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Learning Material\Interest Rate Models\Vasicek\"/>
    </mc:Choice>
  </mc:AlternateContent>
  <bookViews>
    <workbookView xWindow="0" yWindow="0" windowWidth="20490" windowHeight="7755"/>
  </bookViews>
  <sheets>
    <sheet name="MLE" sheetId="1" r:id="rId1"/>
    <sheet name="OLS" sheetId="2" r:id="rId2"/>
    <sheet name="Libor-1month" sheetId="3" r:id="rId3"/>
    <sheet name="TB3_sample" sheetId="4" state="hidden" r:id="rId4"/>
    <sheet name="TB3_Full" sheetId="5" r:id="rId5"/>
  </sheets>
  <definedNames>
    <definedName name="_xlnm._FilterDatabase" localSheetId="2" hidden="1">'Libor-1month'!$B$1:$F$422</definedName>
    <definedName name="_xlnm._FilterDatabase" localSheetId="0" hidden="1">MLE!$C$23:$C$143</definedName>
    <definedName name="_xlnm._FilterDatabase" localSheetId="4" hidden="1">TB3_Full!$A$9:$I$1112</definedName>
    <definedName name="liborpreviousmonth" localSheetId="2">'Libor-1month'!$B$421</definedName>
    <definedName name="solver_adj" localSheetId="0" hidden="1">MLE!$I$16:$I$18</definedName>
    <definedName name="solver_adj" localSheetId="1" hidden="1">OLS!#REF!</definedName>
    <definedName name="solver_adj" localSheetId="4" hidden="1">TB3_Full!$B$3:$B$5</definedName>
    <definedName name="solver_cvg" localSheetId="0" hidden="1">0.0001</definedName>
    <definedName name="solver_cvg" localSheetId="1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4" hidden="1">1</definedName>
    <definedName name="solver_eng" localSheetId="0" hidden="1">1</definedName>
    <definedName name="solver_eng" localSheetId="1" hidden="1">1</definedName>
    <definedName name="solver_eng" localSheetId="4" hidden="1">1</definedName>
    <definedName name="solver_est" localSheetId="0" hidden="1">1</definedName>
    <definedName name="solver_est" localSheetId="1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4" hidden="1">2147483647</definedName>
    <definedName name="solver_lhs1" localSheetId="0" hidden="1">MLE!$C$18</definedName>
    <definedName name="solver_lhs1" localSheetId="4" hidden="1">TB3_Full!$B$5</definedName>
    <definedName name="solver_mip" localSheetId="0" hidden="1">2147483647</definedName>
    <definedName name="solver_mip" localSheetId="1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4" hidden="1">2147483647</definedName>
    <definedName name="solver_num" localSheetId="0" hidden="1">0</definedName>
    <definedName name="solver_num" localSheetId="1" hidden="1">0</definedName>
    <definedName name="solver_num" localSheetId="4" hidden="1">0</definedName>
    <definedName name="solver_nwt" localSheetId="0" hidden="1">1</definedName>
    <definedName name="solver_nwt" localSheetId="1" hidden="1">1</definedName>
    <definedName name="solver_nwt" localSheetId="4" hidden="1">1</definedName>
    <definedName name="solver_opt" localSheetId="0" hidden="1">MLE!$L$16</definedName>
    <definedName name="solver_opt" localSheetId="1" hidden="1">OLS!$H$13</definedName>
    <definedName name="solver_opt" localSheetId="4" hidden="1">TB3_Full!$C$2</definedName>
    <definedName name="solver_pre" localSheetId="0" hidden="1">0.000001</definedName>
    <definedName name="solver_pre" localSheetId="1" hidden="1">0.000001</definedName>
    <definedName name="solver_pre" localSheetId="4" hidden="1">0.000001</definedName>
    <definedName name="solver_rbv" localSheetId="0" hidden="1">1</definedName>
    <definedName name="solver_rbv" localSheetId="1" hidden="1">1</definedName>
    <definedName name="solver_rbv" localSheetId="4" hidden="1">2</definedName>
    <definedName name="solver_rel1" localSheetId="0" hidden="1">3</definedName>
    <definedName name="solver_rel1" localSheetId="4" hidden="1">3</definedName>
    <definedName name="solver_rhs1" localSheetId="0" hidden="1">0.00001</definedName>
    <definedName name="solver_rhs1" localSheetId="4" hidden="1">1%</definedName>
    <definedName name="solver_rlx" localSheetId="0" hidden="1">2</definedName>
    <definedName name="solver_rlx" localSheetId="1" hidden="1">2</definedName>
    <definedName name="solver_rlx" localSheetId="4" hidden="1">1</definedName>
    <definedName name="solver_rsd" localSheetId="0" hidden="1">0</definedName>
    <definedName name="solver_rsd" localSheetId="1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4" hidden="1">0</definedName>
    <definedName name="solver_tim" localSheetId="0" hidden="1">2147483647</definedName>
    <definedName name="solver_tim" localSheetId="1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4" hidden="1">0</definedName>
    <definedName name="solver_typ" localSheetId="0" hidden="1">1</definedName>
    <definedName name="solver_typ" localSheetId="1" hidden="1">2</definedName>
    <definedName name="solver_typ" localSheetId="4" hidden="1">1</definedName>
    <definedName name="solver_val" localSheetId="0" hidden="1">0</definedName>
    <definedName name="solver_val" localSheetId="1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4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25" i="1"/>
  <c r="I25" i="1" s="1"/>
  <c r="I20" i="1"/>
  <c r="F5" i="5"/>
  <c r="E25" i="1"/>
  <c r="L16" i="1" l="1"/>
  <c r="B6" i="5" l="1"/>
  <c r="F12" i="5"/>
  <c r="K12" i="5" s="1"/>
  <c r="F13" i="5"/>
  <c r="K13" i="5" s="1"/>
  <c r="F14" i="5"/>
  <c r="K14" i="5" s="1"/>
  <c r="F15" i="5"/>
  <c r="K15" i="5" s="1"/>
  <c r="F16" i="5"/>
  <c r="K16" i="5" s="1"/>
  <c r="F17" i="5"/>
  <c r="K17" i="5" s="1"/>
  <c r="F18" i="5"/>
  <c r="K18" i="5" s="1"/>
  <c r="F19" i="5"/>
  <c r="K19" i="5" s="1"/>
  <c r="F20" i="5"/>
  <c r="K20" i="5" s="1"/>
  <c r="F21" i="5"/>
  <c r="K21" i="5" s="1"/>
  <c r="F22" i="5"/>
  <c r="K22" i="5" s="1"/>
  <c r="F23" i="5"/>
  <c r="K23" i="5" s="1"/>
  <c r="F24" i="5"/>
  <c r="K24" i="5" s="1"/>
  <c r="F25" i="5"/>
  <c r="K25" i="5" s="1"/>
  <c r="F26" i="5"/>
  <c r="K26" i="5" s="1"/>
  <c r="F27" i="5"/>
  <c r="K27" i="5" s="1"/>
  <c r="F28" i="5"/>
  <c r="K28" i="5" s="1"/>
  <c r="F29" i="5"/>
  <c r="K29" i="5" s="1"/>
  <c r="F30" i="5"/>
  <c r="K30" i="5" s="1"/>
  <c r="F31" i="5"/>
  <c r="K31" i="5" s="1"/>
  <c r="F32" i="5"/>
  <c r="K32" i="5" s="1"/>
  <c r="F33" i="5"/>
  <c r="K33" i="5" s="1"/>
  <c r="F34" i="5"/>
  <c r="K34" i="5" s="1"/>
  <c r="F35" i="5"/>
  <c r="K35" i="5" s="1"/>
  <c r="F36" i="5"/>
  <c r="K36" i="5" s="1"/>
  <c r="F37" i="5"/>
  <c r="K37" i="5" s="1"/>
  <c r="F38" i="5"/>
  <c r="K38" i="5" s="1"/>
  <c r="F39" i="5"/>
  <c r="K39" i="5" s="1"/>
  <c r="F40" i="5"/>
  <c r="K40" i="5" s="1"/>
  <c r="F41" i="5"/>
  <c r="K41" i="5" s="1"/>
  <c r="F42" i="5"/>
  <c r="K42" i="5" s="1"/>
  <c r="F43" i="5"/>
  <c r="K43" i="5" s="1"/>
  <c r="F44" i="5"/>
  <c r="K44" i="5" s="1"/>
  <c r="F45" i="5"/>
  <c r="K45" i="5" s="1"/>
  <c r="F46" i="5"/>
  <c r="K46" i="5" s="1"/>
  <c r="F47" i="5"/>
  <c r="K47" i="5" s="1"/>
  <c r="F48" i="5"/>
  <c r="K48" i="5" s="1"/>
  <c r="F49" i="5"/>
  <c r="K49" i="5" s="1"/>
  <c r="F50" i="5"/>
  <c r="K50" i="5" s="1"/>
  <c r="F51" i="5"/>
  <c r="K51" i="5" s="1"/>
  <c r="F52" i="5"/>
  <c r="K52" i="5" s="1"/>
  <c r="F53" i="5"/>
  <c r="K53" i="5" s="1"/>
  <c r="F54" i="5"/>
  <c r="K54" i="5" s="1"/>
  <c r="F55" i="5"/>
  <c r="K55" i="5" s="1"/>
  <c r="F56" i="5"/>
  <c r="K56" i="5" s="1"/>
  <c r="F57" i="5"/>
  <c r="K57" i="5" s="1"/>
  <c r="F58" i="5"/>
  <c r="K58" i="5" s="1"/>
  <c r="F59" i="5"/>
  <c r="K59" i="5" s="1"/>
  <c r="F60" i="5"/>
  <c r="K60" i="5" s="1"/>
  <c r="F61" i="5"/>
  <c r="K61" i="5" s="1"/>
  <c r="F62" i="5"/>
  <c r="K62" i="5" s="1"/>
  <c r="F63" i="5"/>
  <c r="K63" i="5" s="1"/>
  <c r="F64" i="5"/>
  <c r="K64" i="5" s="1"/>
  <c r="F65" i="5"/>
  <c r="K65" i="5" s="1"/>
  <c r="F66" i="5"/>
  <c r="K66" i="5" s="1"/>
  <c r="F67" i="5"/>
  <c r="K67" i="5" s="1"/>
  <c r="F68" i="5"/>
  <c r="K68" i="5" s="1"/>
  <c r="F69" i="5"/>
  <c r="K69" i="5" s="1"/>
  <c r="F70" i="5"/>
  <c r="K70" i="5" s="1"/>
  <c r="F71" i="5"/>
  <c r="K71" i="5" s="1"/>
  <c r="F72" i="5"/>
  <c r="K72" i="5" s="1"/>
  <c r="F73" i="5"/>
  <c r="K73" i="5" s="1"/>
  <c r="F74" i="5"/>
  <c r="K74" i="5" s="1"/>
  <c r="F75" i="5"/>
  <c r="K75" i="5" s="1"/>
  <c r="F76" i="5"/>
  <c r="K76" i="5" s="1"/>
  <c r="F77" i="5"/>
  <c r="K77" i="5" s="1"/>
  <c r="F78" i="5"/>
  <c r="K78" i="5" s="1"/>
  <c r="F79" i="5"/>
  <c r="K79" i="5" s="1"/>
  <c r="F80" i="5"/>
  <c r="K80" i="5" s="1"/>
  <c r="F81" i="5"/>
  <c r="K81" i="5" s="1"/>
  <c r="F82" i="5"/>
  <c r="K82" i="5" s="1"/>
  <c r="F83" i="5"/>
  <c r="K83" i="5" s="1"/>
  <c r="F84" i="5"/>
  <c r="K84" i="5" s="1"/>
  <c r="F85" i="5"/>
  <c r="K85" i="5" s="1"/>
  <c r="F86" i="5"/>
  <c r="K86" i="5" s="1"/>
  <c r="F87" i="5"/>
  <c r="K87" i="5" s="1"/>
  <c r="F88" i="5"/>
  <c r="K88" i="5" s="1"/>
  <c r="F89" i="5"/>
  <c r="K89" i="5" s="1"/>
  <c r="F90" i="5"/>
  <c r="K90" i="5" s="1"/>
  <c r="F91" i="5"/>
  <c r="K91" i="5" s="1"/>
  <c r="F92" i="5"/>
  <c r="K92" i="5" s="1"/>
  <c r="F93" i="5"/>
  <c r="K93" i="5" s="1"/>
  <c r="F94" i="5"/>
  <c r="K94" i="5" s="1"/>
  <c r="F95" i="5"/>
  <c r="K95" i="5" s="1"/>
  <c r="F96" i="5"/>
  <c r="K96" i="5" s="1"/>
  <c r="F97" i="5"/>
  <c r="K97" i="5" s="1"/>
  <c r="F98" i="5"/>
  <c r="K98" i="5" s="1"/>
  <c r="F99" i="5"/>
  <c r="K99" i="5" s="1"/>
  <c r="F100" i="5"/>
  <c r="K100" i="5" s="1"/>
  <c r="F101" i="5"/>
  <c r="K101" i="5" s="1"/>
  <c r="F102" i="5"/>
  <c r="K102" i="5" s="1"/>
  <c r="F103" i="5"/>
  <c r="K103" i="5" s="1"/>
  <c r="F104" i="5"/>
  <c r="K104" i="5" s="1"/>
  <c r="F105" i="5"/>
  <c r="K105" i="5" s="1"/>
  <c r="F106" i="5"/>
  <c r="K106" i="5" s="1"/>
  <c r="F107" i="5"/>
  <c r="K107" i="5" s="1"/>
  <c r="F108" i="5"/>
  <c r="K108" i="5" s="1"/>
  <c r="F109" i="5"/>
  <c r="K109" i="5" s="1"/>
  <c r="F110" i="5"/>
  <c r="K110" i="5" s="1"/>
  <c r="F111" i="5"/>
  <c r="K111" i="5" s="1"/>
  <c r="F112" i="5"/>
  <c r="K112" i="5" s="1"/>
  <c r="F113" i="5"/>
  <c r="K113" i="5" s="1"/>
  <c r="F114" i="5"/>
  <c r="K114" i="5" s="1"/>
  <c r="F115" i="5"/>
  <c r="K115" i="5" s="1"/>
  <c r="F116" i="5"/>
  <c r="K116" i="5" s="1"/>
  <c r="F117" i="5"/>
  <c r="K117" i="5" s="1"/>
  <c r="F118" i="5"/>
  <c r="K118" i="5" s="1"/>
  <c r="F119" i="5"/>
  <c r="K119" i="5" s="1"/>
  <c r="F120" i="5"/>
  <c r="K120" i="5" s="1"/>
  <c r="F121" i="5"/>
  <c r="K121" i="5" s="1"/>
  <c r="F122" i="5"/>
  <c r="K122" i="5" s="1"/>
  <c r="F123" i="5"/>
  <c r="K123" i="5" s="1"/>
  <c r="F124" i="5"/>
  <c r="K124" i="5" s="1"/>
  <c r="F125" i="5"/>
  <c r="K125" i="5" s="1"/>
  <c r="F126" i="5"/>
  <c r="K126" i="5" s="1"/>
  <c r="F127" i="5"/>
  <c r="K127" i="5" s="1"/>
  <c r="F128" i="5"/>
  <c r="K128" i="5" s="1"/>
  <c r="F129" i="5"/>
  <c r="K129" i="5" s="1"/>
  <c r="F130" i="5"/>
  <c r="K130" i="5" s="1"/>
  <c r="F131" i="5"/>
  <c r="K131" i="5" s="1"/>
  <c r="F132" i="5"/>
  <c r="K132" i="5" s="1"/>
  <c r="F133" i="5"/>
  <c r="K133" i="5" s="1"/>
  <c r="F134" i="5"/>
  <c r="K134" i="5" s="1"/>
  <c r="F135" i="5"/>
  <c r="K135" i="5" s="1"/>
  <c r="F136" i="5"/>
  <c r="K136" i="5" s="1"/>
  <c r="F137" i="5"/>
  <c r="K137" i="5" s="1"/>
  <c r="F138" i="5"/>
  <c r="K138" i="5" s="1"/>
  <c r="F139" i="5"/>
  <c r="K139" i="5" s="1"/>
  <c r="F140" i="5"/>
  <c r="K140" i="5" s="1"/>
  <c r="F141" i="5"/>
  <c r="K141" i="5" s="1"/>
  <c r="F142" i="5"/>
  <c r="K142" i="5" s="1"/>
  <c r="F143" i="5"/>
  <c r="K143" i="5" s="1"/>
  <c r="F144" i="5"/>
  <c r="K144" i="5" s="1"/>
  <c r="F145" i="5"/>
  <c r="K145" i="5" s="1"/>
  <c r="F146" i="5"/>
  <c r="K146" i="5" s="1"/>
  <c r="F147" i="5"/>
  <c r="K147" i="5" s="1"/>
  <c r="F148" i="5"/>
  <c r="K148" i="5" s="1"/>
  <c r="F149" i="5"/>
  <c r="K149" i="5" s="1"/>
  <c r="F150" i="5"/>
  <c r="K150" i="5" s="1"/>
  <c r="F151" i="5"/>
  <c r="K151" i="5" s="1"/>
  <c r="F152" i="5"/>
  <c r="K152" i="5" s="1"/>
  <c r="F153" i="5"/>
  <c r="K153" i="5" s="1"/>
  <c r="F154" i="5"/>
  <c r="K154" i="5" s="1"/>
  <c r="F155" i="5"/>
  <c r="K155" i="5" s="1"/>
  <c r="F156" i="5"/>
  <c r="K156" i="5" s="1"/>
  <c r="F157" i="5"/>
  <c r="K157" i="5" s="1"/>
  <c r="F158" i="5"/>
  <c r="K158" i="5" s="1"/>
  <c r="F159" i="5"/>
  <c r="K159" i="5" s="1"/>
  <c r="F160" i="5"/>
  <c r="K160" i="5" s="1"/>
  <c r="F161" i="5"/>
  <c r="K161" i="5" s="1"/>
  <c r="F162" i="5"/>
  <c r="K162" i="5" s="1"/>
  <c r="F163" i="5"/>
  <c r="K163" i="5" s="1"/>
  <c r="F164" i="5"/>
  <c r="K164" i="5" s="1"/>
  <c r="F165" i="5"/>
  <c r="K165" i="5" s="1"/>
  <c r="F166" i="5"/>
  <c r="K166" i="5" s="1"/>
  <c r="F167" i="5"/>
  <c r="K167" i="5" s="1"/>
  <c r="F168" i="5"/>
  <c r="K168" i="5" s="1"/>
  <c r="F169" i="5"/>
  <c r="K169" i="5" s="1"/>
  <c r="F170" i="5"/>
  <c r="K170" i="5" s="1"/>
  <c r="F171" i="5"/>
  <c r="K171" i="5" s="1"/>
  <c r="F172" i="5"/>
  <c r="K172" i="5" s="1"/>
  <c r="F173" i="5"/>
  <c r="K173" i="5" s="1"/>
  <c r="F174" i="5"/>
  <c r="K174" i="5" s="1"/>
  <c r="F175" i="5"/>
  <c r="K175" i="5" s="1"/>
  <c r="F176" i="5"/>
  <c r="K176" i="5" s="1"/>
  <c r="F177" i="5"/>
  <c r="K177" i="5" s="1"/>
  <c r="F178" i="5"/>
  <c r="K178" i="5" s="1"/>
  <c r="F179" i="5"/>
  <c r="K179" i="5" s="1"/>
  <c r="F180" i="5"/>
  <c r="K180" i="5" s="1"/>
  <c r="F181" i="5"/>
  <c r="K181" i="5" s="1"/>
  <c r="F182" i="5"/>
  <c r="K182" i="5" s="1"/>
  <c r="F183" i="5"/>
  <c r="K183" i="5" s="1"/>
  <c r="F184" i="5"/>
  <c r="K184" i="5" s="1"/>
  <c r="F185" i="5"/>
  <c r="K185" i="5" s="1"/>
  <c r="F186" i="5"/>
  <c r="K186" i="5" s="1"/>
  <c r="F187" i="5"/>
  <c r="K187" i="5" s="1"/>
  <c r="F188" i="5"/>
  <c r="K188" i="5" s="1"/>
  <c r="F189" i="5"/>
  <c r="K189" i="5" s="1"/>
  <c r="F190" i="5"/>
  <c r="K190" i="5" s="1"/>
  <c r="F191" i="5"/>
  <c r="K191" i="5" s="1"/>
  <c r="F192" i="5"/>
  <c r="K192" i="5" s="1"/>
  <c r="F193" i="5"/>
  <c r="K193" i="5" s="1"/>
  <c r="F194" i="5"/>
  <c r="K194" i="5" s="1"/>
  <c r="F195" i="5"/>
  <c r="K195" i="5" s="1"/>
  <c r="F196" i="5"/>
  <c r="K196" i="5" s="1"/>
  <c r="F197" i="5"/>
  <c r="K197" i="5" s="1"/>
  <c r="F198" i="5"/>
  <c r="K198" i="5" s="1"/>
  <c r="F199" i="5"/>
  <c r="K199" i="5" s="1"/>
  <c r="F200" i="5"/>
  <c r="K200" i="5" s="1"/>
  <c r="F201" i="5"/>
  <c r="K201" i="5" s="1"/>
  <c r="F202" i="5"/>
  <c r="K202" i="5" s="1"/>
  <c r="F203" i="5"/>
  <c r="K203" i="5" s="1"/>
  <c r="F204" i="5"/>
  <c r="K204" i="5" s="1"/>
  <c r="F205" i="5"/>
  <c r="K205" i="5" s="1"/>
  <c r="F206" i="5"/>
  <c r="K206" i="5" s="1"/>
  <c r="F207" i="5"/>
  <c r="K207" i="5" s="1"/>
  <c r="F208" i="5"/>
  <c r="K208" i="5" s="1"/>
  <c r="F209" i="5"/>
  <c r="K209" i="5" s="1"/>
  <c r="F210" i="5"/>
  <c r="K210" i="5" s="1"/>
  <c r="F211" i="5"/>
  <c r="K211" i="5" s="1"/>
  <c r="F212" i="5"/>
  <c r="K212" i="5" s="1"/>
  <c r="F213" i="5"/>
  <c r="K213" i="5" s="1"/>
  <c r="F214" i="5"/>
  <c r="K214" i="5" s="1"/>
  <c r="F215" i="5"/>
  <c r="K215" i="5" s="1"/>
  <c r="F216" i="5"/>
  <c r="K216" i="5" s="1"/>
  <c r="F217" i="5"/>
  <c r="K217" i="5" s="1"/>
  <c r="F218" i="5"/>
  <c r="K218" i="5" s="1"/>
  <c r="F219" i="5"/>
  <c r="K219" i="5" s="1"/>
  <c r="F220" i="5"/>
  <c r="K220" i="5" s="1"/>
  <c r="F221" i="5"/>
  <c r="K221" i="5" s="1"/>
  <c r="F222" i="5"/>
  <c r="K222" i="5" s="1"/>
  <c r="F223" i="5"/>
  <c r="K223" i="5" s="1"/>
  <c r="F224" i="5"/>
  <c r="K224" i="5" s="1"/>
  <c r="F225" i="5"/>
  <c r="K225" i="5" s="1"/>
  <c r="F226" i="5"/>
  <c r="K226" i="5" s="1"/>
  <c r="F227" i="5"/>
  <c r="K227" i="5" s="1"/>
  <c r="F228" i="5"/>
  <c r="K228" i="5" s="1"/>
  <c r="F229" i="5"/>
  <c r="K229" i="5" s="1"/>
  <c r="F230" i="5"/>
  <c r="K230" i="5" s="1"/>
  <c r="F231" i="5"/>
  <c r="K231" i="5" s="1"/>
  <c r="F232" i="5"/>
  <c r="K232" i="5" s="1"/>
  <c r="F233" i="5"/>
  <c r="K233" i="5" s="1"/>
  <c r="F234" i="5"/>
  <c r="K234" i="5" s="1"/>
  <c r="F235" i="5"/>
  <c r="K235" i="5" s="1"/>
  <c r="F236" i="5"/>
  <c r="K236" i="5" s="1"/>
  <c r="F237" i="5"/>
  <c r="K237" i="5" s="1"/>
  <c r="F238" i="5"/>
  <c r="K238" i="5" s="1"/>
  <c r="F239" i="5"/>
  <c r="K239" i="5" s="1"/>
  <c r="F240" i="5"/>
  <c r="K240" i="5" s="1"/>
  <c r="F241" i="5"/>
  <c r="K241" i="5" s="1"/>
  <c r="F242" i="5"/>
  <c r="K242" i="5" s="1"/>
  <c r="F243" i="5"/>
  <c r="K243" i="5" s="1"/>
  <c r="F244" i="5"/>
  <c r="K244" i="5" s="1"/>
  <c r="F245" i="5"/>
  <c r="K245" i="5" s="1"/>
  <c r="F246" i="5"/>
  <c r="K246" i="5" s="1"/>
  <c r="F247" i="5"/>
  <c r="K247" i="5" s="1"/>
  <c r="F248" i="5"/>
  <c r="K248" i="5" s="1"/>
  <c r="F249" i="5"/>
  <c r="K249" i="5" s="1"/>
  <c r="F250" i="5"/>
  <c r="K250" i="5" s="1"/>
  <c r="F251" i="5"/>
  <c r="K251" i="5" s="1"/>
  <c r="F252" i="5"/>
  <c r="K252" i="5" s="1"/>
  <c r="F253" i="5"/>
  <c r="K253" i="5" s="1"/>
  <c r="F254" i="5"/>
  <c r="K254" i="5" s="1"/>
  <c r="F255" i="5"/>
  <c r="K255" i="5" s="1"/>
  <c r="F256" i="5"/>
  <c r="K256" i="5" s="1"/>
  <c r="F257" i="5"/>
  <c r="K257" i="5" s="1"/>
  <c r="F258" i="5"/>
  <c r="K258" i="5" s="1"/>
  <c r="F259" i="5"/>
  <c r="K259" i="5" s="1"/>
  <c r="F260" i="5"/>
  <c r="K260" i="5" s="1"/>
  <c r="F261" i="5"/>
  <c r="K261" i="5" s="1"/>
  <c r="F262" i="5"/>
  <c r="K262" i="5" s="1"/>
  <c r="F263" i="5"/>
  <c r="K263" i="5" s="1"/>
  <c r="F264" i="5"/>
  <c r="K264" i="5" s="1"/>
  <c r="F265" i="5"/>
  <c r="K265" i="5" s="1"/>
  <c r="F266" i="5"/>
  <c r="K266" i="5" s="1"/>
  <c r="F267" i="5"/>
  <c r="K267" i="5" s="1"/>
  <c r="F268" i="5"/>
  <c r="K268" i="5" s="1"/>
  <c r="F269" i="5"/>
  <c r="K269" i="5" s="1"/>
  <c r="F270" i="5"/>
  <c r="K270" i="5" s="1"/>
  <c r="F271" i="5"/>
  <c r="K271" i="5" s="1"/>
  <c r="F272" i="5"/>
  <c r="K272" i="5" s="1"/>
  <c r="F273" i="5"/>
  <c r="K273" i="5" s="1"/>
  <c r="F274" i="5"/>
  <c r="K274" i="5" s="1"/>
  <c r="F275" i="5"/>
  <c r="K275" i="5" s="1"/>
  <c r="F276" i="5"/>
  <c r="K276" i="5" s="1"/>
  <c r="F277" i="5"/>
  <c r="K277" i="5" s="1"/>
  <c r="F278" i="5"/>
  <c r="K278" i="5" s="1"/>
  <c r="F279" i="5"/>
  <c r="K279" i="5" s="1"/>
  <c r="F280" i="5"/>
  <c r="K280" i="5" s="1"/>
  <c r="F281" i="5"/>
  <c r="K281" i="5" s="1"/>
  <c r="F282" i="5"/>
  <c r="K282" i="5" s="1"/>
  <c r="F283" i="5"/>
  <c r="K283" i="5" s="1"/>
  <c r="F284" i="5"/>
  <c r="K284" i="5" s="1"/>
  <c r="F285" i="5"/>
  <c r="K285" i="5" s="1"/>
  <c r="F286" i="5"/>
  <c r="K286" i="5" s="1"/>
  <c r="F287" i="5"/>
  <c r="K287" i="5" s="1"/>
  <c r="F288" i="5"/>
  <c r="K288" i="5" s="1"/>
  <c r="F289" i="5"/>
  <c r="K289" i="5" s="1"/>
  <c r="F290" i="5"/>
  <c r="K290" i="5" s="1"/>
  <c r="F291" i="5"/>
  <c r="K291" i="5" s="1"/>
  <c r="F292" i="5"/>
  <c r="K292" i="5" s="1"/>
  <c r="F293" i="5"/>
  <c r="K293" i="5" s="1"/>
  <c r="F294" i="5"/>
  <c r="K294" i="5" s="1"/>
  <c r="F295" i="5"/>
  <c r="K295" i="5" s="1"/>
  <c r="F296" i="5"/>
  <c r="K296" i="5" s="1"/>
  <c r="F297" i="5"/>
  <c r="K297" i="5" s="1"/>
  <c r="F298" i="5"/>
  <c r="K298" i="5" s="1"/>
  <c r="F299" i="5"/>
  <c r="K299" i="5" s="1"/>
  <c r="F300" i="5"/>
  <c r="K300" i="5" s="1"/>
  <c r="F301" i="5"/>
  <c r="K301" i="5" s="1"/>
  <c r="F302" i="5"/>
  <c r="K302" i="5" s="1"/>
  <c r="F303" i="5"/>
  <c r="K303" i="5" s="1"/>
  <c r="F304" i="5"/>
  <c r="K304" i="5" s="1"/>
  <c r="F305" i="5"/>
  <c r="K305" i="5" s="1"/>
  <c r="F306" i="5"/>
  <c r="K306" i="5" s="1"/>
  <c r="F307" i="5"/>
  <c r="K307" i="5" s="1"/>
  <c r="F308" i="5"/>
  <c r="K308" i="5" s="1"/>
  <c r="F309" i="5"/>
  <c r="K309" i="5" s="1"/>
  <c r="F310" i="5"/>
  <c r="K310" i="5" s="1"/>
  <c r="F311" i="5"/>
  <c r="K311" i="5" s="1"/>
  <c r="F312" i="5"/>
  <c r="K312" i="5" s="1"/>
  <c r="F313" i="5"/>
  <c r="K313" i="5" s="1"/>
  <c r="F314" i="5"/>
  <c r="K314" i="5" s="1"/>
  <c r="F315" i="5"/>
  <c r="K315" i="5" s="1"/>
  <c r="F316" i="5"/>
  <c r="K316" i="5" s="1"/>
  <c r="F317" i="5"/>
  <c r="K317" i="5" s="1"/>
  <c r="F318" i="5"/>
  <c r="K318" i="5" s="1"/>
  <c r="F319" i="5"/>
  <c r="K319" i="5" s="1"/>
  <c r="F320" i="5"/>
  <c r="K320" i="5" s="1"/>
  <c r="F321" i="5"/>
  <c r="K321" i="5" s="1"/>
  <c r="F322" i="5"/>
  <c r="K322" i="5" s="1"/>
  <c r="F323" i="5"/>
  <c r="K323" i="5" s="1"/>
  <c r="F324" i="5"/>
  <c r="K324" i="5" s="1"/>
  <c r="F325" i="5"/>
  <c r="K325" i="5" s="1"/>
  <c r="F326" i="5"/>
  <c r="K326" i="5" s="1"/>
  <c r="F327" i="5"/>
  <c r="K327" i="5" s="1"/>
  <c r="F328" i="5"/>
  <c r="K328" i="5" s="1"/>
  <c r="F329" i="5"/>
  <c r="K329" i="5" s="1"/>
  <c r="F330" i="5"/>
  <c r="K330" i="5" s="1"/>
  <c r="F331" i="5"/>
  <c r="K331" i="5" s="1"/>
  <c r="F332" i="5"/>
  <c r="K332" i="5" s="1"/>
  <c r="F333" i="5"/>
  <c r="K333" i="5" s="1"/>
  <c r="F334" i="5"/>
  <c r="K334" i="5" s="1"/>
  <c r="F335" i="5"/>
  <c r="K335" i="5" s="1"/>
  <c r="F336" i="5"/>
  <c r="K336" i="5" s="1"/>
  <c r="F337" i="5"/>
  <c r="K337" i="5" s="1"/>
  <c r="F338" i="5"/>
  <c r="K338" i="5" s="1"/>
  <c r="F339" i="5"/>
  <c r="K339" i="5" s="1"/>
  <c r="F340" i="5"/>
  <c r="K340" i="5" s="1"/>
  <c r="F341" i="5"/>
  <c r="K341" i="5" s="1"/>
  <c r="F342" i="5"/>
  <c r="K342" i="5" s="1"/>
  <c r="F343" i="5"/>
  <c r="K343" i="5" s="1"/>
  <c r="F344" i="5"/>
  <c r="K344" i="5" s="1"/>
  <c r="F345" i="5"/>
  <c r="K345" i="5" s="1"/>
  <c r="F346" i="5"/>
  <c r="K346" i="5" s="1"/>
  <c r="F347" i="5"/>
  <c r="K347" i="5" s="1"/>
  <c r="F348" i="5"/>
  <c r="K348" i="5" s="1"/>
  <c r="F349" i="5"/>
  <c r="K349" i="5" s="1"/>
  <c r="F350" i="5"/>
  <c r="K350" i="5" s="1"/>
  <c r="F351" i="5"/>
  <c r="K351" i="5" s="1"/>
  <c r="F352" i="5"/>
  <c r="K352" i="5" s="1"/>
  <c r="F353" i="5"/>
  <c r="K353" i="5" s="1"/>
  <c r="F354" i="5"/>
  <c r="K354" i="5" s="1"/>
  <c r="F355" i="5"/>
  <c r="K355" i="5" s="1"/>
  <c r="F356" i="5"/>
  <c r="K356" i="5" s="1"/>
  <c r="F357" i="5"/>
  <c r="K357" i="5" s="1"/>
  <c r="F358" i="5"/>
  <c r="K358" i="5" s="1"/>
  <c r="F359" i="5"/>
  <c r="K359" i="5" s="1"/>
  <c r="F360" i="5"/>
  <c r="K360" i="5" s="1"/>
  <c r="F361" i="5"/>
  <c r="K361" i="5" s="1"/>
  <c r="F362" i="5"/>
  <c r="K362" i="5" s="1"/>
  <c r="F363" i="5"/>
  <c r="K363" i="5" s="1"/>
  <c r="F364" i="5"/>
  <c r="K364" i="5" s="1"/>
  <c r="F365" i="5"/>
  <c r="K365" i="5" s="1"/>
  <c r="F366" i="5"/>
  <c r="K366" i="5" s="1"/>
  <c r="F367" i="5"/>
  <c r="K367" i="5" s="1"/>
  <c r="F368" i="5"/>
  <c r="K368" i="5" s="1"/>
  <c r="F369" i="5"/>
  <c r="K369" i="5" s="1"/>
  <c r="F370" i="5"/>
  <c r="K370" i="5" s="1"/>
  <c r="F371" i="5"/>
  <c r="K371" i="5" s="1"/>
  <c r="F372" i="5"/>
  <c r="K372" i="5" s="1"/>
  <c r="F373" i="5"/>
  <c r="K373" i="5" s="1"/>
  <c r="F374" i="5"/>
  <c r="K374" i="5" s="1"/>
  <c r="F375" i="5"/>
  <c r="K375" i="5" s="1"/>
  <c r="F376" i="5"/>
  <c r="K376" i="5" s="1"/>
  <c r="F377" i="5"/>
  <c r="K377" i="5" s="1"/>
  <c r="F378" i="5"/>
  <c r="K378" i="5" s="1"/>
  <c r="F379" i="5"/>
  <c r="K379" i="5" s="1"/>
  <c r="F380" i="5"/>
  <c r="K380" i="5" s="1"/>
  <c r="F381" i="5"/>
  <c r="K381" i="5" s="1"/>
  <c r="F382" i="5"/>
  <c r="K382" i="5" s="1"/>
  <c r="F383" i="5"/>
  <c r="K383" i="5" s="1"/>
  <c r="F384" i="5"/>
  <c r="K384" i="5" s="1"/>
  <c r="F385" i="5"/>
  <c r="K385" i="5" s="1"/>
  <c r="F386" i="5"/>
  <c r="K386" i="5" s="1"/>
  <c r="F387" i="5"/>
  <c r="K387" i="5" s="1"/>
  <c r="F388" i="5"/>
  <c r="K388" i="5" s="1"/>
  <c r="F389" i="5"/>
  <c r="K389" i="5" s="1"/>
  <c r="F390" i="5"/>
  <c r="K390" i="5" s="1"/>
  <c r="F391" i="5"/>
  <c r="K391" i="5" s="1"/>
  <c r="F392" i="5"/>
  <c r="K392" i="5" s="1"/>
  <c r="F393" i="5"/>
  <c r="K393" i="5" s="1"/>
  <c r="F394" i="5"/>
  <c r="K394" i="5" s="1"/>
  <c r="F395" i="5"/>
  <c r="K395" i="5" s="1"/>
  <c r="F396" i="5"/>
  <c r="K396" i="5" s="1"/>
  <c r="F397" i="5"/>
  <c r="K397" i="5" s="1"/>
  <c r="F398" i="5"/>
  <c r="K398" i="5" s="1"/>
  <c r="F399" i="5"/>
  <c r="K399" i="5" s="1"/>
  <c r="F400" i="5"/>
  <c r="K400" i="5" s="1"/>
  <c r="F401" i="5"/>
  <c r="K401" i="5" s="1"/>
  <c r="F402" i="5"/>
  <c r="K402" i="5" s="1"/>
  <c r="F403" i="5"/>
  <c r="K403" i="5" s="1"/>
  <c r="F404" i="5"/>
  <c r="K404" i="5" s="1"/>
  <c r="F405" i="5"/>
  <c r="K405" i="5" s="1"/>
  <c r="F406" i="5"/>
  <c r="K406" i="5" s="1"/>
  <c r="F407" i="5"/>
  <c r="K407" i="5" s="1"/>
  <c r="F408" i="5"/>
  <c r="K408" i="5" s="1"/>
  <c r="F409" i="5"/>
  <c r="K409" i="5" s="1"/>
  <c r="F410" i="5"/>
  <c r="K410" i="5" s="1"/>
  <c r="F411" i="5"/>
  <c r="K411" i="5" s="1"/>
  <c r="F412" i="5"/>
  <c r="K412" i="5" s="1"/>
  <c r="F413" i="5"/>
  <c r="K413" i="5" s="1"/>
  <c r="F414" i="5"/>
  <c r="K414" i="5" s="1"/>
  <c r="F415" i="5"/>
  <c r="K415" i="5" s="1"/>
  <c r="F416" i="5"/>
  <c r="K416" i="5" s="1"/>
  <c r="F417" i="5"/>
  <c r="K417" i="5" s="1"/>
  <c r="F418" i="5"/>
  <c r="K418" i="5" s="1"/>
  <c r="F419" i="5"/>
  <c r="K419" i="5" s="1"/>
  <c r="F420" i="5"/>
  <c r="K420" i="5" s="1"/>
  <c r="F421" i="5"/>
  <c r="K421" i="5" s="1"/>
  <c r="F422" i="5"/>
  <c r="K422" i="5" s="1"/>
  <c r="F423" i="5"/>
  <c r="K423" i="5" s="1"/>
  <c r="F424" i="5"/>
  <c r="K424" i="5" s="1"/>
  <c r="F425" i="5"/>
  <c r="K425" i="5" s="1"/>
  <c r="F426" i="5"/>
  <c r="K426" i="5" s="1"/>
  <c r="F427" i="5"/>
  <c r="K427" i="5" s="1"/>
  <c r="F428" i="5"/>
  <c r="K428" i="5" s="1"/>
  <c r="F429" i="5"/>
  <c r="K429" i="5" s="1"/>
  <c r="F430" i="5"/>
  <c r="K430" i="5" s="1"/>
  <c r="F431" i="5"/>
  <c r="K431" i="5" s="1"/>
  <c r="F432" i="5"/>
  <c r="K432" i="5" s="1"/>
  <c r="F433" i="5"/>
  <c r="K433" i="5" s="1"/>
  <c r="F434" i="5"/>
  <c r="K434" i="5" s="1"/>
  <c r="F435" i="5"/>
  <c r="K435" i="5" s="1"/>
  <c r="F436" i="5"/>
  <c r="K436" i="5" s="1"/>
  <c r="F437" i="5"/>
  <c r="K437" i="5" s="1"/>
  <c r="F438" i="5"/>
  <c r="K438" i="5" s="1"/>
  <c r="F439" i="5"/>
  <c r="K439" i="5" s="1"/>
  <c r="F440" i="5"/>
  <c r="K440" i="5" s="1"/>
  <c r="F441" i="5"/>
  <c r="K441" i="5" s="1"/>
  <c r="F442" i="5"/>
  <c r="K442" i="5" s="1"/>
  <c r="F443" i="5"/>
  <c r="K443" i="5" s="1"/>
  <c r="F444" i="5"/>
  <c r="K444" i="5" s="1"/>
  <c r="F445" i="5"/>
  <c r="K445" i="5" s="1"/>
  <c r="F446" i="5"/>
  <c r="K446" i="5" s="1"/>
  <c r="F447" i="5"/>
  <c r="K447" i="5" s="1"/>
  <c r="F448" i="5"/>
  <c r="K448" i="5" s="1"/>
  <c r="F449" i="5"/>
  <c r="K449" i="5" s="1"/>
  <c r="F450" i="5"/>
  <c r="K450" i="5" s="1"/>
  <c r="F451" i="5"/>
  <c r="K451" i="5" s="1"/>
  <c r="F452" i="5"/>
  <c r="K452" i="5" s="1"/>
  <c r="F453" i="5"/>
  <c r="K453" i="5" s="1"/>
  <c r="F454" i="5"/>
  <c r="K454" i="5" s="1"/>
  <c r="F455" i="5"/>
  <c r="K455" i="5" s="1"/>
  <c r="F456" i="5"/>
  <c r="K456" i="5" s="1"/>
  <c r="F457" i="5"/>
  <c r="K457" i="5" s="1"/>
  <c r="F458" i="5"/>
  <c r="K458" i="5" s="1"/>
  <c r="F459" i="5"/>
  <c r="K459" i="5" s="1"/>
  <c r="F460" i="5"/>
  <c r="K460" i="5" s="1"/>
  <c r="F461" i="5"/>
  <c r="K461" i="5" s="1"/>
  <c r="F462" i="5"/>
  <c r="K462" i="5" s="1"/>
  <c r="F463" i="5"/>
  <c r="K463" i="5" s="1"/>
  <c r="F464" i="5"/>
  <c r="K464" i="5" s="1"/>
  <c r="F465" i="5"/>
  <c r="K465" i="5" s="1"/>
  <c r="F466" i="5"/>
  <c r="K466" i="5" s="1"/>
  <c r="F467" i="5"/>
  <c r="K467" i="5" s="1"/>
  <c r="F468" i="5"/>
  <c r="K468" i="5" s="1"/>
  <c r="F469" i="5"/>
  <c r="K469" i="5" s="1"/>
  <c r="F470" i="5"/>
  <c r="K470" i="5" s="1"/>
  <c r="F471" i="5"/>
  <c r="K471" i="5" s="1"/>
  <c r="F472" i="5"/>
  <c r="K472" i="5" s="1"/>
  <c r="F473" i="5"/>
  <c r="K473" i="5" s="1"/>
  <c r="F474" i="5"/>
  <c r="K474" i="5" s="1"/>
  <c r="F475" i="5"/>
  <c r="K475" i="5" s="1"/>
  <c r="F476" i="5"/>
  <c r="K476" i="5" s="1"/>
  <c r="F477" i="5"/>
  <c r="K477" i="5" s="1"/>
  <c r="F478" i="5"/>
  <c r="K478" i="5" s="1"/>
  <c r="F479" i="5"/>
  <c r="K479" i="5" s="1"/>
  <c r="F480" i="5"/>
  <c r="K480" i="5" s="1"/>
  <c r="F481" i="5"/>
  <c r="K481" i="5" s="1"/>
  <c r="F482" i="5"/>
  <c r="K482" i="5" s="1"/>
  <c r="F483" i="5"/>
  <c r="K483" i="5" s="1"/>
  <c r="F484" i="5"/>
  <c r="K484" i="5" s="1"/>
  <c r="F485" i="5"/>
  <c r="K485" i="5" s="1"/>
  <c r="F486" i="5"/>
  <c r="K486" i="5" s="1"/>
  <c r="F487" i="5"/>
  <c r="K487" i="5" s="1"/>
  <c r="F488" i="5"/>
  <c r="K488" i="5" s="1"/>
  <c r="F489" i="5"/>
  <c r="K489" i="5" s="1"/>
  <c r="F490" i="5"/>
  <c r="K490" i="5" s="1"/>
  <c r="F491" i="5"/>
  <c r="K491" i="5" s="1"/>
  <c r="F492" i="5"/>
  <c r="K492" i="5" s="1"/>
  <c r="F493" i="5"/>
  <c r="K493" i="5" s="1"/>
  <c r="F494" i="5"/>
  <c r="K494" i="5" s="1"/>
  <c r="F495" i="5"/>
  <c r="K495" i="5" s="1"/>
  <c r="F496" i="5"/>
  <c r="K496" i="5" s="1"/>
  <c r="F497" i="5"/>
  <c r="K497" i="5" s="1"/>
  <c r="F498" i="5"/>
  <c r="K498" i="5" s="1"/>
  <c r="F499" i="5"/>
  <c r="K499" i="5" s="1"/>
  <c r="F500" i="5"/>
  <c r="K500" i="5" s="1"/>
  <c r="F501" i="5"/>
  <c r="K501" i="5" s="1"/>
  <c r="F502" i="5"/>
  <c r="K502" i="5" s="1"/>
  <c r="F503" i="5"/>
  <c r="K503" i="5" s="1"/>
  <c r="F504" i="5"/>
  <c r="K504" i="5" s="1"/>
  <c r="F505" i="5"/>
  <c r="K505" i="5" s="1"/>
  <c r="F506" i="5"/>
  <c r="K506" i="5" s="1"/>
  <c r="F507" i="5"/>
  <c r="K507" i="5" s="1"/>
  <c r="F508" i="5"/>
  <c r="K508" i="5" s="1"/>
  <c r="F509" i="5"/>
  <c r="K509" i="5" s="1"/>
  <c r="F510" i="5"/>
  <c r="K510" i="5" s="1"/>
  <c r="F511" i="5"/>
  <c r="K511" i="5" s="1"/>
  <c r="F512" i="5"/>
  <c r="K512" i="5" s="1"/>
  <c r="F513" i="5"/>
  <c r="K513" i="5" s="1"/>
  <c r="F514" i="5"/>
  <c r="K514" i="5" s="1"/>
  <c r="F515" i="5"/>
  <c r="K515" i="5" s="1"/>
  <c r="F516" i="5"/>
  <c r="K516" i="5" s="1"/>
  <c r="F517" i="5"/>
  <c r="K517" i="5" s="1"/>
  <c r="F518" i="5"/>
  <c r="K518" i="5" s="1"/>
  <c r="F519" i="5"/>
  <c r="K519" i="5" s="1"/>
  <c r="F520" i="5"/>
  <c r="K520" i="5" s="1"/>
  <c r="F521" i="5"/>
  <c r="K521" i="5" s="1"/>
  <c r="F522" i="5"/>
  <c r="K522" i="5" s="1"/>
  <c r="F523" i="5"/>
  <c r="K523" i="5" s="1"/>
  <c r="F524" i="5"/>
  <c r="K524" i="5" s="1"/>
  <c r="F525" i="5"/>
  <c r="K525" i="5" s="1"/>
  <c r="F526" i="5"/>
  <c r="K526" i="5" s="1"/>
  <c r="F527" i="5"/>
  <c r="K527" i="5" s="1"/>
  <c r="F528" i="5"/>
  <c r="K528" i="5" s="1"/>
  <c r="F529" i="5"/>
  <c r="K529" i="5" s="1"/>
  <c r="F530" i="5"/>
  <c r="K530" i="5" s="1"/>
  <c r="F531" i="5"/>
  <c r="K531" i="5" s="1"/>
  <c r="F532" i="5"/>
  <c r="K532" i="5" s="1"/>
  <c r="F533" i="5"/>
  <c r="K533" i="5" s="1"/>
  <c r="F534" i="5"/>
  <c r="K534" i="5" s="1"/>
  <c r="F535" i="5"/>
  <c r="K535" i="5" s="1"/>
  <c r="F536" i="5"/>
  <c r="K536" i="5" s="1"/>
  <c r="F537" i="5"/>
  <c r="K537" i="5" s="1"/>
  <c r="F538" i="5"/>
  <c r="K538" i="5" s="1"/>
  <c r="F539" i="5"/>
  <c r="K539" i="5" s="1"/>
  <c r="F540" i="5"/>
  <c r="K540" i="5" s="1"/>
  <c r="F541" i="5"/>
  <c r="K541" i="5" s="1"/>
  <c r="F542" i="5"/>
  <c r="K542" i="5" s="1"/>
  <c r="F543" i="5"/>
  <c r="K543" i="5" s="1"/>
  <c r="F544" i="5"/>
  <c r="K544" i="5" s="1"/>
  <c r="F545" i="5"/>
  <c r="K545" i="5" s="1"/>
  <c r="F546" i="5"/>
  <c r="K546" i="5" s="1"/>
  <c r="F547" i="5"/>
  <c r="K547" i="5" s="1"/>
  <c r="F548" i="5"/>
  <c r="K548" i="5" s="1"/>
  <c r="F549" i="5"/>
  <c r="K549" i="5" s="1"/>
  <c r="F550" i="5"/>
  <c r="K550" i="5" s="1"/>
  <c r="F551" i="5"/>
  <c r="K551" i="5" s="1"/>
  <c r="F552" i="5"/>
  <c r="K552" i="5" s="1"/>
  <c r="F553" i="5"/>
  <c r="K553" i="5" s="1"/>
  <c r="F554" i="5"/>
  <c r="K554" i="5" s="1"/>
  <c r="F555" i="5"/>
  <c r="K555" i="5" s="1"/>
  <c r="F556" i="5"/>
  <c r="K556" i="5" s="1"/>
  <c r="F557" i="5"/>
  <c r="K557" i="5" s="1"/>
  <c r="F558" i="5"/>
  <c r="K558" i="5" s="1"/>
  <c r="F559" i="5"/>
  <c r="K559" i="5" s="1"/>
  <c r="F560" i="5"/>
  <c r="K560" i="5" s="1"/>
  <c r="F561" i="5"/>
  <c r="K561" i="5" s="1"/>
  <c r="F562" i="5"/>
  <c r="K562" i="5" s="1"/>
  <c r="F563" i="5"/>
  <c r="K563" i="5" s="1"/>
  <c r="F564" i="5"/>
  <c r="K564" i="5" s="1"/>
  <c r="F565" i="5"/>
  <c r="K565" i="5" s="1"/>
  <c r="F566" i="5"/>
  <c r="K566" i="5" s="1"/>
  <c r="F567" i="5"/>
  <c r="K567" i="5" s="1"/>
  <c r="F568" i="5"/>
  <c r="K568" i="5" s="1"/>
  <c r="F569" i="5"/>
  <c r="K569" i="5" s="1"/>
  <c r="F570" i="5"/>
  <c r="K570" i="5" s="1"/>
  <c r="F571" i="5"/>
  <c r="K571" i="5" s="1"/>
  <c r="F572" i="5"/>
  <c r="K572" i="5" s="1"/>
  <c r="F573" i="5"/>
  <c r="K573" i="5" s="1"/>
  <c r="F574" i="5"/>
  <c r="K574" i="5" s="1"/>
  <c r="F575" i="5"/>
  <c r="K575" i="5" s="1"/>
  <c r="F576" i="5"/>
  <c r="K576" i="5" s="1"/>
  <c r="F577" i="5"/>
  <c r="K577" i="5" s="1"/>
  <c r="F578" i="5"/>
  <c r="K578" i="5" s="1"/>
  <c r="F579" i="5"/>
  <c r="K579" i="5" s="1"/>
  <c r="F580" i="5"/>
  <c r="K580" i="5" s="1"/>
  <c r="F581" i="5"/>
  <c r="K581" i="5" s="1"/>
  <c r="F582" i="5"/>
  <c r="K582" i="5" s="1"/>
  <c r="F583" i="5"/>
  <c r="K583" i="5" s="1"/>
  <c r="F584" i="5"/>
  <c r="K584" i="5" s="1"/>
  <c r="F585" i="5"/>
  <c r="K585" i="5" s="1"/>
  <c r="F586" i="5"/>
  <c r="K586" i="5" s="1"/>
  <c r="F587" i="5"/>
  <c r="K587" i="5" s="1"/>
  <c r="F588" i="5"/>
  <c r="K588" i="5" s="1"/>
  <c r="F589" i="5"/>
  <c r="K589" i="5" s="1"/>
  <c r="F590" i="5"/>
  <c r="K590" i="5" s="1"/>
  <c r="F591" i="5"/>
  <c r="K591" i="5" s="1"/>
  <c r="F592" i="5"/>
  <c r="K592" i="5" s="1"/>
  <c r="F593" i="5"/>
  <c r="K593" i="5" s="1"/>
  <c r="F594" i="5"/>
  <c r="K594" i="5" s="1"/>
  <c r="F595" i="5"/>
  <c r="K595" i="5" s="1"/>
  <c r="F596" i="5"/>
  <c r="K596" i="5" s="1"/>
  <c r="F597" i="5"/>
  <c r="K597" i="5" s="1"/>
  <c r="F598" i="5"/>
  <c r="K598" i="5" s="1"/>
  <c r="F599" i="5"/>
  <c r="K599" i="5" s="1"/>
  <c r="F600" i="5"/>
  <c r="K600" i="5" s="1"/>
  <c r="F601" i="5"/>
  <c r="K601" i="5" s="1"/>
  <c r="F602" i="5"/>
  <c r="K602" i="5" s="1"/>
  <c r="F603" i="5"/>
  <c r="K603" i="5" s="1"/>
  <c r="F604" i="5"/>
  <c r="K604" i="5" s="1"/>
  <c r="F605" i="5"/>
  <c r="K605" i="5" s="1"/>
  <c r="F606" i="5"/>
  <c r="K606" i="5" s="1"/>
  <c r="F607" i="5"/>
  <c r="K607" i="5" s="1"/>
  <c r="F608" i="5"/>
  <c r="K608" i="5" s="1"/>
  <c r="F609" i="5"/>
  <c r="K609" i="5" s="1"/>
  <c r="F610" i="5"/>
  <c r="K610" i="5" s="1"/>
  <c r="F611" i="5"/>
  <c r="K611" i="5" s="1"/>
  <c r="F612" i="5"/>
  <c r="K612" i="5" s="1"/>
  <c r="F613" i="5"/>
  <c r="K613" i="5" s="1"/>
  <c r="F614" i="5"/>
  <c r="K614" i="5" s="1"/>
  <c r="F615" i="5"/>
  <c r="K615" i="5" s="1"/>
  <c r="F616" i="5"/>
  <c r="K616" i="5" s="1"/>
  <c r="F617" i="5"/>
  <c r="K617" i="5" s="1"/>
  <c r="F618" i="5"/>
  <c r="K618" i="5" s="1"/>
  <c r="F619" i="5"/>
  <c r="K619" i="5" s="1"/>
  <c r="F620" i="5"/>
  <c r="K620" i="5" s="1"/>
  <c r="F621" i="5"/>
  <c r="K621" i="5" s="1"/>
  <c r="F622" i="5"/>
  <c r="K622" i="5" s="1"/>
  <c r="F623" i="5"/>
  <c r="K623" i="5" s="1"/>
  <c r="F624" i="5"/>
  <c r="K624" i="5" s="1"/>
  <c r="F625" i="5"/>
  <c r="K625" i="5" s="1"/>
  <c r="F626" i="5"/>
  <c r="K626" i="5" s="1"/>
  <c r="F627" i="5"/>
  <c r="K627" i="5" s="1"/>
  <c r="F628" i="5"/>
  <c r="K628" i="5" s="1"/>
  <c r="F629" i="5"/>
  <c r="K629" i="5" s="1"/>
  <c r="F630" i="5"/>
  <c r="K630" i="5" s="1"/>
  <c r="F631" i="5"/>
  <c r="K631" i="5" s="1"/>
  <c r="F632" i="5"/>
  <c r="K632" i="5" s="1"/>
  <c r="F633" i="5"/>
  <c r="K633" i="5" s="1"/>
  <c r="F634" i="5"/>
  <c r="K634" i="5" s="1"/>
  <c r="F635" i="5"/>
  <c r="K635" i="5" s="1"/>
  <c r="F636" i="5"/>
  <c r="K636" i="5" s="1"/>
  <c r="F637" i="5"/>
  <c r="K637" i="5" s="1"/>
  <c r="F638" i="5"/>
  <c r="K638" i="5" s="1"/>
  <c r="F639" i="5"/>
  <c r="K639" i="5" s="1"/>
  <c r="F640" i="5"/>
  <c r="K640" i="5" s="1"/>
  <c r="F641" i="5"/>
  <c r="K641" i="5" s="1"/>
  <c r="F642" i="5"/>
  <c r="K642" i="5" s="1"/>
  <c r="F643" i="5"/>
  <c r="K643" i="5" s="1"/>
  <c r="F644" i="5"/>
  <c r="K644" i="5" s="1"/>
  <c r="F645" i="5"/>
  <c r="K645" i="5" s="1"/>
  <c r="F646" i="5"/>
  <c r="K646" i="5" s="1"/>
  <c r="F647" i="5"/>
  <c r="K647" i="5" s="1"/>
  <c r="F648" i="5"/>
  <c r="K648" i="5" s="1"/>
  <c r="F649" i="5"/>
  <c r="K649" i="5" s="1"/>
  <c r="F650" i="5"/>
  <c r="K650" i="5" s="1"/>
  <c r="F651" i="5"/>
  <c r="K651" i="5" s="1"/>
  <c r="F652" i="5"/>
  <c r="K652" i="5" s="1"/>
  <c r="F653" i="5"/>
  <c r="K653" i="5" s="1"/>
  <c r="F654" i="5"/>
  <c r="K654" i="5" s="1"/>
  <c r="F655" i="5"/>
  <c r="K655" i="5" s="1"/>
  <c r="F656" i="5"/>
  <c r="K656" i="5" s="1"/>
  <c r="F657" i="5"/>
  <c r="K657" i="5" s="1"/>
  <c r="F658" i="5"/>
  <c r="K658" i="5" s="1"/>
  <c r="F659" i="5"/>
  <c r="K659" i="5" s="1"/>
  <c r="F660" i="5"/>
  <c r="K660" i="5" s="1"/>
  <c r="F661" i="5"/>
  <c r="K661" i="5" s="1"/>
  <c r="F662" i="5"/>
  <c r="K662" i="5" s="1"/>
  <c r="F663" i="5"/>
  <c r="K663" i="5" s="1"/>
  <c r="F664" i="5"/>
  <c r="K664" i="5" s="1"/>
  <c r="F665" i="5"/>
  <c r="K665" i="5" s="1"/>
  <c r="F666" i="5"/>
  <c r="K666" i="5" s="1"/>
  <c r="F667" i="5"/>
  <c r="K667" i="5" s="1"/>
  <c r="F668" i="5"/>
  <c r="K668" i="5" s="1"/>
  <c r="F669" i="5"/>
  <c r="K669" i="5" s="1"/>
  <c r="F670" i="5"/>
  <c r="K670" i="5" s="1"/>
  <c r="F671" i="5"/>
  <c r="K671" i="5" s="1"/>
  <c r="F672" i="5"/>
  <c r="K672" i="5" s="1"/>
  <c r="F673" i="5"/>
  <c r="K673" i="5" s="1"/>
  <c r="F674" i="5"/>
  <c r="K674" i="5" s="1"/>
  <c r="F675" i="5"/>
  <c r="K675" i="5" s="1"/>
  <c r="F676" i="5"/>
  <c r="K676" i="5" s="1"/>
  <c r="F677" i="5"/>
  <c r="K677" i="5" s="1"/>
  <c r="F678" i="5"/>
  <c r="K678" i="5" s="1"/>
  <c r="F679" i="5"/>
  <c r="K679" i="5" s="1"/>
  <c r="F680" i="5"/>
  <c r="K680" i="5" s="1"/>
  <c r="F681" i="5"/>
  <c r="K681" i="5" s="1"/>
  <c r="F682" i="5"/>
  <c r="K682" i="5" s="1"/>
  <c r="F683" i="5"/>
  <c r="K683" i="5" s="1"/>
  <c r="F684" i="5"/>
  <c r="K684" i="5" s="1"/>
  <c r="F685" i="5"/>
  <c r="K685" i="5" s="1"/>
  <c r="F686" i="5"/>
  <c r="K686" i="5" s="1"/>
  <c r="F687" i="5"/>
  <c r="K687" i="5" s="1"/>
  <c r="F688" i="5"/>
  <c r="K688" i="5" s="1"/>
  <c r="F689" i="5"/>
  <c r="K689" i="5" s="1"/>
  <c r="F690" i="5"/>
  <c r="K690" i="5" s="1"/>
  <c r="F691" i="5"/>
  <c r="K691" i="5" s="1"/>
  <c r="F692" i="5"/>
  <c r="K692" i="5" s="1"/>
  <c r="F693" i="5"/>
  <c r="K693" i="5" s="1"/>
  <c r="F694" i="5"/>
  <c r="K694" i="5" s="1"/>
  <c r="F695" i="5"/>
  <c r="K695" i="5" s="1"/>
  <c r="F696" i="5"/>
  <c r="K696" i="5" s="1"/>
  <c r="F697" i="5"/>
  <c r="K697" i="5" s="1"/>
  <c r="F698" i="5"/>
  <c r="K698" i="5" s="1"/>
  <c r="F699" i="5"/>
  <c r="K699" i="5" s="1"/>
  <c r="F700" i="5"/>
  <c r="K700" i="5" s="1"/>
  <c r="F701" i="5"/>
  <c r="K701" i="5" s="1"/>
  <c r="F702" i="5"/>
  <c r="K702" i="5" s="1"/>
  <c r="F703" i="5"/>
  <c r="K703" i="5" s="1"/>
  <c r="F704" i="5"/>
  <c r="K704" i="5" s="1"/>
  <c r="F705" i="5"/>
  <c r="K705" i="5" s="1"/>
  <c r="F706" i="5"/>
  <c r="K706" i="5" s="1"/>
  <c r="F707" i="5"/>
  <c r="K707" i="5" s="1"/>
  <c r="F708" i="5"/>
  <c r="K708" i="5" s="1"/>
  <c r="F709" i="5"/>
  <c r="K709" i="5" s="1"/>
  <c r="F710" i="5"/>
  <c r="K710" i="5" s="1"/>
  <c r="F711" i="5"/>
  <c r="K711" i="5" s="1"/>
  <c r="F712" i="5"/>
  <c r="K712" i="5" s="1"/>
  <c r="F713" i="5"/>
  <c r="K713" i="5" s="1"/>
  <c r="F714" i="5"/>
  <c r="K714" i="5" s="1"/>
  <c r="F715" i="5"/>
  <c r="K715" i="5" s="1"/>
  <c r="F716" i="5"/>
  <c r="K716" i="5" s="1"/>
  <c r="F717" i="5"/>
  <c r="K717" i="5" s="1"/>
  <c r="F718" i="5"/>
  <c r="K718" i="5" s="1"/>
  <c r="F719" i="5"/>
  <c r="K719" i="5" s="1"/>
  <c r="F720" i="5"/>
  <c r="K720" i="5" s="1"/>
  <c r="F721" i="5"/>
  <c r="K721" i="5" s="1"/>
  <c r="F722" i="5"/>
  <c r="K722" i="5" s="1"/>
  <c r="F723" i="5"/>
  <c r="K723" i="5" s="1"/>
  <c r="F724" i="5"/>
  <c r="K724" i="5" s="1"/>
  <c r="F725" i="5"/>
  <c r="K725" i="5" s="1"/>
  <c r="F726" i="5"/>
  <c r="K726" i="5" s="1"/>
  <c r="F727" i="5"/>
  <c r="K727" i="5" s="1"/>
  <c r="F728" i="5"/>
  <c r="K728" i="5" s="1"/>
  <c r="F729" i="5"/>
  <c r="K729" i="5" s="1"/>
  <c r="F730" i="5"/>
  <c r="K730" i="5" s="1"/>
  <c r="F731" i="5"/>
  <c r="K731" i="5" s="1"/>
  <c r="F732" i="5"/>
  <c r="K732" i="5" s="1"/>
  <c r="F733" i="5"/>
  <c r="K733" i="5" s="1"/>
  <c r="F734" i="5"/>
  <c r="K734" i="5" s="1"/>
  <c r="F735" i="5"/>
  <c r="K735" i="5" s="1"/>
  <c r="F736" i="5"/>
  <c r="K736" i="5" s="1"/>
  <c r="F737" i="5"/>
  <c r="K737" i="5" s="1"/>
  <c r="F738" i="5"/>
  <c r="K738" i="5" s="1"/>
  <c r="F739" i="5"/>
  <c r="K739" i="5" s="1"/>
  <c r="F740" i="5"/>
  <c r="K740" i="5" s="1"/>
  <c r="F741" i="5"/>
  <c r="K741" i="5" s="1"/>
  <c r="F742" i="5"/>
  <c r="K742" i="5" s="1"/>
  <c r="F743" i="5"/>
  <c r="K743" i="5" s="1"/>
  <c r="F744" i="5"/>
  <c r="K744" i="5" s="1"/>
  <c r="F745" i="5"/>
  <c r="K745" i="5" s="1"/>
  <c r="F746" i="5"/>
  <c r="K746" i="5" s="1"/>
  <c r="F747" i="5"/>
  <c r="K747" i="5" s="1"/>
  <c r="F748" i="5"/>
  <c r="K748" i="5" s="1"/>
  <c r="F749" i="5"/>
  <c r="K749" i="5" s="1"/>
  <c r="F750" i="5"/>
  <c r="K750" i="5" s="1"/>
  <c r="F751" i="5"/>
  <c r="K751" i="5" s="1"/>
  <c r="F752" i="5"/>
  <c r="K752" i="5" s="1"/>
  <c r="F753" i="5"/>
  <c r="K753" i="5" s="1"/>
  <c r="F754" i="5"/>
  <c r="K754" i="5" s="1"/>
  <c r="F755" i="5"/>
  <c r="K755" i="5" s="1"/>
  <c r="F756" i="5"/>
  <c r="K756" i="5" s="1"/>
  <c r="F757" i="5"/>
  <c r="K757" i="5" s="1"/>
  <c r="F758" i="5"/>
  <c r="K758" i="5" s="1"/>
  <c r="F759" i="5"/>
  <c r="K759" i="5" s="1"/>
  <c r="F760" i="5"/>
  <c r="K760" i="5" s="1"/>
  <c r="F761" i="5"/>
  <c r="K761" i="5" s="1"/>
  <c r="F762" i="5"/>
  <c r="K762" i="5" s="1"/>
  <c r="F763" i="5"/>
  <c r="K763" i="5" s="1"/>
  <c r="F764" i="5"/>
  <c r="K764" i="5" s="1"/>
  <c r="F765" i="5"/>
  <c r="K765" i="5" s="1"/>
  <c r="F766" i="5"/>
  <c r="K766" i="5" s="1"/>
  <c r="F767" i="5"/>
  <c r="K767" i="5" s="1"/>
  <c r="F768" i="5"/>
  <c r="K768" i="5" s="1"/>
  <c r="F769" i="5"/>
  <c r="K769" i="5" s="1"/>
  <c r="F770" i="5"/>
  <c r="K770" i="5" s="1"/>
  <c r="F771" i="5"/>
  <c r="K771" i="5" s="1"/>
  <c r="F772" i="5"/>
  <c r="K772" i="5" s="1"/>
  <c r="F773" i="5"/>
  <c r="K773" i="5" s="1"/>
  <c r="F774" i="5"/>
  <c r="K774" i="5" s="1"/>
  <c r="F775" i="5"/>
  <c r="K775" i="5" s="1"/>
  <c r="F776" i="5"/>
  <c r="K776" i="5" s="1"/>
  <c r="F777" i="5"/>
  <c r="K777" i="5" s="1"/>
  <c r="F778" i="5"/>
  <c r="K778" i="5" s="1"/>
  <c r="F779" i="5"/>
  <c r="K779" i="5" s="1"/>
  <c r="F780" i="5"/>
  <c r="K780" i="5" s="1"/>
  <c r="F781" i="5"/>
  <c r="K781" i="5" s="1"/>
  <c r="F782" i="5"/>
  <c r="K782" i="5" s="1"/>
  <c r="F783" i="5"/>
  <c r="K783" i="5" s="1"/>
  <c r="F784" i="5"/>
  <c r="K784" i="5" s="1"/>
  <c r="F785" i="5"/>
  <c r="K785" i="5" s="1"/>
  <c r="F786" i="5"/>
  <c r="K786" i="5" s="1"/>
  <c r="F787" i="5"/>
  <c r="K787" i="5" s="1"/>
  <c r="F788" i="5"/>
  <c r="K788" i="5" s="1"/>
  <c r="F789" i="5"/>
  <c r="K789" i="5" s="1"/>
  <c r="F790" i="5"/>
  <c r="K790" i="5" s="1"/>
  <c r="F791" i="5"/>
  <c r="K791" i="5" s="1"/>
  <c r="F792" i="5"/>
  <c r="K792" i="5" s="1"/>
  <c r="F793" i="5"/>
  <c r="K793" i="5" s="1"/>
  <c r="F794" i="5"/>
  <c r="K794" i="5" s="1"/>
  <c r="F795" i="5"/>
  <c r="K795" i="5" s="1"/>
  <c r="F796" i="5"/>
  <c r="K796" i="5" s="1"/>
  <c r="F797" i="5"/>
  <c r="K797" i="5" s="1"/>
  <c r="F798" i="5"/>
  <c r="K798" i="5" s="1"/>
  <c r="F799" i="5"/>
  <c r="K799" i="5" s="1"/>
  <c r="F800" i="5"/>
  <c r="K800" i="5" s="1"/>
  <c r="F801" i="5"/>
  <c r="K801" i="5" s="1"/>
  <c r="F802" i="5"/>
  <c r="K802" i="5" s="1"/>
  <c r="F803" i="5"/>
  <c r="K803" i="5" s="1"/>
  <c r="F804" i="5"/>
  <c r="K804" i="5" s="1"/>
  <c r="F805" i="5"/>
  <c r="K805" i="5" s="1"/>
  <c r="F806" i="5"/>
  <c r="K806" i="5" s="1"/>
  <c r="F807" i="5"/>
  <c r="K807" i="5" s="1"/>
  <c r="F808" i="5"/>
  <c r="K808" i="5" s="1"/>
  <c r="F809" i="5"/>
  <c r="K809" i="5" s="1"/>
  <c r="F810" i="5"/>
  <c r="K810" i="5" s="1"/>
  <c r="F811" i="5"/>
  <c r="K811" i="5" s="1"/>
  <c r="F812" i="5"/>
  <c r="K812" i="5" s="1"/>
  <c r="F813" i="5"/>
  <c r="K813" i="5" s="1"/>
  <c r="F814" i="5"/>
  <c r="K814" i="5" s="1"/>
  <c r="F815" i="5"/>
  <c r="K815" i="5" s="1"/>
  <c r="F816" i="5"/>
  <c r="K816" i="5" s="1"/>
  <c r="F817" i="5"/>
  <c r="K817" i="5" s="1"/>
  <c r="F818" i="5"/>
  <c r="K818" i="5" s="1"/>
  <c r="F819" i="5"/>
  <c r="K819" i="5" s="1"/>
  <c r="F820" i="5"/>
  <c r="K820" i="5" s="1"/>
  <c r="F821" i="5"/>
  <c r="K821" i="5" s="1"/>
  <c r="F822" i="5"/>
  <c r="K822" i="5" s="1"/>
  <c r="F823" i="5"/>
  <c r="K823" i="5" s="1"/>
  <c r="F824" i="5"/>
  <c r="K824" i="5" s="1"/>
  <c r="F825" i="5"/>
  <c r="K825" i="5" s="1"/>
  <c r="F826" i="5"/>
  <c r="K826" i="5" s="1"/>
  <c r="F827" i="5"/>
  <c r="K827" i="5" s="1"/>
  <c r="F828" i="5"/>
  <c r="K828" i="5" s="1"/>
  <c r="F829" i="5"/>
  <c r="K829" i="5" s="1"/>
  <c r="F830" i="5"/>
  <c r="K830" i="5" s="1"/>
  <c r="F831" i="5"/>
  <c r="K831" i="5" s="1"/>
  <c r="F832" i="5"/>
  <c r="K832" i="5" s="1"/>
  <c r="F833" i="5"/>
  <c r="K833" i="5" s="1"/>
  <c r="F834" i="5"/>
  <c r="K834" i="5" s="1"/>
  <c r="F835" i="5"/>
  <c r="K835" i="5" s="1"/>
  <c r="F836" i="5"/>
  <c r="K836" i="5" s="1"/>
  <c r="F837" i="5"/>
  <c r="K837" i="5" s="1"/>
  <c r="F838" i="5"/>
  <c r="K838" i="5" s="1"/>
  <c r="F839" i="5"/>
  <c r="K839" i="5" s="1"/>
  <c r="F840" i="5"/>
  <c r="K840" i="5" s="1"/>
  <c r="F841" i="5"/>
  <c r="K841" i="5" s="1"/>
  <c r="F842" i="5"/>
  <c r="K842" i="5" s="1"/>
  <c r="F843" i="5"/>
  <c r="K843" i="5" s="1"/>
  <c r="F844" i="5"/>
  <c r="K844" i="5" s="1"/>
  <c r="F845" i="5"/>
  <c r="K845" i="5" s="1"/>
  <c r="F846" i="5"/>
  <c r="K846" i="5" s="1"/>
  <c r="F847" i="5"/>
  <c r="K847" i="5" s="1"/>
  <c r="F848" i="5"/>
  <c r="K848" i="5" s="1"/>
  <c r="F849" i="5"/>
  <c r="K849" i="5" s="1"/>
  <c r="F850" i="5"/>
  <c r="K850" i="5" s="1"/>
  <c r="F851" i="5"/>
  <c r="K851" i="5" s="1"/>
  <c r="F852" i="5"/>
  <c r="K852" i="5" s="1"/>
  <c r="F853" i="5"/>
  <c r="K853" i="5" s="1"/>
  <c r="F854" i="5"/>
  <c r="K854" i="5" s="1"/>
  <c r="F855" i="5"/>
  <c r="K855" i="5" s="1"/>
  <c r="F856" i="5"/>
  <c r="K856" i="5" s="1"/>
  <c r="F857" i="5"/>
  <c r="K857" i="5" s="1"/>
  <c r="F858" i="5"/>
  <c r="K858" i="5" s="1"/>
  <c r="F859" i="5"/>
  <c r="K859" i="5" s="1"/>
  <c r="F860" i="5"/>
  <c r="K860" i="5" s="1"/>
  <c r="F861" i="5"/>
  <c r="K861" i="5" s="1"/>
  <c r="F862" i="5"/>
  <c r="K862" i="5" s="1"/>
  <c r="F863" i="5"/>
  <c r="K863" i="5" s="1"/>
  <c r="F864" i="5"/>
  <c r="K864" i="5" s="1"/>
  <c r="F865" i="5"/>
  <c r="K865" i="5" s="1"/>
  <c r="F866" i="5"/>
  <c r="K866" i="5" s="1"/>
  <c r="F867" i="5"/>
  <c r="K867" i="5" s="1"/>
  <c r="F868" i="5"/>
  <c r="K868" i="5" s="1"/>
  <c r="F869" i="5"/>
  <c r="K869" i="5" s="1"/>
  <c r="F870" i="5"/>
  <c r="K870" i="5" s="1"/>
  <c r="F871" i="5"/>
  <c r="K871" i="5" s="1"/>
  <c r="F872" i="5"/>
  <c r="K872" i="5" s="1"/>
  <c r="F873" i="5"/>
  <c r="K873" i="5" s="1"/>
  <c r="F874" i="5"/>
  <c r="K874" i="5" s="1"/>
  <c r="F875" i="5"/>
  <c r="K875" i="5" s="1"/>
  <c r="F876" i="5"/>
  <c r="K876" i="5" s="1"/>
  <c r="F877" i="5"/>
  <c r="K877" i="5" s="1"/>
  <c r="F878" i="5"/>
  <c r="K878" i="5" s="1"/>
  <c r="F879" i="5"/>
  <c r="K879" i="5" s="1"/>
  <c r="F880" i="5"/>
  <c r="K880" i="5" s="1"/>
  <c r="F881" i="5"/>
  <c r="K881" i="5" s="1"/>
  <c r="F882" i="5"/>
  <c r="K882" i="5" s="1"/>
  <c r="F883" i="5"/>
  <c r="K883" i="5" s="1"/>
  <c r="F884" i="5"/>
  <c r="K884" i="5" s="1"/>
  <c r="F885" i="5"/>
  <c r="K885" i="5" s="1"/>
  <c r="F886" i="5"/>
  <c r="K886" i="5" s="1"/>
  <c r="F887" i="5"/>
  <c r="K887" i="5" s="1"/>
  <c r="F888" i="5"/>
  <c r="K888" i="5" s="1"/>
  <c r="F889" i="5"/>
  <c r="K889" i="5" s="1"/>
  <c r="F890" i="5"/>
  <c r="K890" i="5" s="1"/>
  <c r="F891" i="5"/>
  <c r="K891" i="5" s="1"/>
  <c r="F892" i="5"/>
  <c r="K892" i="5" s="1"/>
  <c r="F893" i="5"/>
  <c r="K893" i="5" s="1"/>
  <c r="F894" i="5"/>
  <c r="K894" i="5" s="1"/>
  <c r="F895" i="5"/>
  <c r="K895" i="5" s="1"/>
  <c r="F896" i="5"/>
  <c r="K896" i="5" s="1"/>
  <c r="F897" i="5"/>
  <c r="K897" i="5" s="1"/>
  <c r="F898" i="5"/>
  <c r="K898" i="5" s="1"/>
  <c r="F899" i="5"/>
  <c r="K899" i="5" s="1"/>
  <c r="F900" i="5"/>
  <c r="K900" i="5" s="1"/>
  <c r="F901" i="5"/>
  <c r="K901" i="5" s="1"/>
  <c r="F902" i="5"/>
  <c r="K902" i="5" s="1"/>
  <c r="F903" i="5"/>
  <c r="K903" i="5" s="1"/>
  <c r="F904" i="5"/>
  <c r="K904" i="5" s="1"/>
  <c r="F905" i="5"/>
  <c r="K905" i="5" s="1"/>
  <c r="F906" i="5"/>
  <c r="K906" i="5" s="1"/>
  <c r="F907" i="5"/>
  <c r="K907" i="5" s="1"/>
  <c r="F908" i="5"/>
  <c r="K908" i="5" s="1"/>
  <c r="F909" i="5"/>
  <c r="K909" i="5" s="1"/>
  <c r="F910" i="5"/>
  <c r="K910" i="5" s="1"/>
  <c r="F911" i="5"/>
  <c r="K911" i="5" s="1"/>
  <c r="F912" i="5"/>
  <c r="K912" i="5" s="1"/>
  <c r="F913" i="5"/>
  <c r="K913" i="5" s="1"/>
  <c r="F914" i="5"/>
  <c r="K914" i="5" s="1"/>
  <c r="F915" i="5"/>
  <c r="K915" i="5" s="1"/>
  <c r="F916" i="5"/>
  <c r="K916" i="5" s="1"/>
  <c r="F917" i="5"/>
  <c r="K917" i="5" s="1"/>
  <c r="F918" i="5"/>
  <c r="K918" i="5" s="1"/>
  <c r="F919" i="5"/>
  <c r="K919" i="5" s="1"/>
  <c r="F920" i="5"/>
  <c r="K920" i="5" s="1"/>
  <c r="F921" i="5"/>
  <c r="K921" i="5" s="1"/>
  <c r="F922" i="5"/>
  <c r="K922" i="5" s="1"/>
  <c r="F923" i="5"/>
  <c r="K923" i="5" s="1"/>
  <c r="F924" i="5"/>
  <c r="K924" i="5" s="1"/>
  <c r="F925" i="5"/>
  <c r="K925" i="5" s="1"/>
  <c r="F926" i="5"/>
  <c r="K926" i="5" s="1"/>
  <c r="F927" i="5"/>
  <c r="K927" i="5" s="1"/>
  <c r="F928" i="5"/>
  <c r="K928" i="5" s="1"/>
  <c r="F929" i="5"/>
  <c r="K929" i="5" s="1"/>
  <c r="F930" i="5"/>
  <c r="K930" i="5" s="1"/>
  <c r="F931" i="5"/>
  <c r="K931" i="5" s="1"/>
  <c r="F932" i="5"/>
  <c r="K932" i="5" s="1"/>
  <c r="F933" i="5"/>
  <c r="K933" i="5" s="1"/>
  <c r="F934" i="5"/>
  <c r="K934" i="5" s="1"/>
  <c r="F935" i="5"/>
  <c r="K935" i="5" s="1"/>
  <c r="F936" i="5"/>
  <c r="K936" i="5" s="1"/>
  <c r="F937" i="5"/>
  <c r="K937" i="5" s="1"/>
  <c r="F938" i="5"/>
  <c r="K938" i="5" s="1"/>
  <c r="F939" i="5"/>
  <c r="K939" i="5" s="1"/>
  <c r="F940" i="5"/>
  <c r="K940" i="5" s="1"/>
  <c r="F941" i="5"/>
  <c r="K941" i="5" s="1"/>
  <c r="F942" i="5"/>
  <c r="K942" i="5" s="1"/>
  <c r="F943" i="5"/>
  <c r="K943" i="5" s="1"/>
  <c r="F944" i="5"/>
  <c r="K944" i="5" s="1"/>
  <c r="F945" i="5"/>
  <c r="K945" i="5" s="1"/>
  <c r="F946" i="5"/>
  <c r="K946" i="5" s="1"/>
  <c r="F947" i="5"/>
  <c r="K947" i="5" s="1"/>
  <c r="F948" i="5"/>
  <c r="K948" i="5" s="1"/>
  <c r="F949" i="5"/>
  <c r="K949" i="5" s="1"/>
  <c r="F950" i="5"/>
  <c r="K950" i="5" s="1"/>
  <c r="F951" i="5"/>
  <c r="K951" i="5" s="1"/>
  <c r="F952" i="5"/>
  <c r="K952" i="5" s="1"/>
  <c r="F953" i="5"/>
  <c r="K953" i="5" s="1"/>
  <c r="F954" i="5"/>
  <c r="K954" i="5" s="1"/>
  <c r="F955" i="5"/>
  <c r="K955" i="5" s="1"/>
  <c r="F956" i="5"/>
  <c r="K956" i="5" s="1"/>
  <c r="F957" i="5"/>
  <c r="K957" i="5" s="1"/>
  <c r="F958" i="5"/>
  <c r="K958" i="5" s="1"/>
  <c r="F959" i="5"/>
  <c r="K959" i="5" s="1"/>
  <c r="F960" i="5"/>
  <c r="K960" i="5" s="1"/>
  <c r="F961" i="5"/>
  <c r="K961" i="5" s="1"/>
  <c r="F962" i="5"/>
  <c r="K962" i="5" s="1"/>
  <c r="F963" i="5"/>
  <c r="K963" i="5" s="1"/>
  <c r="F964" i="5"/>
  <c r="K964" i="5" s="1"/>
  <c r="F965" i="5"/>
  <c r="K965" i="5" s="1"/>
  <c r="F966" i="5"/>
  <c r="K966" i="5" s="1"/>
  <c r="F967" i="5"/>
  <c r="K967" i="5" s="1"/>
  <c r="F968" i="5"/>
  <c r="K968" i="5" s="1"/>
  <c r="F969" i="5"/>
  <c r="K969" i="5" s="1"/>
  <c r="F970" i="5"/>
  <c r="K970" i="5" s="1"/>
  <c r="F971" i="5"/>
  <c r="K971" i="5" s="1"/>
  <c r="F972" i="5"/>
  <c r="K972" i="5" s="1"/>
  <c r="F973" i="5"/>
  <c r="K973" i="5" s="1"/>
  <c r="F974" i="5"/>
  <c r="K974" i="5" s="1"/>
  <c r="F975" i="5"/>
  <c r="K975" i="5" s="1"/>
  <c r="F976" i="5"/>
  <c r="K976" i="5" s="1"/>
  <c r="F977" i="5"/>
  <c r="K977" i="5" s="1"/>
  <c r="F978" i="5"/>
  <c r="K978" i="5" s="1"/>
  <c r="F979" i="5"/>
  <c r="K979" i="5" s="1"/>
  <c r="F980" i="5"/>
  <c r="K980" i="5" s="1"/>
  <c r="F981" i="5"/>
  <c r="K981" i="5" s="1"/>
  <c r="F982" i="5"/>
  <c r="K982" i="5" s="1"/>
  <c r="F983" i="5"/>
  <c r="K983" i="5" s="1"/>
  <c r="F984" i="5"/>
  <c r="K984" i="5" s="1"/>
  <c r="F985" i="5"/>
  <c r="K985" i="5" s="1"/>
  <c r="F986" i="5"/>
  <c r="K986" i="5" s="1"/>
  <c r="F987" i="5"/>
  <c r="K987" i="5" s="1"/>
  <c r="F988" i="5"/>
  <c r="K988" i="5" s="1"/>
  <c r="F989" i="5"/>
  <c r="K989" i="5" s="1"/>
  <c r="F990" i="5"/>
  <c r="K990" i="5" s="1"/>
  <c r="F991" i="5"/>
  <c r="K991" i="5" s="1"/>
  <c r="F992" i="5"/>
  <c r="K992" i="5" s="1"/>
  <c r="F993" i="5"/>
  <c r="K993" i="5" s="1"/>
  <c r="F994" i="5"/>
  <c r="K994" i="5" s="1"/>
  <c r="F995" i="5"/>
  <c r="K995" i="5" s="1"/>
  <c r="F996" i="5"/>
  <c r="K996" i="5" s="1"/>
  <c r="F997" i="5"/>
  <c r="K997" i="5" s="1"/>
  <c r="F998" i="5"/>
  <c r="K998" i="5" s="1"/>
  <c r="F999" i="5"/>
  <c r="K999" i="5" s="1"/>
  <c r="F1000" i="5"/>
  <c r="K1000" i="5" s="1"/>
  <c r="F1001" i="5"/>
  <c r="K1001" i="5" s="1"/>
  <c r="F1002" i="5"/>
  <c r="K1002" i="5" s="1"/>
  <c r="F1003" i="5"/>
  <c r="K1003" i="5" s="1"/>
  <c r="F1004" i="5"/>
  <c r="K1004" i="5" s="1"/>
  <c r="F1005" i="5"/>
  <c r="K1005" i="5" s="1"/>
  <c r="F1006" i="5"/>
  <c r="K1006" i="5" s="1"/>
  <c r="F1007" i="5"/>
  <c r="K1007" i="5" s="1"/>
  <c r="F1008" i="5"/>
  <c r="K1008" i="5" s="1"/>
  <c r="F1009" i="5"/>
  <c r="K1009" i="5" s="1"/>
  <c r="F1010" i="5"/>
  <c r="K1010" i="5" s="1"/>
  <c r="F1011" i="5"/>
  <c r="K1011" i="5" s="1"/>
  <c r="F1012" i="5"/>
  <c r="K1012" i="5" s="1"/>
  <c r="F1013" i="5"/>
  <c r="K1013" i="5" s="1"/>
  <c r="F1014" i="5"/>
  <c r="K1014" i="5" s="1"/>
  <c r="F1015" i="5"/>
  <c r="K1015" i="5" s="1"/>
  <c r="F1016" i="5"/>
  <c r="K1016" i="5" s="1"/>
  <c r="F1017" i="5"/>
  <c r="K1017" i="5" s="1"/>
  <c r="F1018" i="5"/>
  <c r="K1018" i="5" s="1"/>
  <c r="F1019" i="5"/>
  <c r="K1019" i="5" s="1"/>
  <c r="F1020" i="5"/>
  <c r="K1020" i="5" s="1"/>
  <c r="F1021" i="5"/>
  <c r="K1021" i="5" s="1"/>
  <c r="F1022" i="5"/>
  <c r="K1022" i="5" s="1"/>
  <c r="F1023" i="5"/>
  <c r="K1023" i="5" s="1"/>
  <c r="F1024" i="5"/>
  <c r="K1024" i="5" s="1"/>
  <c r="F1025" i="5"/>
  <c r="K1025" i="5" s="1"/>
  <c r="F1026" i="5"/>
  <c r="K1026" i="5" s="1"/>
  <c r="F1027" i="5"/>
  <c r="K1027" i="5" s="1"/>
  <c r="F1028" i="5"/>
  <c r="K1028" i="5" s="1"/>
  <c r="F1029" i="5"/>
  <c r="K1029" i="5" s="1"/>
  <c r="F1030" i="5"/>
  <c r="K1030" i="5" s="1"/>
  <c r="F1031" i="5"/>
  <c r="K1031" i="5" s="1"/>
  <c r="F1032" i="5"/>
  <c r="K1032" i="5" s="1"/>
  <c r="F1033" i="5"/>
  <c r="K1033" i="5" s="1"/>
  <c r="F1034" i="5"/>
  <c r="K1034" i="5" s="1"/>
  <c r="F1035" i="5"/>
  <c r="K1035" i="5" s="1"/>
  <c r="F1036" i="5"/>
  <c r="K1036" i="5" s="1"/>
  <c r="F1037" i="5"/>
  <c r="K1037" i="5" s="1"/>
  <c r="F1038" i="5"/>
  <c r="K1038" i="5" s="1"/>
  <c r="F1039" i="5"/>
  <c r="K1039" i="5" s="1"/>
  <c r="F1040" i="5"/>
  <c r="K1040" i="5" s="1"/>
  <c r="F1041" i="5"/>
  <c r="K1041" i="5" s="1"/>
  <c r="F1042" i="5"/>
  <c r="K1042" i="5" s="1"/>
  <c r="F1043" i="5"/>
  <c r="K1043" i="5" s="1"/>
  <c r="F1044" i="5"/>
  <c r="K1044" i="5" s="1"/>
  <c r="F1045" i="5"/>
  <c r="K1045" i="5" s="1"/>
  <c r="F1046" i="5"/>
  <c r="K1046" i="5" s="1"/>
  <c r="F1047" i="5"/>
  <c r="K1047" i="5" s="1"/>
  <c r="F1048" i="5"/>
  <c r="K1048" i="5" s="1"/>
  <c r="F1049" i="5"/>
  <c r="K1049" i="5" s="1"/>
  <c r="F1050" i="5"/>
  <c r="K1050" i="5" s="1"/>
  <c r="F1051" i="5"/>
  <c r="K1051" i="5" s="1"/>
  <c r="F1052" i="5"/>
  <c r="K1052" i="5" s="1"/>
  <c r="F1053" i="5"/>
  <c r="K1053" i="5" s="1"/>
  <c r="F1054" i="5"/>
  <c r="K1054" i="5" s="1"/>
  <c r="F1055" i="5"/>
  <c r="K1055" i="5" s="1"/>
  <c r="F1056" i="5"/>
  <c r="K1056" i="5" s="1"/>
  <c r="F1057" i="5"/>
  <c r="K1057" i="5" s="1"/>
  <c r="F1058" i="5"/>
  <c r="K1058" i="5" s="1"/>
  <c r="F1059" i="5"/>
  <c r="K1059" i="5" s="1"/>
  <c r="F1060" i="5"/>
  <c r="K1060" i="5" s="1"/>
  <c r="F1061" i="5"/>
  <c r="K1061" i="5" s="1"/>
  <c r="F1062" i="5"/>
  <c r="K1062" i="5" s="1"/>
  <c r="F1063" i="5"/>
  <c r="K1063" i="5" s="1"/>
  <c r="F1064" i="5"/>
  <c r="K1064" i="5" s="1"/>
  <c r="F1065" i="5"/>
  <c r="K1065" i="5" s="1"/>
  <c r="F1066" i="5"/>
  <c r="K1066" i="5" s="1"/>
  <c r="F1067" i="5"/>
  <c r="K1067" i="5" s="1"/>
  <c r="F1068" i="5"/>
  <c r="K1068" i="5" s="1"/>
  <c r="F1069" i="5"/>
  <c r="K1069" i="5" s="1"/>
  <c r="F1070" i="5"/>
  <c r="K1070" i="5" s="1"/>
  <c r="F1071" i="5"/>
  <c r="K1071" i="5" s="1"/>
  <c r="F1072" i="5"/>
  <c r="K1072" i="5" s="1"/>
  <c r="F1073" i="5"/>
  <c r="K1073" i="5" s="1"/>
  <c r="F1074" i="5"/>
  <c r="K1074" i="5" s="1"/>
  <c r="F1075" i="5"/>
  <c r="K1075" i="5" s="1"/>
  <c r="F1076" i="5"/>
  <c r="K1076" i="5" s="1"/>
  <c r="F1077" i="5"/>
  <c r="K1077" i="5" s="1"/>
  <c r="F1078" i="5"/>
  <c r="K1078" i="5" s="1"/>
  <c r="F1079" i="5"/>
  <c r="K1079" i="5" s="1"/>
  <c r="F1080" i="5"/>
  <c r="K1080" i="5" s="1"/>
  <c r="F1081" i="5"/>
  <c r="K1081" i="5" s="1"/>
  <c r="F1082" i="5"/>
  <c r="K1082" i="5" s="1"/>
  <c r="F1083" i="5"/>
  <c r="K1083" i="5" s="1"/>
  <c r="F1084" i="5"/>
  <c r="K1084" i="5" s="1"/>
  <c r="F1085" i="5"/>
  <c r="K1085" i="5" s="1"/>
  <c r="F1086" i="5"/>
  <c r="K1086" i="5" s="1"/>
  <c r="F1087" i="5"/>
  <c r="K1087" i="5" s="1"/>
  <c r="F1088" i="5"/>
  <c r="K1088" i="5" s="1"/>
  <c r="F1089" i="5"/>
  <c r="K1089" i="5" s="1"/>
  <c r="F1090" i="5"/>
  <c r="K1090" i="5" s="1"/>
  <c r="F1091" i="5"/>
  <c r="K1091" i="5" s="1"/>
  <c r="F1092" i="5"/>
  <c r="K1092" i="5" s="1"/>
  <c r="F1093" i="5"/>
  <c r="K1093" i="5" s="1"/>
  <c r="F1094" i="5"/>
  <c r="K1094" i="5" s="1"/>
  <c r="F1095" i="5"/>
  <c r="K1095" i="5" s="1"/>
  <c r="F1096" i="5"/>
  <c r="K1096" i="5" s="1"/>
  <c r="F1097" i="5"/>
  <c r="K1097" i="5" s="1"/>
  <c r="F1098" i="5"/>
  <c r="K1098" i="5" s="1"/>
  <c r="F1099" i="5"/>
  <c r="K1099" i="5" s="1"/>
  <c r="F1100" i="5"/>
  <c r="K1100" i="5" s="1"/>
  <c r="F1101" i="5"/>
  <c r="K1101" i="5" s="1"/>
  <c r="F1102" i="5"/>
  <c r="K1102" i="5" s="1"/>
  <c r="F1103" i="5"/>
  <c r="K1103" i="5" s="1"/>
  <c r="F1104" i="5"/>
  <c r="K1104" i="5" s="1"/>
  <c r="F1105" i="5"/>
  <c r="K1105" i="5" s="1"/>
  <c r="F1106" i="5"/>
  <c r="K1106" i="5" s="1"/>
  <c r="F1107" i="5"/>
  <c r="K1107" i="5" s="1"/>
  <c r="F1108" i="5"/>
  <c r="K1108" i="5" s="1"/>
  <c r="F1109" i="5"/>
  <c r="K1109" i="5" s="1"/>
  <c r="F1110" i="5"/>
  <c r="K1110" i="5" s="1"/>
  <c r="F1111" i="5"/>
  <c r="K1111" i="5" s="1"/>
  <c r="F1112" i="5"/>
  <c r="K1112" i="5" s="1"/>
  <c r="F11" i="5"/>
  <c r="K11" i="5" s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D12" i="5"/>
  <c r="D13" i="5"/>
  <c r="D14" i="5"/>
  <c r="K3" i="5" s="1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" i="5"/>
  <c r="K2" i="5" s="1"/>
  <c r="M2" i="5" s="1"/>
  <c r="M3" i="5" l="1"/>
  <c r="I6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5" i="2"/>
  <c r="I8" i="2" l="1"/>
  <c r="L7" i="2" s="1"/>
  <c r="I7" i="2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25" i="1"/>
  <c r="E12" i="5"/>
  <c r="M12" i="5" s="1"/>
  <c r="E13" i="5"/>
  <c r="M13" i="5" s="1"/>
  <c r="E14" i="5"/>
  <c r="M14" i="5" s="1"/>
  <c r="E15" i="5"/>
  <c r="M15" i="5" s="1"/>
  <c r="E16" i="5"/>
  <c r="M16" i="5" s="1"/>
  <c r="E17" i="5"/>
  <c r="M17" i="5" s="1"/>
  <c r="E18" i="5"/>
  <c r="M18" i="5" s="1"/>
  <c r="E19" i="5"/>
  <c r="M19" i="5" s="1"/>
  <c r="E20" i="5"/>
  <c r="M20" i="5" s="1"/>
  <c r="E21" i="5"/>
  <c r="M21" i="5" s="1"/>
  <c r="E22" i="5"/>
  <c r="M22" i="5" s="1"/>
  <c r="E23" i="5"/>
  <c r="M23" i="5" s="1"/>
  <c r="E24" i="5"/>
  <c r="M24" i="5" s="1"/>
  <c r="E25" i="5"/>
  <c r="M25" i="5" s="1"/>
  <c r="E26" i="5"/>
  <c r="M26" i="5" s="1"/>
  <c r="E27" i="5"/>
  <c r="M27" i="5" s="1"/>
  <c r="E28" i="5"/>
  <c r="M28" i="5" s="1"/>
  <c r="E29" i="5"/>
  <c r="M29" i="5" s="1"/>
  <c r="E30" i="5"/>
  <c r="M30" i="5" s="1"/>
  <c r="E31" i="5"/>
  <c r="M31" i="5" s="1"/>
  <c r="E32" i="5"/>
  <c r="M32" i="5" s="1"/>
  <c r="E33" i="5"/>
  <c r="M33" i="5" s="1"/>
  <c r="E34" i="5"/>
  <c r="M34" i="5" s="1"/>
  <c r="E35" i="5"/>
  <c r="M35" i="5" s="1"/>
  <c r="E36" i="5"/>
  <c r="M36" i="5" s="1"/>
  <c r="E37" i="5"/>
  <c r="M37" i="5" s="1"/>
  <c r="E38" i="5"/>
  <c r="M38" i="5" s="1"/>
  <c r="E39" i="5"/>
  <c r="M39" i="5" s="1"/>
  <c r="E40" i="5"/>
  <c r="M40" i="5" s="1"/>
  <c r="E41" i="5"/>
  <c r="M41" i="5" s="1"/>
  <c r="E42" i="5"/>
  <c r="M42" i="5" s="1"/>
  <c r="E43" i="5"/>
  <c r="M43" i="5" s="1"/>
  <c r="E44" i="5"/>
  <c r="M44" i="5" s="1"/>
  <c r="E45" i="5"/>
  <c r="M45" i="5" s="1"/>
  <c r="E46" i="5"/>
  <c r="M46" i="5" s="1"/>
  <c r="E47" i="5"/>
  <c r="M47" i="5" s="1"/>
  <c r="E48" i="5"/>
  <c r="M48" i="5" s="1"/>
  <c r="E49" i="5"/>
  <c r="M49" i="5" s="1"/>
  <c r="E50" i="5"/>
  <c r="M50" i="5" s="1"/>
  <c r="E51" i="5"/>
  <c r="M51" i="5" s="1"/>
  <c r="E52" i="5"/>
  <c r="M52" i="5" s="1"/>
  <c r="E53" i="5"/>
  <c r="M53" i="5" s="1"/>
  <c r="E54" i="5"/>
  <c r="M54" i="5" s="1"/>
  <c r="E55" i="5"/>
  <c r="M55" i="5" s="1"/>
  <c r="E56" i="5"/>
  <c r="M56" i="5" s="1"/>
  <c r="E57" i="5"/>
  <c r="M57" i="5" s="1"/>
  <c r="E58" i="5"/>
  <c r="M58" i="5" s="1"/>
  <c r="E59" i="5"/>
  <c r="M59" i="5" s="1"/>
  <c r="E60" i="5"/>
  <c r="M60" i="5" s="1"/>
  <c r="E61" i="5"/>
  <c r="M61" i="5" s="1"/>
  <c r="E62" i="5"/>
  <c r="M62" i="5" s="1"/>
  <c r="E63" i="5"/>
  <c r="M63" i="5" s="1"/>
  <c r="E64" i="5"/>
  <c r="M64" i="5" s="1"/>
  <c r="E65" i="5"/>
  <c r="M65" i="5" s="1"/>
  <c r="E66" i="5"/>
  <c r="M66" i="5" s="1"/>
  <c r="E67" i="5"/>
  <c r="M67" i="5" s="1"/>
  <c r="E68" i="5"/>
  <c r="M68" i="5" s="1"/>
  <c r="E69" i="5"/>
  <c r="M69" i="5" s="1"/>
  <c r="E70" i="5"/>
  <c r="M70" i="5" s="1"/>
  <c r="E71" i="5"/>
  <c r="M71" i="5" s="1"/>
  <c r="E72" i="5"/>
  <c r="M72" i="5" s="1"/>
  <c r="E73" i="5"/>
  <c r="M73" i="5" s="1"/>
  <c r="E74" i="5"/>
  <c r="M74" i="5" s="1"/>
  <c r="E75" i="5"/>
  <c r="M75" i="5" s="1"/>
  <c r="E76" i="5"/>
  <c r="M76" i="5" s="1"/>
  <c r="E77" i="5"/>
  <c r="M77" i="5" s="1"/>
  <c r="E78" i="5"/>
  <c r="M78" i="5" s="1"/>
  <c r="E79" i="5"/>
  <c r="M79" i="5" s="1"/>
  <c r="E80" i="5"/>
  <c r="M80" i="5" s="1"/>
  <c r="E81" i="5"/>
  <c r="M81" i="5" s="1"/>
  <c r="E82" i="5"/>
  <c r="M82" i="5" s="1"/>
  <c r="E83" i="5"/>
  <c r="M83" i="5" s="1"/>
  <c r="E84" i="5"/>
  <c r="M84" i="5" s="1"/>
  <c r="E85" i="5"/>
  <c r="M85" i="5" s="1"/>
  <c r="E86" i="5"/>
  <c r="M86" i="5" s="1"/>
  <c r="E87" i="5"/>
  <c r="M87" i="5" s="1"/>
  <c r="E88" i="5"/>
  <c r="M88" i="5" s="1"/>
  <c r="E89" i="5"/>
  <c r="M89" i="5" s="1"/>
  <c r="E90" i="5"/>
  <c r="M90" i="5" s="1"/>
  <c r="E91" i="5"/>
  <c r="M91" i="5" s="1"/>
  <c r="E92" i="5"/>
  <c r="M92" i="5" s="1"/>
  <c r="E93" i="5"/>
  <c r="M93" i="5" s="1"/>
  <c r="E94" i="5"/>
  <c r="M94" i="5" s="1"/>
  <c r="E95" i="5"/>
  <c r="M95" i="5" s="1"/>
  <c r="E96" i="5"/>
  <c r="M96" i="5" s="1"/>
  <c r="E97" i="5"/>
  <c r="M97" i="5" s="1"/>
  <c r="E98" i="5"/>
  <c r="M98" i="5" s="1"/>
  <c r="E99" i="5"/>
  <c r="M99" i="5" s="1"/>
  <c r="E100" i="5"/>
  <c r="M100" i="5" s="1"/>
  <c r="E101" i="5"/>
  <c r="M101" i="5" s="1"/>
  <c r="E102" i="5"/>
  <c r="M102" i="5" s="1"/>
  <c r="E103" i="5"/>
  <c r="M103" i="5" s="1"/>
  <c r="E104" i="5"/>
  <c r="M104" i="5" s="1"/>
  <c r="E105" i="5"/>
  <c r="M105" i="5" s="1"/>
  <c r="E106" i="5"/>
  <c r="M106" i="5" s="1"/>
  <c r="E107" i="5"/>
  <c r="M107" i="5" s="1"/>
  <c r="E108" i="5"/>
  <c r="M108" i="5" s="1"/>
  <c r="E109" i="5"/>
  <c r="M109" i="5" s="1"/>
  <c r="E110" i="5"/>
  <c r="M110" i="5" s="1"/>
  <c r="E111" i="5"/>
  <c r="M111" i="5" s="1"/>
  <c r="E112" i="5"/>
  <c r="M112" i="5" s="1"/>
  <c r="E113" i="5"/>
  <c r="M113" i="5" s="1"/>
  <c r="E114" i="5"/>
  <c r="M114" i="5" s="1"/>
  <c r="E115" i="5"/>
  <c r="M115" i="5" s="1"/>
  <c r="E116" i="5"/>
  <c r="M116" i="5" s="1"/>
  <c r="E117" i="5"/>
  <c r="M117" i="5" s="1"/>
  <c r="E118" i="5"/>
  <c r="M118" i="5" s="1"/>
  <c r="E119" i="5"/>
  <c r="M119" i="5" s="1"/>
  <c r="E120" i="5"/>
  <c r="M120" i="5" s="1"/>
  <c r="E121" i="5"/>
  <c r="M121" i="5" s="1"/>
  <c r="E122" i="5"/>
  <c r="M122" i="5" s="1"/>
  <c r="E123" i="5"/>
  <c r="M123" i="5" s="1"/>
  <c r="E124" i="5"/>
  <c r="M124" i="5" s="1"/>
  <c r="E125" i="5"/>
  <c r="M125" i="5" s="1"/>
  <c r="E126" i="5"/>
  <c r="M126" i="5" s="1"/>
  <c r="E127" i="5"/>
  <c r="M127" i="5" s="1"/>
  <c r="E128" i="5"/>
  <c r="M128" i="5" s="1"/>
  <c r="E129" i="5"/>
  <c r="M129" i="5" s="1"/>
  <c r="E130" i="5"/>
  <c r="M130" i="5" s="1"/>
  <c r="E131" i="5"/>
  <c r="M131" i="5" s="1"/>
  <c r="E132" i="5"/>
  <c r="M132" i="5" s="1"/>
  <c r="E133" i="5"/>
  <c r="M133" i="5" s="1"/>
  <c r="E134" i="5"/>
  <c r="M134" i="5" s="1"/>
  <c r="E135" i="5"/>
  <c r="M135" i="5" s="1"/>
  <c r="E136" i="5"/>
  <c r="M136" i="5" s="1"/>
  <c r="E137" i="5"/>
  <c r="M137" i="5" s="1"/>
  <c r="E138" i="5"/>
  <c r="M138" i="5" s="1"/>
  <c r="E139" i="5"/>
  <c r="M139" i="5" s="1"/>
  <c r="E140" i="5"/>
  <c r="M140" i="5" s="1"/>
  <c r="E141" i="5"/>
  <c r="M141" i="5" s="1"/>
  <c r="E142" i="5"/>
  <c r="M142" i="5" s="1"/>
  <c r="E143" i="5"/>
  <c r="M143" i="5" s="1"/>
  <c r="E144" i="5"/>
  <c r="M144" i="5" s="1"/>
  <c r="E145" i="5"/>
  <c r="M145" i="5" s="1"/>
  <c r="E146" i="5"/>
  <c r="M146" i="5" s="1"/>
  <c r="E147" i="5"/>
  <c r="M147" i="5" s="1"/>
  <c r="E148" i="5"/>
  <c r="M148" i="5" s="1"/>
  <c r="E149" i="5"/>
  <c r="M149" i="5" s="1"/>
  <c r="E150" i="5"/>
  <c r="M150" i="5" s="1"/>
  <c r="E151" i="5"/>
  <c r="M151" i="5" s="1"/>
  <c r="E152" i="5"/>
  <c r="M152" i="5" s="1"/>
  <c r="E153" i="5"/>
  <c r="M153" i="5" s="1"/>
  <c r="E154" i="5"/>
  <c r="M154" i="5" s="1"/>
  <c r="E155" i="5"/>
  <c r="M155" i="5" s="1"/>
  <c r="E156" i="5"/>
  <c r="M156" i="5" s="1"/>
  <c r="E157" i="5"/>
  <c r="M157" i="5" s="1"/>
  <c r="E158" i="5"/>
  <c r="M158" i="5" s="1"/>
  <c r="E159" i="5"/>
  <c r="M159" i="5" s="1"/>
  <c r="E160" i="5"/>
  <c r="M160" i="5" s="1"/>
  <c r="E161" i="5"/>
  <c r="M161" i="5" s="1"/>
  <c r="E162" i="5"/>
  <c r="M162" i="5" s="1"/>
  <c r="E163" i="5"/>
  <c r="M163" i="5" s="1"/>
  <c r="E164" i="5"/>
  <c r="M164" i="5" s="1"/>
  <c r="E165" i="5"/>
  <c r="M165" i="5" s="1"/>
  <c r="E166" i="5"/>
  <c r="M166" i="5" s="1"/>
  <c r="E167" i="5"/>
  <c r="M167" i="5" s="1"/>
  <c r="E168" i="5"/>
  <c r="M168" i="5" s="1"/>
  <c r="E169" i="5"/>
  <c r="M169" i="5" s="1"/>
  <c r="E170" i="5"/>
  <c r="M170" i="5" s="1"/>
  <c r="E171" i="5"/>
  <c r="M171" i="5" s="1"/>
  <c r="E172" i="5"/>
  <c r="M172" i="5" s="1"/>
  <c r="E173" i="5"/>
  <c r="M173" i="5" s="1"/>
  <c r="E174" i="5"/>
  <c r="M174" i="5" s="1"/>
  <c r="E175" i="5"/>
  <c r="M175" i="5" s="1"/>
  <c r="E176" i="5"/>
  <c r="M176" i="5" s="1"/>
  <c r="E177" i="5"/>
  <c r="M177" i="5" s="1"/>
  <c r="E178" i="5"/>
  <c r="M178" i="5" s="1"/>
  <c r="E179" i="5"/>
  <c r="M179" i="5" s="1"/>
  <c r="E180" i="5"/>
  <c r="M180" i="5" s="1"/>
  <c r="E181" i="5"/>
  <c r="M181" i="5" s="1"/>
  <c r="E182" i="5"/>
  <c r="M182" i="5" s="1"/>
  <c r="E183" i="5"/>
  <c r="M183" i="5" s="1"/>
  <c r="E184" i="5"/>
  <c r="M184" i="5" s="1"/>
  <c r="E185" i="5"/>
  <c r="M185" i="5" s="1"/>
  <c r="E186" i="5"/>
  <c r="M186" i="5" s="1"/>
  <c r="E187" i="5"/>
  <c r="M187" i="5" s="1"/>
  <c r="E188" i="5"/>
  <c r="M188" i="5" s="1"/>
  <c r="E189" i="5"/>
  <c r="M189" i="5" s="1"/>
  <c r="E190" i="5"/>
  <c r="M190" i="5" s="1"/>
  <c r="E191" i="5"/>
  <c r="M191" i="5" s="1"/>
  <c r="E192" i="5"/>
  <c r="M192" i="5" s="1"/>
  <c r="E193" i="5"/>
  <c r="M193" i="5" s="1"/>
  <c r="E194" i="5"/>
  <c r="M194" i="5" s="1"/>
  <c r="E195" i="5"/>
  <c r="M195" i="5" s="1"/>
  <c r="E196" i="5"/>
  <c r="M196" i="5" s="1"/>
  <c r="E197" i="5"/>
  <c r="M197" i="5" s="1"/>
  <c r="E198" i="5"/>
  <c r="M198" i="5" s="1"/>
  <c r="E199" i="5"/>
  <c r="M199" i="5" s="1"/>
  <c r="E200" i="5"/>
  <c r="M200" i="5" s="1"/>
  <c r="E201" i="5"/>
  <c r="M201" i="5" s="1"/>
  <c r="E202" i="5"/>
  <c r="M202" i="5" s="1"/>
  <c r="E203" i="5"/>
  <c r="M203" i="5" s="1"/>
  <c r="E204" i="5"/>
  <c r="M204" i="5" s="1"/>
  <c r="E205" i="5"/>
  <c r="M205" i="5" s="1"/>
  <c r="E206" i="5"/>
  <c r="M206" i="5" s="1"/>
  <c r="E207" i="5"/>
  <c r="M207" i="5" s="1"/>
  <c r="E208" i="5"/>
  <c r="M208" i="5" s="1"/>
  <c r="E209" i="5"/>
  <c r="M209" i="5" s="1"/>
  <c r="E210" i="5"/>
  <c r="M210" i="5" s="1"/>
  <c r="E211" i="5"/>
  <c r="M211" i="5" s="1"/>
  <c r="E212" i="5"/>
  <c r="M212" i="5" s="1"/>
  <c r="E213" i="5"/>
  <c r="M213" i="5" s="1"/>
  <c r="E214" i="5"/>
  <c r="M214" i="5" s="1"/>
  <c r="E215" i="5"/>
  <c r="M215" i="5" s="1"/>
  <c r="E216" i="5"/>
  <c r="M216" i="5" s="1"/>
  <c r="E217" i="5"/>
  <c r="M217" i="5" s="1"/>
  <c r="E218" i="5"/>
  <c r="M218" i="5" s="1"/>
  <c r="E219" i="5"/>
  <c r="M219" i="5" s="1"/>
  <c r="E220" i="5"/>
  <c r="M220" i="5" s="1"/>
  <c r="E221" i="5"/>
  <c r="M221" i="5" s="1"/>
  <c r="E222" i="5"/>
  <c r="M222" i="5" s="1"/>
  <c r="E223" i="5"/>
  <c r="M223" i="5" s="1"/>
  <c r="E224" i="5"/>
  <c r="M224" i="5" s="1"/>
  <c r="E225" i="5"/>
  <c r="M225" i="5" s="1"/>
  <c r="E226" i="5"/>
  <c r="M226" i="5" s="1"/>
  <c r="E227" i="5"/>
  <c r="M227" i="5" s="1"/>
  <c r="E228" i="5"/>
  <c r="M228" i="5" s="1"/>
  <c r="E229" i="5"/>
  <c r="M229" i="5" s="1"/>
  <c r="E230" i="5"/>
  <c r="M230" i="5" s="1"/>
  <c r="E231" i="5"/>
  <c r="M231" i="5" s="1"/>
  <c r="E232" i="5"/>
  <c r="M232" i="5" s="1"/>
  <c r="E233" i="5"/>
  <c r="M233" i="5" s="1"/>
  <c r="E234" i="5"/>
  <c r="M234" i="5" s="1"/>
  <c r="E235" i="5"/>
  <c r="M235" i="5" s="1"/>
  <c r="E236" i="5"/>
  <c r="M236" i="5" s="1"/>
  <c r="E237" i="5"/>
  <c r="M237" i="5" s="1"/>
  <c r="E238" i="5"/>
  <c r="M238" i="5" s="1"/>
  <c r="E239" i="5"/>
  <c r="M239" i="5" s="1"/>
  <c r="E240" i="5"/>
  <c r="M240" i="5" s="1"/>
  <c r="E241" i="5"/>
  <c r="M241" i="5" s="1"/>
  <c r="E242" i="5"/>
  <c r="M242" i="5" s="1"/>
  <c r="E243" i="5"/>
  <c r="M243" i="5" s="1"/>
  <c r="E244" i="5"/>
  <c r="M244" i="5" s="1"/>
  <c r="E245" i="5"/>
  <c r="M245" i="5" s="1"/>
  <c r="E246" i="5"/>
  <c r="M246" i="5" s="1"/>
  <c r="E247" i="5"/>
  <c r="M247" i="5" s="1"/>
  <c r="E248" i="5"/>
  <c r="M248" i="5" s="1"/>
  <c r="E249" i="5"/>
  <c r="M249" i="5" s="1"/>
  <c r="E250" i="5"/>
  <c r="M250" i="5" s="1"/>
  <c r="E251" i="5"/>
  <c r="M251" i="5" s="1"/>
  <c r="E252" i="5"/>
  <c r="M252" i="5" s="1"/>
  <c r="E253" i="5"/>
  <c r="M253" i="5" s="1"/>
  <c r="E254" i="5"/>
  <c r="M254" i="5" s="1"/>
  <c r="E255" i="5"/>
  <c r="M255" i="5" s="1"/>
  <c r="E256" i="5"/>
  <c r="M256" i="5" s="1"/>
  <c r="E257" i="5"/>
  <c r="M257" i="5" s="1"/>
  <c r="E258" i="5"/>
  <c r="M258" i="5" s="1"/>
  <c r="E259" i="5"/>
  <c r="M259" i="5" s="1"/>
  <c r="E260" i="5"/>
  <c r="M260" i="5" s="1"/>
  <c r="E261" i="5"/>
  <c r="M261" i="5" s="1"/>
  <c r="E262" i="5"/>
  <c r="M262" i="5" s="1"/>
  <c r="E263" i="5"/>
  <c r="M263" i="5" s="1"/>
  <c r="E264" i="5"/>
  <c r="M264" i="5" s="1"/>
  <c r="E265" i="5"/>
  <c r="M265" i="5" s="1"/>
  <c r="E266" i="5"/>
  <c r="M266" i="5" s="1"/>
  <c r="E267" i="5"/>
  <c r="M267" i="5" s="1"/>
  <c r="E268" i="5"/>
  <c r="M268" i="5" s="1"/>
  <c r="E269" i="5"/>
  <c r="M269" i="5" s="1"/>
  <c r="E270" i="5"/>
  <c r="M270" i="5" s="1"/>
  <c r="E271" i="5"/>
  <c r="M271" i="5" s="1"/>
  <c r="E272" i="5"/>
  <c r="M272" i="5" s="1"/>
  <c r="E273" i="5"/>
  <c r="M273" i="5" s="1"/>
  <c r="E274" i="5"/>
  <c r="M274" i="5" s="1"/>
  <c r="E275" i="5"/>
  <c r="M275" i="5" s="1"/>
  <c r="E276" i="5"/>
  <c r="M276" i="5" s="1"/>
  <c r="E277" i="5"/>
  <c r="M277" i="5" s="1"/>
  <c r="E278" i="5"/>
  <c r="M278" i="5" s="1"/>
  <c r="E279" i="5"/>
  <c r="M279" i="5" s="1"/>
  <c r="E280" i="5"/>
  <c r="M280" i="5" s="1"/>
  <c r="E281" i="5"/>
  <c r="M281" i="5" s="1"/>
  <c r="E282" i="5"/>
  <c r="M282" i="5" s="1"/>
  <c r="E283" i="5"/>
  <c r="M283" i="5" s="1"/>
  <c r="E284" i="5"/>
  <c r="M284" i="5" s="1"/>
  <c r="E285" i="5"/>
  <c r="M285" i="5" s="1"/>
  <c r="E286" i="5"/>
  <c r="M286" i="5" s="1"/>
  <c r="E287" i="5"/>
  <c r="M287" i="5" s="1"/>
  <c r="E288" i="5"/>
  <c r="M288" i="5" s="1"/>
  <c r="E289" i="5"/>
  <c r="M289" i="5" s="1"/>
  <c r="E290" i="5"/>
  <c r="M290" i="5" s="1"/>
  <c r="E291" i="5"/>
  <c r="M291" i="5" s="1"/>
  <c r="E292" i="5"/>
  <c r="M292" i="5" s="1"/>
  <c r="E293" i="5"/>
  <c r="M293" i="5" s="1"/>
  <c r="E294" i="5"/>
  <c r="M294" i="5" s="1"/>
  <c r="E295" i="5"/>
  <c r="M295" i="5" s="1"/>
  <c r="E296" i="5"/>
  <c r="M296" i="5" s="1"/>
  <c r="E297" i="5"/>
  <c r="M297" i="5" s="1"/>
  <c r="E298" i="5"/>
  <c r="M298" i="5" s="1"/>
  <c r="E299" i="5"/>
  <c r="M299" i="5" s="1"/>
  <c r="E300" i="5"/>
  <c r="M300" i="5" s="1"/>
  <c r="E301" i="5"/>
  <c r="M301" i="5" s="1"/>
  <c r="E302" i="5"/>
  <c r="M302" i="5" s="1"/>
  <c r="E303" i="5"/>
  <c r="M303" i="5" s="1"/>
  <c r="E304" i="5"/>
  <c r="M304" i="5" s="1"/>
  <c r="E305" i="5"/>
  <c r="M305" i="5" s="1"/>
  <c r="E306" i="5"/>
  <c r="M306" i="5" s="1"/>
  <c r="E307" i="5"/>
  <c r="M307" i="5" s="1"/>
  <c r="E308" i="5"/>
  <c r="M308" i="5" s="1"/>
  <c r="E309" i="5"/>
  <c r="M309" i="5" s="1"/>
  <c r="E310" i="5"/>
  <c r="M310" i="5" s="1"/>
  <c r="E311" i="5"/>
  <c r="M311" i="5" s="1"/>
  <c r="E312" i="5"/>
  <c r="M312" i="5" s="1"/>
  <c r="E313" i="5"/>
  <c r="M313" i="5" s="1"/>
  <c r="E314" i="5"/>
  <c r="M314" i="5" s="1"/>
  <c r="E315" i="5"/>
  <c r="M315" i="5" s="1"/>
  <c r="E316" i="5"/>
  <c r="M316" i="5" s="1"/>
  <c r="E317" i="5"/>
  <c r="M317" i="5" s="1"/>
  <c r="E318" i="5"/>
  <c r="M318" i="5" s="1"/>
  <c r="E319" i="5"/>
  <c r="M319" i="5" s="1"/>
  <c r="E320" i="5"/>
  <c r="M320" i="5" s="1"/>
  <c r="E321" i="5"/>
  <c r="M321" i="5" s="1"/>
  <c r="E322" i="5"/>
  <c r="M322" i="5" s="1"/>
  <c r="E323" i="5"/>
  <c r="M323" i="5" s="1"/>
  <c r="E324" i="5"/>
  <c r="M324" i="5" s="1"/>
  <c r="E325" i="5"/>
  <c r="M325" i="5" s="1"/>
  <c r="E326" i="5"/>
  <c r="M326" i="5" s="1"/>
  <c r="E327" i="5"/>
  <c r="M327" i="5" s="1"/>
  <c r="E328" i="5"/>
  <c r="M328" i="5" s="1"/>
  <c r="E329" i="5"/>
  <c r="M329" i="5" s="1"/>
  <c r="E330" i="5"/>
  <c r="M330" i="5" s="1"/>
  <c r="E331" i="5"/>
  <c r="M331" i="5" s="1"/>
  <c r="E332" i="5"/>
  <c r="M332" i="5" s="1"/>
  <c r="E333" i="5"/>
  <c r="M333" i="5" s="1"/>
  <c r="E334" i="5"/>
  <c r="M334" i="5" s="1"/>
  <c r="E335" i="5"/>
  <c r="M335" i="5" s="1"/>
  <c r="E336" i="5"/>
  <c r="M336" i="5" s="1"/>
  <c r="E337" i="5"/>
  <c r="M337" i="5" s="1"/>
  <c r="E338" i="5"/>
  <c r="M338" i="5" s="1"/>
  <c r="E339" i="5"/>
  <c r="M339" i="5" s="1"/>
  <c r="E340" i="5"/>
  <c r="M340" i="5" s="1"/>
  <c r="E341" i="5"/>
  <c r="M341" i="5" s="1"/>
  <c r="E342" i="5"/>
  <c r="M342" i="5" s="1"/>
  <c r="E343" i="5"/>
  <c r="M343" i="5" s="1"/>
  <c r="E344" i="5"/>
  <c r="M344" i="5" s="1"/>
  <c r="E345" i="5"/>
  <c r="M345" i="5" s="1"/>
  <c r="E346" i="5"/>
  <c r="M346" i="5" s="1"/>
  <c r="E347" i="5"/>
  <c r="M347" i="5" s="1"/>
  <c r="E348" i="5"/>
  <c r="M348" i="5" s="1"/>
  <c r="E349" i="5"/>
  <c r="M349" i="5" s="1"/>
  <c r="E350" i="5"/>
  <c r="M350" i="5" s="1"/>
  <c r="E351" i="5"/>
  <c r="M351" i="5" s="1"/>
  <c r="E352" i="5"/>
  <c r="M352" i="5" s="1"/>
  <c r="E353" i="5"/>
  <c r="M353" i="5" s="1"/>
  <c r="E354" i="5"/>
  <c r="M354" i="5" s="1"/>
  <c r="E355" i="5"/>
  <c r="M355" i="5" s="1"/>
  <c r="E356" i="5"/>
  <c r="M356" i="5" s="1"/>
  <c r="E357" i="5"/>
  <c r="M357" i="5" s="1"/>
  <c r="E358" i="5"/>
  <c r="M358" i="5" s="1"/>
  <c r="E359" i="5"/>
  <c r="M359" i="5" s="1"/>
  <c r="E360" i="5"/>
  <c r="M360" i="5" s="1"/>
  <c r="E361" i="5"/>
  <c r="M361" i="5" s="1"/>
  <c r="E362" i="5"/>
  <c r="M362" i="5" s="1"/>
  <c r="E363" i="5"/>
  <c r="M363" i="5" s="1"/>
  <c r="E364" i="5"/>
  <c r="M364" i="5" s="1"/>
  <c r="E365" i="5"/>
  <c r="M365" i="5" s="1"/>
  <c r="E366" i="5"/>
  <c r="M366" i="5" s="1"/>
  <c r="E367" i="5"/>
  <c r="M367" i="5" s="1"/>
  <c r="E368" i="5"/>
  <c r="M368" i="5" s="1"/>
  <c r="E369" i="5"/>
  <c r="M369" i="5" s="1"/>
  <c r="E370" i="5"/>
  <c r="M370" i="5" s="1"/>
  <c r="E371" i="5"/>
  <c r="M371" i="5" s="1"/>
  <c r="E372" i="5"/>
  <c r="M372" i="5" s="1"/>
  <c r="E373" i="5"/>
  <c r="M373" i="5" s="1"/>
  <c r="E374" i="5"/>
  <c r="M374" i="5" s="1"/>
  <c r="E375" i="5"/>
  <c r="M375" i="5" s="1"/>
  <c r="E376" i="5"/>
  <c r="M376" i="5" s="1"/>
  <c r="E377" i="5"/>
  <c r="M377" i="5" s="1"/>
  <c r="E378" i="5"/>
  <c r="M378" i="5" s="1"/>
  <c r="E379" i="5"/>
  <c r="M379" i="5" s="1"/>
  <c r="E380" i="5"/>
  <c r="M380" i="5" s="1"/>
  <c r="E381" i="5"/>
  <c r="M381" i="5" s="1"/>
  <c r="E382" i="5"/>
  <c r="M382" i="5" s="1"/>
  <c r="E383" i="5"/>
  <c r="M383" i="5" s="1"/>
  <c r="E384" i="5"/>
  <c r="M384" i="5" s="1"/>
  <c r="E385" i="5"/>
  <c r="M385" i="5" s="1"/>
  <c r="E386" i="5"/>
  <c r="M386" i="5" s="1"/>
  <c r="E387" i="5"/>
  <c r="M387" i="5" s="1"/>
  <c r="E388" i="5"/>
  <c r="M388" i="5" s="1"/>
  <c r="E389" i="5"/>
  <c r="M389" i="5" s="1"/>
  <c r="E390" i="5"/>
  <c r="M390" i="5" s="1"/>
  <c r="E391" i="5"/>
  <c r="M391" i="5" s="1"/>
  <c r="E392" i="5"/>
  <c r="M392" i="5" s="1"/>
  <c r="E393" i="5"/>
  <c r="M393" i="5" s="1"/>
  <c r="E394" i="5"/>
  <c r="M394" i="5" s="1"/>
  <c r="E395" i="5"/>
  <c r="M395" i="5" s="1"/>
  <c r="E396" i="5"/>
  <c r="M396" i="5" s="1"/>
  <c r="E397" i="5"/>
  <c r="M397" i="5" s="1"/>
  <c r="E398" i="5"/>
  <c r="M398" i="5" s="1"/>
  <c r="E399" i="5"/>
  <c r="M399" i="5" s="1"/>
  <c r="E400" i="5"/>
  <c r="M400" i="5" s="1"/>
  <c r="E401" i="5"/>
  <c r="M401" i="5" s="1"/>
  <c r="E402" i="5"/>
  <c r="M402" i="5" s="1"/>
  <c r="E403" i="5"/>
  <c r="M403" i="5" s="1"/>
  <c r="E404" i="5"/>
  <c r="M404" i="5" s="1"/>
  <c r="E405" i="5"/>
  <c r="M405" i="5" s="1"/>
  <c r="E406" i="5"/>
  <c r="M406" i="5" s="1"/>
  <c r="E407" i="5"/>
  <c r="M407" i="5" s="1"/>
  <c r="E408" i="5"/>
  <c r="M408" i="5" s="1"/>
  <c r="E409" i="5"/>
  <c r="M409" i="5" s="1"/>
  <c r="E410" i="5"/>
  <c r="M410" i="5" s="1"/>
  <c r="E411" i="5"/>
  <c r="M411" i="5" s="1"/>
  <c r="E412" i="5"/>
  <c r="M412" i="5" s="1"/>
  <c r="E413" i="5"/>
  <c r="M413" i="5" s="1"/>
  <c r="E414" i="5"/>
  <c r="M414" i="5" s="1"/>
  <c r="E415" i="5"/>
  <c r="M415" i="5" s="1"/>
  <c r="E416" i="5"/>
  <c r="M416" i="5" s="1"/>
  <c r="E417" i="5"/>
  <c r="M417" i="5" s="1"/>
  <c r="E418" i="5"/>
  <c r="M418" i="5" s="1"/>
  <c r="E419" i="5"/>
  <c r="M419" i="5" s="1"/>
  <c r="E420" i="5"/>
  <c r="M420" i="5" s="1"/>
  <c r="E421" i="5"/>
  <c r="M421" i="5" s="1"/>
  <c r="E422" i="5"/>
  <c r="M422" i="5" s="1"/>
  <c r="E423" i="5"/>
  <c r="M423" i="5" s="1"/>
  <c r="E424" i="5"/>
  <c r="M424" i="5" s="1"/>
  <c r="E425" i="5"/>
  <c r="M425" i="5" s="1"/>
  <c r="E426" i="5"/>
  <c r="M426" i="5" s="1"/>
  <c r="E427" i="5"/>
  <c r="M427" i="5" s="1"/>
  <c r="E428" i="5"/>
  <c r="M428" i="5" s="1"/>
  <c r="E429" i="5"/>
  <c r="M429" i="5" s="1"/>
  <c r="E430" i="5"/>
  <c r="M430" i="5" s="1"/>
  <c r="E431" i="5"/>
  <c r="M431" i="5" s="1"/>
  <c r="E432" i="5"/>
  <c r="M432" i="5" s="1"/>
  <c r="E433" i="5"/>
  <c r="M433" i="5" s="1"/>
  <c r="E434" i="5"/>
  <c r="M434" i="5" s="1"/>
  <c r="E435" i="5"/>
  <c r="M435" i="5" s="1"/>
  <c r="E436" i="5"/>
  <c r="M436" i="5" s="1"/>
  <c r="E437" i="5"/>
  <c r="M437" i="5" s="1"/>
  <c r="E438" i="5"/>
  <c r="M438" i="5" s="1"/>
  <c r="E439" i="5"/>
  <c r="M439" i="5" s="1"/>
  <c r="E440" i="5"/>
  <c r="M440" i="5" s="1"/>
  <c r="E441" i="5"/>
  <c r="M441" i="5" s="1"/>
  <c r="E442" i="5"/>
  <c r="M442" i="5" s="1"/>
  <c r="E443" i="5"/>
  <c r="M443" i="5" s="1"/>
  <c r="E444" i="5"/>
  <c r="M444" i="5" s="1"/>
  <c r="E445" i="5"/>
  <c r="M445" i="5" s="1"/>
  <c r="E446" i="5"/>
  <c r="M446" i="5" s="1"/>
  <c r="E447" i="5"/>
  <c r="M447" i="5" s="1"/>
  <c r="E448" i="5"/>
  <c r="M448" i="5" s="1"/>
  <c r="E449" i="5"/>
  <c r="M449" i="5" s="1"/>
  <c r="E450" i="5"/>
  <c r="M450" i="5" s="1"/>
  <c r="E451" i="5"/>
  <c r="M451" i="5" s="1"/>
  <c r="E452" i="5"/>
  <c r="M452" i="5" s="1"/>
  <c r="E453" i="5"/>
  <c r="M453" i="5" s="1"/>
  <c r="E454" i="5"/>
  <c r="M454" i="5" s="1"/>
  <c r="E455" i="5"/>
  <c r="M455" i="5" s="1"/>
  <c r="E456" i="5"/>
  <c r="M456" i="5" s="1"/>
  <c r="E457" i="5"/>
  <c r="M457" i="5" s="1"/>
  <c r="E458" i="5"/>
  <c r="M458" i="5" s="1"/>
  <c r="E459" i="5"/>
  <c r="M459" i="5" s="1"/>
  <c r="E460" i="5"/>
  <c r="M460" i="5" s="1"/>
  <c r="E461" i="5"/>
  <c r="M461" i="5" s="1"/>
  <c r="E462" i="5"/>
  <c r="M462" i="5" s="1"/>
  <c r="E463" i="5"/>
  <c r="M463" i="5" s="1"/>
  <c r="E464" i="5"/>
  <c r="M464" i="5" s="1"/>
  <c r="E465" i="5"/>
  <c r="M465" i="5" s="1"/>
  <c r="E466" i="5"/>
  <c r="M466" i="5" s="1"/>
  <c r="E467" i="5"/>
  <c r="M467" i="5" s="1"/>
  <c r="E468" i="5"/>
  <c r="M468" i="5" s="1"/>
  <c r="E469" i="5"/>
  <c r="M469" i="5" s="1"/>
  <c r="E470" i="5"/>
  <c r="M470" i="5" s="1"/>
  <c r="E471" i="5"/>
  <c r="M471" i="5" s="1"/>
  <c r="E472" i="5"/>
  <c r="M472" i="5" s="1"/>
  <c r="E473" i="5"/>
  <c r="M473" i="5" s="1"/>
  <c r="E474" i="5"/>
  <c r="M474" i="5" s="1"/>
  <c r="E475" i="5"/>
  <c r="M475" i="5" s="1"/>
  <c r="E476" i="5"/>
  <c r="M476" i="5" s="1"/>
  <c r="E477" i="5"/>
  <c r="M477" i="5" s="1"/>
  <c r="E478" i="5"/>
  <c r="M478" i="5" s="1"/>
  <c r="E479" i="5"/>
  <c r="M479" i="5" s="1"/>
  <c r="E480" i="5"/>
  <c r="M480" i="5" s="1"/>
  <c r="E481" i="5"/>
  <c r="M481" i="5" s="1"/>
  <c r="E482" i="5"/>
  <c r="M482" i="5" s="1"/>
  <c r="E483" i="5"/>
  <c r="M483" i="5" s="1"/>
  <c r="E484" i="5"/>
  <c r="M484" i="5" s="1"/>
  <c r="E485" i="5"/>
  <c r="M485" i="5" s="1"/>
  <c r="E486" i="5"/>
  <c r="M486" i="5" s="1"/>
  <c r="E487" i="5"/>
  <c r="M487" i="5" s="1"/>
  <c r="E488" i="5"/>
  <c r="M488" i="5" s="1"/>
  <c r="E489" i="5"/>
  <c r="M489" i="5" s="1"/>
  <c r="E490" i="5"/>
  <c r="M490" i="5" s="1"/>
  <c r="E491" i="5"/>
  <c r="M491" i="5" s="1"/>
  <c r="E492" i="5"/>
  <c r="M492" i="5" s="1"/>
  <c r="E493" i="5"/>
  <c r="M493" i="5" s="1"/>
  <c r="E494" i="5"/>
  <c r="M494" i="5" s="1"/>
  <c r="E495" i="5"/>
  <c r="M495" i="5" s="1"/>
  <c r="E496" i="5"/>
  <c r="M496" i="5" s="1"/>
  <c r="E497" i="5"/>
  <c r="M497" i="5" s="1"/>
  <c r="E498" i="5"/>
  <c r="M498" i="5" s="1"/>
  <c r="E499" i="5"/>
  <c r="M499" i="5" s="1"/>
  <c r="E500" i="5"/>
  <c r="M500" i="5" s="1"/>
  <c r="E501" i="5"/>
  <c r="M501" i="5" s="1"/>
  <c r="E502" i="5"/>
  <c r="M502" i="5" s="1"/>
  <c r="E503" i="5"/>
  <c r="M503" i="5" s="1"/>
  <c r="E504" i="5"/>
  <c r="M504" i="5" s="1"/>
  <c r="E505" i="5"/>
  <c r="M505" i="5" s="1"/>
  <c r="E506" i="5"/>
  <c r="M506" i="5" s="1"/>
  <c r="E507" i="5"/>
  <c r="M507" i="5" s="1"/>
  <c r="E508" i="5"/>
  <c r="M508" i="5" s="1"/>
  <c r="E509" i="5"/>
  <c r="M509" i="5" s="1"/>
  <c r="E510" i="5"/>
  <c r="M510" i="5" s="1"/>
  <c r="E511" i="5"/>
  <c r="M511" i="5" s="1"/>
  <c r="E512" i="5"/>
  <c r="M512" i="5" s="1"/>
  <c r="E513" i="5"/>
  <c r="M513" i="5" s="1"/>
  <c r="E514" i="5"/>
  <c r="M514" i="5" s="1"/>
  <c r="E515" i="5"/>
  <c r="M515" i="5" s="1"/>
  <c r="E516" i="5"/>
  <c r="M516" i="5" s="1"/>
  <c r="E517" i="5"/>
  <c r="M517" i="5" s="1"/>
  <c r="E518" i="5"/>
  <c r="M518" i="5" s="1"/>
  <c r="E519" i="5"/>
  <c r="M519" i="5" s="1"/>
  <c r="E520" i="5"/>
  <c r="M520" i="5" s="1"/>
  <c r="E521" i="5"/>
  <c r="M521" i="5" s="1"/>
  <c r="E522" i="5"/>
  <c r="M522" i="5" s="1"/>
  <c r="E523" i="5"/>
  <c r="M523" i="5" s="1"/>
  <c r="E524" i="5"/>
  <c r="M524" i="5" s="1"/>
  <c r="E525" i="5"/>
  <c r="M525" i="5" s="1"/>
  <c r="E526" i="5"/>
  <c r="M526" i="5" s="1"/>
  <c r="E527" i="5"/>
  <c r="M527" i="5" s="1"/>
  <c r="E528" i="5"/>
  <c r="M528" i="5" s="1"/>
  <c r="E529" i="5"/>
  <c r="M529" i="5" s="1"/>
  <c r="E530" i="5"/>
  <c r="M530" i="5" s="1"/>
  <c r="E531" i="5"/>
  <c r="M531" i="5" s="1"/>
  <c r="E532" i="5"/>
  <c r="M532" i="5" s="1"/>
  <c r="E533" i="5"/>
  <c r="M533" i="5" s="1"/>
  <c r="E534" i="5"/>
  <c r="M534" i="5" s="1"/>
  <c r="E535" i="5"/>
  <c r="M535" i="5" s="1"/>
  <c r="E536" i="5"/>
  <c r="M536" i="5" s="1"/>
  <c r="E537" i="5"/>
  <c r="M537" i="5" s="1"/>
  <c r="E538" i="5"/>
  <c r="M538" i="5" s="1"/>
  <c r="E539" i="5"/>
  <c r="M539" i="5" s="1"/>
  <c r="E540" i="5"/>
  <c r="M540" i="5" s="1"/>
  <c r="E541" i="5"/>
  <c r="M541" i="5" s="1"/>
  <c r="E542" i="5"/>
  <c r="M542" i="5" s="1"/>
  <c r="E543" i="5"/>
  <c r="M543" i="5" s="1"/>
  <c r="E544" i="5"/>
  <c r="M544" i="5" s="1"/>
  <c r="E545" i="5"/>
  <c r="M545" i="5" s="1"/>
  <c r="E546" i="5"/>
  <c r="M546" i="5" s="1"/>
  <c r="E547" i="5"/>
  <c r="M547" i="5" s="1"/>
  <c r="E548" i="5"/>
  <c r="M548" i="5" s="1"/>
  <c r="E549" i="5"/>
  <c r="M549" i="5" s="1"/>
  <c r="E550" i="5"/>
  <c r="M550" i="5" s="1"/>
  <c r="E551" i="5"/>
  <c r="M551" i="5" s="1"/>
  <c r="E552" i="5"/>
  <c r="M552" i="5" s="1"/>
  <c r="E553" i="5"/>
  <c r="M553" i="5" s="1"/>
  <c r="E554" i="5"/>
  <c r="M554" i="5" s="1"/>
  <c r="E555" i="5"/>
  <c r="M555" i="5" s="1"/>
  <c r="E556" i="5"/>
  <c r="M556" i="5" s="1"/>
  <c r="E557" i="5"/>
  <c r="M557" i="5" s="1"/>
  <c r="E558" i="5"/>
  <c r="M558" i="5" s="1"/>
  <c r="E559" i="5"/>
  <c r="M559" i="5" s="1"/>
  <c r="E560" i="5"/>
  <c r="M560" i="5" s="1"/>
  <c r="E561" i="5"/>
  <c r="M561" i="5" s="1"/>
  <c r="E562" i="5"/>
  <c r="M562" i="5" s="1"/>
  <c r="E563" i="5"/>
  <c r="M563" i="5" s="1"/>
  <c r="E564" i="5"/>
  <c r="M564" i="5" s="1"/>
  <c r="E565" i="5"/>
  <c r="M565" i="5" s="1"/>
  <c r="E566" i="5"/>
  <c r="M566" i="5" s="1"/>
  <c r="E567" i="5"/>
  <c r="M567" i="5" s="1"/>
  <c r="E568" i="5"/>
  <c r="M568" i="5" s="1"/>
  <c r="E569" i="5"/>
  <c r="M569" i="5" s="1"/>
  <c r="E570" i="5"/>
  <c r="M570" i="5" s="1"/>
  <c r="E571" i="5"/>
  <c r="M571" i="5" s="1"/>
  <c r="E572" i="5"/>
  <c r="M572" i="5" s="1"/>
  <c r="E573" i="5"/>
  <c r="M573" i="5" s="1"/>
  <c r="E574" i="5"/>
  <c r="M574" i="5" s="1"/>
  <c r="E575" i="5"/>
  <c r="M575" i="5" s="1"/>
  <c r="E576" i="5"/>
  <c r="M576" i="5" s="1"/>
  <c r="E577" i="5"/>
  <c r="M577" i="5" s="1"/>
  <c r="E578" i="5"/>
  <c r="M578" i="5" s="1"/>
  <c r="E579" i="5"/>
  <c r="M579" i="5" s="1"/>
  <c r="E580" i="5"/>
  <c r="M580" i="5" s="1"/>
  <c r="E581" i="5"/>
  <c r="M581" i="5" s="1"/>
  <c r="E582" i="5"/>
  <c r="M582" i="5" s="1"/>
  <c r="E583" i="5"/>
  <c r="M583" i="5" s="1"/>
  <c r="E584" i="5"/>
  <c r="M584" i="5" s="1"/>
  <c r="E585" i="5"/>
  <c r="M585" i="5" s="1"/>
  <c r="E586" i="5"/>
  <c r="M586" i="5" s="1"/>
  <c r="E587" i="5"/>
  <c r="M587" i="5" s="1"/>
  <c r="E588" i="5"/>
  <c r="M588" i="5" s="1"/>
  <c r="E589" i="5"/>
  <c r="M589" i="5" s="1"/>
  <c r="E590" i="5"/>
  <c r="M590" i="5" s="1"/>
  <c r="E591" i="5"/>
  <c r="M591" i="5" s="1"/>
  <c r="E592" i="5"/>
  <c r="M592" i="5" s="1"/>
  <c r="E593" i="5"/>
  <c r="M593" i="5" s="1"/>
  <c r="E594" i="5"/>
  <c r="M594" i="5" s="1"/>
  <c r="E595" i="5"/>
  <c r="M595" i="5" s="1"/>
  <c r="E596" i="5"/>
  <c r="M596" i="5" s="1"/>
  <c r="E597" i="5"/>
  <c r="M597" i="5" s="1"/>
  <c r="E598" i="5"/>
  <c r="M598" i="5" s="1"/>
  <c r="E599" i="5"/>
  <c r="M599" i="5" s="1"/>
  <c r="E600" i="5"/>
  <c r="M600" i="5" s="1"/>
  <c r="E601" i="5"/>
  <c r="M601" i="5" s="1"/>
  <c r="E602" i="5"/>
  <c r="M602" i="5" s="1"/>
  <c r="E603" i="5"/>
  <c r="M603" i="5" s="1"/>
  <c r="E604" i="5"/>
  <c r="M604" i="5" s="1"/>
  <c r="E605" i="5"/>
  <c r="M605" i="5" s="1"/>
  <c r="E606" i="5"/>
  <c r="M606" i="5" s="1"/>
  <c r="E607" i="5"/>
  <c r="M607" i="5" s="1"/>
  <c r="E608" i="5"/>
  <c r="M608" i="5" s="1"/>
  <c r="E609" i="5"/>
  <c r="M609" i="5" s="1"/>
  <c r="E610" i="5"/>
  <c r="M610" i="5" s="1"/>
  <c r="E611" i="5"/>
  <c r="M611" i="5" s="1"/>
  <c r="E612" i="5"/>
  <c r="M612" i="5" s="1"/>
  <c r="E613" i="5"/>
  <c r="M613" i="5" s="1"/>
  <c r="E614" i="5"/>
  <c r="M614" i="5" s="1"/>
  <c r="E615" i="5"/>
  <c r="M615" i="5" s="1"/>
  <c r="E616" i="5"/>
  <c r="M616" i="5" s="1"/>
  <c r="E617" i="5"/>
  <c r="M617" i="5" s="1"/>
  <c r="E618" i="5"/>
  <c r="M618" i="5" s="1"/>
  <c r="E619" i="5"/>
  <c r="M619" i="5" s="1"/>
  <c r="E620" i="5"/>
  <c r="M620" i="5" s="1"/>
  <c r="E621" i="5"/>
  <c r="M621" i="5" s="1"/>
  <c r="E622" i="5"/>
  <c r="M622" i="5" s="1"/>
  <c r="E623" i="5"/>
  <c r="M623" i="5" s="1"/>
  <c r="E624" i="5"/>
  <c r="M624" i="5" s="1"/>
  <c r="E625" i="5"/>
  <c r="M625" i="5" s="1"/>
  <c r="E626" i="5"/>
  <c r="M626" i="5" s="1"/>
  <c r="E627" i="5"/>
  <c r="M627" i="5" s="1"/>
  <c r="E628" i="5"/>
  <c r="M628" i="5" s="1"/>
  <c r="E629" i="5"/>
  <c r="M629" i="5" s="1"/>
  <c r="E630" i="5"/>
  <c r="M630" i="5" s="1"/>
  <c r="E631" i="5"/>
  <c r="M631" i="5" s="1"/>
  <c r="E632" i="5"/>
  <c r="M632" i="5" s="1"/>
  <c r="E633" i="5"/>
  <c r="M633" i="5" s="1"/>
  <c r="E634" i="5"/>
  <c r="M634" i="5" s="1"/>
  <c r="E635" i="5"/>
  <c r="M635" i="5" s="1"/>
  <c r="E636" i="5"/>
  <c r="M636" i="5" s="1"/>
  <c r="E637" i="5"/>
  <c r="M637" i="5" s="1"/>
  <c r="E638" i="5"/>
  <c r="M638" i="5" s="1"/>
  <c r="E639" i="5"/>
  <c r="M639" i="5" s="1"/>
  <c r="E640" i="5"/>
  <c r="M640" i="5" s="1"/>
  <c r="E641" i="5"/>
  <c r="M641" i="5" s="1"/>
  <c r="E642" i="5"/>
  <c r="M642" i="5" s="1"/>
  <c r="E643" i="5"/>
  <c r="M643" i="5" s="1"/>
  <c r="E644" i="5"/>
  <c r="M644" i="5" s="1"/>
  <c r="E645" i="5"/>
  <c r="M645" i="5" s="1"/>
  <c r="E646" i="5"/>
  <c r="M646" i="5" s="1"/>
  <c r="E647" i="5"/>
  <c r="M647" i="5" s="1"/>
  <c r="E648" i="5"/>
  <c r="M648" i="5" s="1"/>
  <c r="E649" i="5"/>
  <c r="M649" i="5" s="1"/>
  <c r="E650" i="5"/>
  <c r="M650" i="5" s="1"/>
  <c r="E651" i="5"/>
  <c r="M651" i="5" s="1"/>
  <c r="E652" i="5"/>
  <c r="M652" i="5" s="1"/>
  <c r="E653" i="5"/>
  <c r="M653" i="5" s="1"/>
  <c r="E654" i="5"/>
  <c r="M654" i="5" s="1"/>
  <c r="E655" i="5"/>
  <c r="M655" i="5" s="1"/>
  <c r="E656" i="5"/>
  <c r="M656" i="5" s="1"/>
  <c r="E657" i="5"/>
  <c r="M657" i="5" s="1"/>
  <c r="E658" i="5"/>
  <c r="M658" i="5" s="1"/>
  <c r="E659" i="5"/>
  <c r="M659" i="5" s="1"/>
  <c r="E660" i="5"/>
  <c r="M660" i="5" s="1"/>
  <c r="E661" i="5"/>
  <c r="M661" i="5" s="1"/>
  <c r="E662" i="5"/>
  <c r="M662" i="5" s="1"/>
  <c r="E663" i="5"/>
  <c r="M663" i="5" s="1"/>
  <c r="E664" i="5"/>
  <c r="M664" i="5" s="1"/>
  <c r="E665" i="5"/>
  <c r="M665" i="5" s="1"/>
  <c r="E666" i="5"/>
  <c r="M666" i="5" s="1"/>
  <c r="E667" i="5"/>
  <c r="M667" i="5" s="1"/>
  <c r="E668" i="5"/>
  <c r="M668" i="5" s="1"/>
  <c r="E669" i="5"/>
  <c r="M669" i="5" s="1"/>
  <c r="E670" i="5"/>
  <c r="M670" i="5" s="1"/>
  <c r="E671" i="5"/>
  <c r="M671" i="5" s="1"/>
  <c r="E672" i="5"/>
  <c r="M672" i="5" s="1"/>
  <c r="E673" i="5"/>
  <c r="M673" i="5" s="1"/>
  <c r="E674" i="5"/>
  <c r="M674" i="5" s="1"/>
  <c r="E675" i="5"/>
  <c r="M675" i="5" s="1"/>
  <c r="E676" i="5"/>
  <c r="M676" i="5" s="1"/>
  <c r="E677" i="5"/>
  <c r="M677" i="5" s="1"/>
  <c r="E678" i="5"/>
  <c r="M678" i="5" s="1"/>
  <c r="E679" i="5"/>
  <c r="M679" i="5" s="1"/>
  <c r="E680" i="5"/>
  <c r="M680" i="5" s="1"/>
  <c r="E681" i="5"/>
  <c r="M681" i="5" s="1"/>
  <c r="E682" i="5"/>
  <c r="M682" i="5" s="1"/>
  <c r="E683" i="5"/>
  <c r="M683" i="5" s="1"/>
  <c r="E684" i="5"/>
  <c r="M684" i="5" s="1"/>
  <c r="E685" i="5"/>
  <c r="M685" i="5" s="1"/>
  <c r="E686" i="5"/>
  <c r="M686" i="5" s="1"/>
  <c r="E687" i="5"/>
  <c r="M687" i="5" s="1"/>
  <c r="E688" i="5"/>
  <c r="M688" i="5" s="1"/>
  <c r="E689" i="5"/>
  <c r="M689" i="5" s="1"/>
  <c r="E690" i="5"/>
  <c r="M690" i="5" s="1"/>
  <c r="E691" i="5"/>
  <c r="M691" i="5" s="1"/>
  <c r="E692" i="5"/>
  <c r="M692" i="5" s="1"/>
  <c r="E693" i="5"/>
  <c r="M693" i="5" s="1"/>
  <c r="E694" i="5"/>
  <c r="M694" i="5" s="1"/>
  <c r="E695" i="5"/>
  <c r="M695" i="5" s="1"/>
  <c r="E696" i="5"/>
  <c r="M696" i="5" s="1"/>
  <c r="E697" i="5"/>
  <c r="M697" i="5" s="1"/>
  <c r="E698" i="5"/>
  <c r="M698" i="5" s="1"/>
  <c r="E699" i="5"/>
  <c r="M699" i="5" s="1"/>
  <c r="E700" i="5"/>
  <c r="M700" i="5" s="1"/>
  <c r="E701" i="5"/>
  <c r="M701" i="5" s="1"/>
  <c r="E702" i="5"/>
  <c r="M702" i="5" s="1"/>
  <c r="E703" i="5"/>
  <c r="M703" i="5" s="1"/>
  <c r="E704" i="5"/>
  <c r="M704" i="5" s="1"/>
  <c r="E705" i="5"/>
  <c r="M705" i="5" s="1"/>
  <c r="E706" i="5"/>
  <c r="M706" i="5" s="1"/>
  <c r="E707" i="5"/>
  <c r="M707" i="5" s="1"/>
  <c r="E708" i="5"/>
  <c r="M708" i="5" s="1"/>
  <c r="E709" i="5"/>
  <c r="M709" i="5" s="1"/>
  <c r="E710" i="5"/>
  <c r="M710" i="5" s="1"/>
  <c r="E711" i="5"/>
  <c r="M711" i="5" s="1"/>
  <c r="E712" i="5"/>
  <c r="M712" i="5" s="1"/>
  <c r="E713" i="5"/>
  <c r="M713" i="5" s="1"/>
  <c r="E714" i="5"/>
  <c r="M714" i="5" s="1"/>
  <c r="E715" i="5"/>
  <c r="M715" i="5" s="1"/>
  <c r="E716" i="5"/>
  <c r="M716" i="5" s="1"/>
  <c r="E717" i="5"/>
  <c r="M717" i="5" s="1"/>
  <c r="E718" i="5"/>
  <c r="M718" i="5" s="1"/>
  <c r="E719" i="5"/>
  <c r="M719" i="5" s="1"/>
  <c r="E720" i="5"/>
  <c r="M720" i="5" s="1"/>
  <c r="E721" i="5"/>
  <c r="M721" i="5" s="1"/>
  <c r="E722" i="5"/>
  <c r="M722" i="5" s="1"/>
  <c r="E723" i="5"/>
  <c r="M723" i="5" s="1"/>
  <c r="E724" i="5"/>
  <c r="M724" i="5" s="1"/>
  <c r="E725" i="5"/>
  <c r="M725" i="5" s="1"/>
  <c r="E726" i="5"/>
  <c r="M726" i="5" s="1"/>
  <c r="E727" i="5"/>
  <c r="M727" i="5" s="1"/>
  <c r="E728" i="5"/>
  <c r="M728" i="5" s="1"/>
  <c r="E729" i="5"/>
  <c r="M729" i="5" s="1"/>
  <c r="E730" i="5"/>
  <c r="M730" i="5" s="1"/>
  <c r="E731" i="5"/>
  <c r="M731" i="5" s="1"/>
  <c r="E732" i="5"/>
  <c r="M732" i="5" s="1"/>
  <c r="E733" i="5"/>
  <c r="M733" i="5" s="1"/>
  <c r="E734" i="5"/>
  <c r="M734" i="5" s="1"/>
  <c r="E735" i="5"/>
  <c r="M735" i="5" s="1"/>
  <c r="E736" i="5"/>
  <c r="M736" i="5" s="1"/>
  <c r="E737" i="5"/>
  <c r="M737" i="5" s="1"/>
  <c r="E738" i="5"/>
  <c r="M738" i="5" s="1"/>
  <c r="E739" i="5"/>
  <c r="M739" i="5" s="1"/>
  <c r="E740" i="5"/>
  <c r="M740" i="5" s="1"/>
  <c r="E741" i="5"/>
  <c r="M741" i="5" s="1"/>
  <c r="E742" i="5"/>
  <c r="M742" i="5" s="1"/>
  <c r="E743" i="5"/>
  <c r="M743" i="5" s="1"/>
  <c r="E744" i="5"/>
  <c r="M744" i="5" s="1"/>
  <c r="E745" i="5"/>
  <c r="M745" i="5" s="1"/>
  <c r="E746" i="5"/>
  <c r="M746" i="5" s="1"/>
  <c r="E747" i="5"/>
  <c r="M747" i="5" s="1"/>
  <c r="E748" i="5"/>
  <c r="M748" i="5" s="1"/>
  <c r="E749" i="5"/>
  <c r="M749" i="5" s="1"/>
  <c r="E750" i="5"/>
  <c r="M750" i="5" s="1"/>
  <c r="E751" i="5"/>
  <c r="M751" i="5" s="1"/>
  <c r="E752" i="5"/>
  <c r="M752" i="5" s="1"/>
  <c r="E753" i="5"/>
  <c r="M753" i="5" s="1"/>
  <c r="E754" i="5"/>
  <c r="M754" i="5" s="1"/>
  <c r="E755" i="5"/>
  <c r="M755" i="5" s="1"/>
  <c r="E756" i="5"/>
  <c r="M756" i="5" s="1"/>
  <c r="E757" i="5"/>
  <c r="M757" i="5" s="1"/>
  <c r="E758" i="5"/>
  <c r="M758" i="5" s="1"/>
  <c r="E759" i="5"/>
  <c r="M759" i="5" s="1"/>
  <c r="E760" i="5"/>
  <c r="M760" i="5" s="1"/>
  <c r="E761" i="5"/>
  <c r="M761" i="5" s="1"/>
  <c r="E762" i="5"/>
  <c r="M762" i="5" s="1"/>
  <c r="E763" i="5"/>
  <c r="M763" i="5" s="1"/>
  <c r="E764" i="5"/>
  <c r="M764" i="5" s="1"/>
  <c r="E765" i="5"/>
  <c r="M765" i="5" s="1"/>
  <c r="E766" i="5"/>
  <c r="M766" i="5" s="1"/>
  <c r="E767" i="5"/>
  <c r="M767" i="5" s="1"/>
  <c r="E768" i="5"/>
  <c r="M768" i="5" s="1"/>
  <c r="E769" i="5"/>
  <c r="M769" i="5" s="1"/>
  <c r="E770" i="5"/>
  <c r="M770" i="5" s="1"/>
  <c r="E771" i="5"/>
  <c r="M771" i="5" s="1"/>
  <c r="E772" i="5"/>
  <c r="M772" i="5" s="1"/>
  <c r="E773" i="5"/>
  <c r="M773" i="5" s="1"/>
  <c r="E774" i="5"/>
  <c r="M774" i="5" s="1"/>
  <c r="E775" i="5"/>
  <c r="M775" i="5" s="1"/>
  <c r="E776" i="5"/>
  <c r="M776" i="5" s="1"/>
  <c r="E777" i="5"/>
  <c r="M777" i="5" s="1"/>
  <c r="E778" i="5"/>
  <c r="M778" i="5" s="1"/>
  <c r="E779" i="5"/>
  <c r="M779" i="5" s="1"/>
  <c r="E780" i="5"/>
  <c r="M780" i="5" s="1"/>
  <c r="E781" i="5"/>
  <c r="M781" i="5" s="1"/>
  <c r="E782" i="5"/>
  <c r="M782" i="5" s="1"/>
  <c r="E783" i="5"/>
  <c r="M783" i="5" s="1"/>
  <c r="E784" i="5"/>
  <c r="M784" i="5" s="1"/>
  <c r="E785" i="5"/>
  <c r="M785" i="5" s="1"/>
  <c r="E786" i="5"/>
  <c r="M786" i="5" s="1"/>
  <c r="E787" i="5"/>
  <c r="M787" i="5" s="1"/>
  <c r="E788" i="5"/>
  <c r="M788" i="5" s="1"/>
  <c r="E789" i="5"/>
  <c r="M789" i="5" s="1"/>
  <c r="E790" i="5"/>
  <c r="M790" i="5" s="1"/>
  <c r="E791" i="5"/>
  <c r="M791" i="5" s="1"/>
  <c r="E792" i="5"/>
  <c r="M792" i="5" s="1"/>
  <c r="E793" i="5"/>
  <c r="M793" i="5" s="1"/>
  <c r="E794" i="5"/>
  <c r="M794" i="5" s="1"/>
  <c r="E795" i="5"/>
  <c r="M795" i="5" s="1"/>
  <c r="E796" i="5"/>
  <c r="M796" i="5" s="1"/>
  <c r="E797" i="5"/>
  <c r="M797" i="5" s="1"/>
  <c r="E798" i="5"/>
  <c r="M798" i="5" s="1"/>
  <c r="E799" i="5"/>
  <c r="M799" i="5" s="1"/>
  <c r="E800" i="5"/>
  <c r="M800" i="5" s="1"/>
  <c r="E801" i="5"/>
  <c r="M801" i="5" s="1"/>
  <c r="E802" i="5"/>
  <c r="M802" i="5" s="1"/>
  <c r="E803" i="5"/>
  <c r="M803" i="5" s="1"/>
  <c r="E804" i="5"/>
  <c r="M804" i="5" s="1"/>
  <c r="E805" i="5"/>
  <c r="M805" i="5" s="1"/>
  <c r="E806" i="5"/>
  <c r="M806" i="5" s="1"/>
  <c r="E807" i="5"/>
  <c r="M807" i="5" s="1"/>
  <c r="E808" i="5"/>
  <c r="M808" i="5" s="1"/>
  <c r="E809" i="5"/>
  <c r="M809" i="5" s="1"/>
  <c r="E810" i="5"/>
  <c r="M810" i="5" s="1"/>
  <c r="E811" i="5"/>
  <c r="M811" i="5" s="1"/>
  <c r="E812" i="5"/>
  <c r="M812" i="5" s="1"/>
  <c r="E813" i="5"/>
  <c r="M813" i="5" s="1"/>
  <c r="E814" i="5"/>
  <c r="M814" i="5" s="1"/>
  <c r="E815" i="5"/>
  <c r="M815" i="5" s="1"/>
  <c r="E816" i="5"/>
  <c r="M816" i="5" s="1"/>
  <c r="E817" i="5"/>
  <c r="M817" i="5" s="1"/>
  <c r="E818" i="5"/>
  <c r="M818" i="5" s="1"/>
  <c r="E819" i="5"/>
  <c r="M819" i="5" s="1"/>
  <c r="E820" i="5"/>
  <c r="M820" i="5" s="1"/>
  <c r="E821" i="5"/>
  <c r="M821" i="5" s="1"/>
  <c r="E822" i="5"/>
  <c r="M822" i="5" s="1"/>
  <c r="E823" i="5"/>
  <c r="M823" i="5" s="1"/>
  <c r="E824" i="5"/>
  <c r="M824" i="5" s="1"/>
  <c r="E825" i="5"/>
  <c r="M825" i="5" s="1"/>
  <c r="E826" i="5"/>
  <c r="M826" i="5" s="1"/>
  <c r="E827" i="5"/>
  <c r="M827" i="5" s="1"/>
  <c r="E828" i="5"/>
  <c r="M828" i="5" s="1"/>
  <c r="E829" i="5"/>
  <c r="M829" i="5" s="1"/>
  <c r="E830" i="5"/>
  <c r="M830" i="5" s="1"/>
  <c r="E831" i="5"/>
  <c r="M831" i="5" s="1"/>
  <c r="E832" i="5"/>
  <c r="M832" i="5" s="1"/>
  <c r="E833" i="5"/>
  <c r="M833" i="5" s="1"/>
  <c r="E834" i="5"/>
  <c r="M834" i="5" s="1"/>
  <c r="E835" i="5"/>
  <c r="M835" i="5" s="1"/>
  <c r="E836" i="5"/>
  <c r="M836" i="5" s="1"/>
  <c r="E837" i="5"/>
  <c r="M837" i="5" s="1"/>
  <c r="E838" i="5"/>
  <c r="M838" i="5" s="1"/>
  <c r="E839" i="5"/>
  <c r="M839" i="5" s="1"/>
  <c r="E840" i="5"/>
  <c r="M840" i="5" s="1"/>
  <c r="E841" i="5"/>
  <c r="M841" i="5" s="1"/>
  <c r="E842" i="5"/>
  <c r="M842" i="5" s="1"/>
  <c r="E843" i="5"/>
  <c r="M843" i="5" s="1"/>
  <c r="E844" i="5"/>
  <c r="M844" i="5" s="1"/>
  <c r="E845" i="5"/>
  <c r="M845" i="5" s="1"/>
  <c r="E846" i="5"/>
  <c r="M846" i="5" s="1"/>
  <c r="E847" i="5"/>
  <c r="M847" i="5" s="1"/>
  <c r="E848" i="5"/>
  <c r="M848" i="5" s="1"/>
  <c r="E849" i="5"/>
  <c r="M849" i="5" s="1"/>
  <c r="E850" i="5"/>
  <c r="M850" i="5" s="1"/>
  <c r="E851" i="5"/>
  <c r="M851" i="5" s="1"/>
  <c r="E852" i="5"/>
  <c r="M852" i="5" s="1"/>
  <c r="E853" i="5"/>
  <c r="M853" i="5" s="1"/>
  <c r="E854" i="5"/>
  <c r="M854" i="5" s="1"/>
  <c r="E855" i="5"/>
  <c r="M855" i="5" s="1"/>
  <c r="E856" i="5"/>
  <c r="M856" i="5" s="1"/>
  <c r="E857" i="5"/>
  <c r="M857" i="5" s="1"/>
  <c r="E858" i="5"/>
  <c r="M858" i="5" s="1"/>
  <c r="E859" i="5"/>
  <c r="M859" i="5" s="1"/>
  <c r="E860" i="5"/>
  <c r="M860" i="5" s="1"/>
  <c r="E861" i="5"/>
  <c r="M861" i="5" s="1"/>
  <c r="E862" i="5"/>
  <c r="M862" i="5" s="1"/>
  <c r="E863" i="5"/>
  <c r="M863" i="5" s="1"/>
  <c r="E864" i="5"/>
  <c r="M864" i="5" s="1"/>
  <c r="E865" i="5"/>
  <c r="M865" i="5" s="1"/>
  <c r="E866" i="5"/>
  <c r="M866" i="5" s="1"/>
  <c r="E867" i="5"/>
  <c r="M867" i="5" s="1"/>
  <c r="E868" i="5"/>
  <c r="M868" i="5" s="1"/>
  <c r="E869" i="5"/>
  <c r="M869" i="5" s="1"/>
  <c r="E870" i="5"/>
  <c r="M870" i="5" s="1"/>
  <c r="E871" i="5"/>
  <c r="M871" i="5" s="1"/>
  <c r="E872" i="5"/>
  <c r="M872" i="5" s="1"/>
  <c r="E873" i="5"/>
  <c r="M873" i="5" s="1"/>
  <c r="E874" i="5"/>
  <c r="M874" i="5" s="1"/>
  <c r="E875" i="5"/>
  <c r="M875" i="5" s="1"/>
  <c r="E876" i="5"/>
  <c r="M876" i="5" s="1"/>
  <c r="E877" i="5"/>
  <c r="M877" i="5" s="1"/>
  <c r="E878" i="5"/>
  <c r="M878" i="5" s="1"/>
  <c r="E879" i="5"/>
  <c r="M879" i="5" s="1"/>
  <c r="E880" i="5"/>
  <c r="M880" i="5" s="1"/>
  <c r="E881" i="5"/>
  <c r="M881" i="5" s="1"/>
  <c r="E882" i="5"/>
  <c r="M882" i="5" s="1"/>
  <c r="E883" i="5"/>
  <c r="M883" i="5" s="1"/>
  <c r="E884" i="5"/>
  <c r="M884" i="5" s="1"/>
  <c r="E885" i="5"/>
  <c r="M885" i="5" s="1"/>
  <c r="E886" i="5"/>
  <c r="M886" i="5" s="1"/>
  <c r="E887" i="5"/>
  <c r="M887" i="5" s="1"/>
  <c r="E888" i="5"/>
  <c r="M888" i="5" s="1"/>
  <c r="E889" i="5"/>
  <c r="M889" i="5" s="1"/>
  <c r="E890" i="5"/>
  <c r="M890" i="5" s="1"/>
  <c r="E891" i="5"/>
  <c r="M891" i="5" s="1"/>
  <c r="E892" i="5"/>
  <c r="M892" i="5" s="1"/>
  <c r="E893" i="5"/>
  <c r="M893" i="5" s="1"/>
  <c r="E894" i="5"/>
  <c r="M894" i="5" s="1"/>
  <c r="E895" i="5"/>
  <c r="M895" i="5" s="1"/>
  <c r="E896" i="5"/>
  <c r="M896" i="5" s="1"/>
  <c r="E897" i="5"/>
  <c r="M897" i="5" s="1"/>
  <c r="E898" i="5"/>
  <c r="M898" i="5" s="1"/>
  <c r="E899" i="5"/>
  <c r="M899" i="5" s="1"/>
  <c r="E900" i="5"/>
  <c r="M900" i="5" s="1"/>
  <c r="E901" i="5"/>
  <c r="M901" i="5" s="1"/>
  <c r="E902" i="5"/>
  <c r="M902" i="5" s="1"/>
  <c r="E903" i="5"/>
  <c r="M903" i="5" s="1"/>
  <c r="E904" i="5"/>
  <c r="M904" i="5" s="1"/>
  <c r="E905" i="5"/>
  <c r="M905" i="5" s="1"/>
  <c r="E906" i="5"/>
  <c r="M906" i="5" s="1"/>
  <c r="E907" i="5"/>
  <c r="M907" i="5" s="1"/>
  <c r="E908" i="5"/>
  <c r="M908" i="5" s="1"/>
  <c r="E909" i="5"/>
  <c r="M909" i="5" s="1"/>
  <c r="E910" i="5"/>
  <c r="M910" i="5" s="1"/>
  <c r="E911" i="5"/>
  <c r="M911" i="5" s="1"/>
  <c r="E912" i="5"/>
  <c r="M912" i="5" s="1"/>
  <c r="E913" i="5"/>
  <c r="M913" i="5" s="1"/>
  <c r="E914" i="5"/>
  <c r="M914" i="5" s="1"/>
  <c r="E915" i="5"/>
  <c r="M915" i="5" s="1"/>
  <c r="E916" i="5"/>
  <c r="M916" i="5" s="1"/>
  <c r="E917" i="5"/>
  <c r="M917" i="5" s="1"/>
  <c r="E918" i="5"/>
  <c r="M918" i="5" s="1"/>
  <c r="E919" i="5"/>
  <c r="M919" i="5" s="1"/>
  <c r="E920" i="5"/>
  <c r="M920" i="5" s="1"/>
  <c r="E921" i="5"/>
  <c r="M921" i="5" s="1"/>
  <c r="E922" i="5"/>
  <c r="M922" i="5" s="1"/>
  <c r="E923" i="5"/>
  <c r="M923" i="5" s="1"/>
  <c r="E924" i="5"/>
  <c r="M924" i="5" s="1"/>
  <c r="E925" i="5"/>
  <c r="M925" i="5" s="1"/>
  <c r="E926" i="5"/>
  <c r="M926" i="5" s="1"/>
  <c r="E927" i="5"/>
  <c r="M927" i="5" s="1"/>
  <c r="E928" i="5"/>
  <c r="M928" i="5" s="1"/>
  <c r="E929" i="5"/>
  <c r="M929" i="5" s="1"/>
  <c r="E930" i="5"/>
  <c r="M930" i="5" s="1"/>
  <c r="E931" i="5"/>
  <c r="M931" i="5" s="1"/>
  <c r="E932" i="5"/>
  <c r="M932" i="5" s="1"/>
  <c r="E933" i="5"/>
  <c r="M933" i="5" s="1"/>
  <c r="E934" i="5"/>
  <c r="M934" i="5" s="1"/>
  <c r="E935" i="5"/>
  <c r="M935" i="5" s="1"/>
  <c r="E936" i="5"/>
  <c r="M936" i="5" s="1"/>
  <c r="E937" i="5"/>
  <c r="M937" i="5" s="1"/>
  <c r="E938" i="5"/>
  <c r="M938" i="5" s="1"/>
  <c r="E939" i="5"/>
  <c r="M939" i="5" s="1"/>
  <c r="E940" i="5"/>
  <c r="M940" i="5" s="1"/>
  <c r="E941" i="5"/>
  <c r="M941" i="5" s="1"/>
  <c r="E942" i="5"/>
  <c r="M942" i="5" s="1"/>
  <c r="E943" i="5"/>
  <c r="M943" i="5" s="1"/>
  <c r="E944" i="5"/>
  <c r="M944" i="5" s="1"/>
  <c r="E945" i="5"/>
  <c r="M945" i="5" s="1"/>
  <c r="E946" i="5"/>
  <c r="M946" i="5" s="1"/>
  <c r="E947" i="5"/>
  <c r="M947" i="5" s="1"/>
  <c r="E948" i="5"/>
  <c r="M948" i="5" s="1"/>
  <c r="E949" i="5"/>
  <c r="M949" i="5" s="1"/>
  <c r="E950" i="5"/>
  <c r="M950" i="5" s="1"/>
  <c r="E951" i="5"/>
  <c r="M951" i="5" s="1"/>
  <c r="E952" i="5"/>
  <c r="M952" i="5" s="1"/>
  <c r="E953" i="5"/>
  <c r="M953" i="5" s="1"/>
  <c r="E954" i="5"/>
  <c r="M954" i="5" s="1"/>
  <c r="E955" i="5"/>
  <c r="M955" i="5" s="1"/>
  <c r="E956" i="5"/>
  <c r="M956" i="5" s="1"/>
  <c r="E957" i="5"/>
  <c r="M957" i="5" s="1"/>
  <c r="E958" i="5"/>
  <c r="M958" i="5" s="1"/>
  <c r="E959" i="5"/>
  <c r="M959" i="5" s="1"/>
  <c r="E960" i="5"/>
  <c r="M960" i="5" s="1"/>
  <c r="E961" i="5"/>
  <c r="M961" i="5" s="1"/>
  <c r="E962" i="5"/>
  <c r="M962" i="5" s="1"/>
  <c r="E963" i="5"/>
  <c r="M963" i="5" s="1"/>
  <c r="E964" i="5"/>
  <c r="M964" i="5" s="1"/>
  <c r="E965" i="5"/>
  <c r="M965" i="5" s="1"/>
  <c r="E966" i="5"/>
  <c r="M966" i="5" s="1"/>
  <c r="E967" i="5"/>
  <c r="M967" i="5" s="1"/>
  <c r="E968" i="5"/>
  <c r="M968" i="5" s="1"/>
  <c r="E969" i="5"/>
  <c r="M969" i="5" s="1"/>
  <c r="E970" i="5"/>
  <c r="M970" i="5" s="1"/>
  <c r="E971" i="5"/>
  <c r="M971" i="5" s="1"/>
  <c r="E972" i="5"/>
  <c r="M972" i="5" s="1"/>
  <c r="E973" i="5"/>
  <c r="M973" i="5" s="1"/>
  <c r="E974" i="5"/>
  <c r="M974" i="5" s="1"/>
  <c r="E975" i="5"/>
  <c r="M975" i="5" s="1"/>
  <c r="E976" i="5"/>
  <c r="M976" i="5" s="1"/>
  <c r="E977" i="5"/>
  <c r="M977" i="5" s="1"/>
  <c r="E978" i="5"/>
  <c r="M978" i="5" s="1"/>
  <c r="E979" i="5"/>
  <c r="M979" i="5" s="1"/>
  <c r="E980" i="5"/>
  <c r="M980" i="5" s="1"/>
  <c r="E981" i="5"/>
  <c r="M981" i="5" s="1"/>
  <c r="E982" i="5"/>
  <c r="M982" i="5" s="1"/>
  <c r="E983" i="5"/>
  <c r="M983" i="5" s="1"/>
  <c r="E984" i="5"/>
  <c r="M984" i="5" s="1"/>
  <c r="E985" i="5"/>
  <c r="M985" i="5" s="1"/>
  <c r="E986" i="5"/>
  <c r="M986" i="5" s="1"/>
  <c r="E987" i="5"/>
  <c r="M987" i="5" s="1"/>
  <c r="E988" i="5"/>
  <c r="M988" i="5" s="1"/>
  <c r="E989" i="5"/>
  <c r="M989" i="5" s="1"/>
  <c r="E990" i="5"/>
  <c r="M990" i="5" s="1"/>
  <c r="E991" i="5"/>
  <c r="M991" i="5" s="1"/>
  <c r="E992" i="5"/>
  <c r="M992" i="5" s="1"/>
  <c r="E993" i="5"/>
  <c r="M993" i="5" s="1"/>
  <c r="E994" i="5"/>
  <c r="M994" i="5" s="1"/>
  <c r="E995" i="5"/>
  <c r="M995" i="5" s="1"/>
  <c r="E996" i="5"/>
  <c r="M996" i="5" s="1"/>
  <c r="E997" i="5"/>
  <c r="M997" i="5" s="1"/>
  <c r="E998" i="5"/>
  <c r="M998" i="5" s="1"/>
  <c r="E999" i="5"/>
  <c r="M999" i="5" s="1"/>
  <c r="E1000" i="5"/>
  <c r="M1000" i="5" s="1"/>
  <c r="E1001" i="5"/>
  <c r="M1001" i="5" s="1"/>
  <c r="E1002" i="5"/>
  <c r="M1002" i="5" s="1"/>
  <c r="E1003" i="5"/>
  <c r="M1003" i="5" s="1"/>
  <c r="E1004" i="5"/>
  <c r="M1004" i="5" s="1"/>
  <c r="E1005" i="5"/>
  <c r="M1005" i="5" s="1"/>
  <c r="E1006" i="5"/>
  <c r="M1006" i="5" s="1"/>
  <c r="E1007" i="5"/>
  <c r="M1007" i="5" s="1"/>
  <c r="E1008" i="5"/>
  <c r="M1008" i="5" s="1"/>
  <c r="E1009" i="5"/>
  <c r="M1009" i="5" s="1"/>
  <c r="E1010" i="5"/>
  <c r="M1010" i="5" s="1"/>
  <c r="E1011" i="5"/>
  <c r="M1011" i="5" s="1"/>
  <c r="E1012" i="5"/>
  <c r="M1012" i="5" s="1"/>
  <c r="E1013" i="5"/>
  <c r="M1013" i="5" s="1"/>
  <c r="E1014" i="5"/>
  <c r="M1014" i="5" s="1"/>
  <c r="E1015" i="5"/>
  <c r="M1015" i="5" s="1"/>
  <c r="E1016" i="5"/>
  <c r="M1016" i="5" s="1"/>
  <c r="E1017" i="5"/>
  <c r="M1017" i="5" s="1"/>
  <c r="E1018" i="5"/>
  <c r="M1018" i="5" s="1"/>
  <c r="E1019" i="5"/>
  <c r="M1019" i="5" s="1"/>
  <c r="E1020" i="5"/>
  <c r="M1020" i="5" s="1"/>
  <c r="E1021" i="5"/>
  <c r="M1021" i="5" s="1"/>
  <c r="E1022" i="5"/>
  <c r="M1022" i="5" s="1"/>
  <c r="E1023" i="5"/>
  <c r="M1023" i="5" s="1"/>
  <c r="E1024" i="5"/>
  <c r="M1024" i="5" s="1"/>
  <c r="E1025" i="5"/>
  <c r="M1025" i="5" s="1"/>
  <c r="E1026" i="5"/>
  <c r="M1026" i="5" s="1"/>
  <c r="E1027" i="5"/>
  <c r="M1027" i="5" s="1"/>
  <c r="E1028" i="5"/>
  <c r="M1028" i="5" s="1"/>
  <c r="E1029" i="5"/>
  <c r="M1029" i="5" s="1"/>
  <c r="E1030" i="5"/>
  <c r="M1030" i="5" s="1"/>
  <c r="E1031" i="5"/>
  <c r="M1031" i="5" s="1"/>
  <c r="E1032" i="5"/>
  <c r="M1032" i="5" s="1"/>
  <c r="E1033" i="5"/>
  <c r="M1033" i="5" s="1"/>
  <c r="E1034" i="5"/>
  <c r="M1034" i="5" s="1"/>
  <c r="E1035" i="5"/>
  <c r="M1035" i="5" s="1"/>
  <c r="E1036" i="5"/>
  <c r="M1036" i="5" s="1"/>
  <c r="E1037" i="5"/>
  <c r="M1037" i="5" s="1"/>
  <c r="E1038" i="5"/>
  <c r="M1038" i="5" s="1"/>
  <c r="E1039" i="5"/>
  <c r="M1039" i="5" s="1"/>
  <c r="E1040" i="5"/>
  <c r="M1040" i="5" s="1"/>
  <c r="E1041" i="5"/>
  <c r="M1041" i="5" s="1"/>
  <c r="E1042" i="5"/>
  <c r="M1042" i="5" s="1"/>
  <c r="E1043" i="5"/>
  <c r="M1043" i="5" s="1"/>
  <c r="E1044" i="5"/>
  <c r="E1045" i="5"/>
  <c r="M1045" i="5" s="1"/>
  <c r="E1046" i="5"/>
  <c r="M1046" i="5" s="1"/>
  <c r="E1047" i="5"/>
  <c r="M1047" i="5" s="1"/>
  <c r="E1048" i="5"/>
  <c r="E1049" i="5"/>
  <c r="M1049" i="5" s="1"/>
  <c r="E1050" i="5"/>
  <c r="M1050" i="5" s="1"/>
  <c r="E1051" i="5"/>
  <c r="M1051" i="5" s="1"/>
  <c r="E1052" i="5"/>
  <c r="E1053" i="5"/>
  <c r="M1053" i="5" s="1"/>
  <c r="E1054" i="5"/>
  <c r="M1054" i="5" s="1"/>
  <c r="E1055" i="5"/>
  <c r="M1055" i="5" s="1"/>
  <c r="E1056" i="5"/>
  <c r="E1057" i="5"/>
  <c r="M1057" i="5" s="1"/>
  <c r="E1058" i="5"/>
  <c r="M1058" i="5" s="1"/>
  <c r="E1059" i="5"/>
  <c r="M1059" i="5" s="1"/>
  <c r="E1060" i="5"/>
  <c r="E1061" i="5"/>
  <c r="M1061" i="5" s="1"/>
  <c r="E1062" i="5"/>
  <c r="M1062" i="5" s="1"/>
  <c r="E1063" i="5"/>
  <c r="M1063" i="5" s="1"/>
  <c r="E1064" i="5"/>
  <c r="E1065" i="5"/>
  <c r="M1065" i="5" s="1"/>
  <c r="E1066" i="5"/>
  <c r="M1066" i="5" s="1"/>
  <c r="E1067" i="5"/>
  <c r="M1067" i="5" s="1"/>
  <c r="E1068" i="5"/>
  <c r="E1069" i="5"/>
  <c r="M1069" i="5" s="1"/>
  <c r="E1070" i="5"/>
  <c r="M1070" i="5" s="1"/>
  <c r="E1071" i="5"/>
  <c r="M1071" i="5" s="1"/>
  <c r="E1072" i="5"/>
  <c r="E1073" i="5"/>
  <c r="M1073" i="5" s="1"/>
  <c r="E1074" i="5"/>
  <c r="M1074" i="5" s="1"/>
  <c r="E1075" i="5"/>
  <c r="M1075" i="5" s="1"/>
  <c r="E1076" i="5"/>
  <c r="E1077" i="5"/>
  <c r="M1077" i="5" s="1"/>
  <c r="E1078" i="5"/>
  <c r="M1078" i="5" s="1"/>
  <c r="E1079" i="5"/>
  <c r="M1079" i="5" s="1"/>
  <c r="E1080" i="5"/>
  <c r="E1081" i="5"/>
  <c r="M1081" i="5" s="1"/>
  <c r="E1082" i="5"/>
  <c r="M1082" i="5" s="1"/>
  <c r="E1083" i="5"/>
  <c r="M1083" i="5" s="1"/>
  <c r="E1084" i="5"/>
  <c r="E1085" i="5"/>
  <c r="M1085" i="5" s="1"/>
  <c r="E1086" i="5"/>
  <c r="M1086" i="5" s="1"/>
  <c r="E1087" i="5"/>
  <c r="M1087" i="5" s="1"/>
  <c r="E1088" i="5"/>
  <c r="E1089" i="5"/>
  <c r="M1089" i="5" s="1"/>
  <c r="E1090" i="5"/>
  <c r="M1090" i="5" s="1"/>
  <c r="E1091" i="5"/>
  <c r="M1091" i="5" s="1"/>
  <c r="E1092" i="5"/>
  <c r="E1093" i="5"/>
  <c r="M1093" i="5" s="1"/>
  <c r="E1094" i="5"/>
  <c r="M1094" i="5" s="1"/>
  <c r="E1095" i="5"/>
  <c r="M1095" i="5" s="1"/>
  <c r="E1096" i="5"/>
  <c r="E1097" i="5"/>
  <c r="M1097" i="5" s="1"/>
  <c r="E1098" i="5"/>
  <c r="M1098" i="5" s="1"/>
  <c r="E1099" i="5"/>
  <c r="M1099" i="5" s="1"/>
  <c r="E1100" i="5"/>
  <c r="E1101" i="5"/>
  <c r="M1101" i="5" s="1"/>
  <c r="E1102" i="5"/>
  <c r="M1102" i="5" s="1"/>
  <c r="E1103" i="5"/>
  <c r="M1103" i="5" s="1"/>
  <c r="E1104" i="5"/>
  <c r="E1105" i="5"/>
  <c r="M1105" i="5" s="1"/>
  <c r="E1106" i="5"/>
  <c r="M1106" i="5" s="1"/>
  <c r="E1107" i="5"/>
  <c r="M1107" i="5" s="1"/>
  <c r="E1108" i="5"/>
  <c r="E1109" i="5"/>
  <c r="M1109" i="5" s="1"/>
  <c r="E1110" i="5"/>
  <c r="M1110" i="5" s="1"/>
  <c r="E1111" i="5"/>
  <c r="M1111" i="5" s="1"/>
  <c r="E1112" i="5"/>
  <c r="E11" i="5"/>
  <c r="M11" i="5" s="1"/>
  <c r="F16" i="1" l="1"/>
  <c r="G1112" i="5"/>
  <c r="M1112" i="5"/>
  <c r="G1108" i="5"/>
  <c r="M1108" i="5"/>
  <c r="G1104" i="5"/>
  <c r="M1104" i="5"/>
  <c r="G1100" i="5"/>
  <c r="M1100" i="5"/>
  <c r="G1096" i="5"/>
  <c r="M1096" i="5"/>
  <c r="G1092" i="5"/>
  <c r="M1092" i="5"/>
  <c r="G1088" i="5"/>
  <c r="M1088" i="5"/>
  <c r="G1084" i="5"/>
  <c r="M1084" i="5"/>
  <c r="G1080" i="5"/>
  <c r="M1080" i="5"/>
  <c r="G1076" i="5"/>
  <c r="M1076" i="5"/>
  <c r="G1072" i="5"/>
  <c r="M1072" i="5"/>
  <c r="G1068" i="5"/>
  <c r="M1068" i="5"/>
  <c r="G1064" i="5"/>
  <c r="M1064" i="5"/>
  <c r="G1060" i="5"/>
  <c r="M1060" i="5"/>
  <c r="G1056" i="5"/>
  <c r="M1056" i="5"/>
  <c r="G1052" i="5"/>
  <c r="M1052" i="5"/>
  <c r="G1048" i="5"/>
  <c r="M1048" i="5"/>
  <c r="G1044" i="5"/>
  <c r="M1044" i="5"/>
  <c r="M5" i="5" s="1"/>
  <c r="L6" i="2"/>
  <c r="E18" i="2"/>
  <c r="E22" i="2"/>
  <c r="E26" i="2"/>
  <c r="E30" i="2"/>
  <c r="E34" i="2"/>
  <c r="E38" i="2"/>
  <c r="E42" i="2"/>
  <c r="E46" i="2"/>
  <c r="E50" i="2"/>
  <c r="E54" i="2"/>
  <c r="E58" i="2"/>
  <c r="E62" i="2"/>
  <c r="E66" i="2"/>
  <c r="E70" i="2"/>
  <c r="E74" i="2"/>
  <c r="E78" i="2"/>
  <c r="E82" i="2"/>
  <c r="E86" i="2"/>
  <c r="E90" i="2"/>
  <c r="E94" i="2"/>
  <c r="E98" i="2"/>
  <c r="E102" i="2"/>
  <c r="E106" i="2"/>
  <c r="E110" i="2"/>
  <c r="E114" i="2"/>
  <c r="E118" i="2"/>
  <c r="E122" i="2"/>
  <c r="E126" i="2"/>
  <c r="E130" i="2"/>
  <c r="E15" i="2"/>
  <c r="E16" i="2"/>
  <c r="E24" i="2"/>
  <c r="E28" i="2"/>
  <c r="E36" i="2"/>
  <c r="E40" i="2"/>
  <c r="E44" i="2"/>
  <c r="E52" i="2"/>
  <c r="E64" i="2"/>
  <c r="E68" i="2"/>
  <c r="E76" i="2"/>
  <c r="E84" i="2"/>
  <c r="E92" i="2"/>
  <c r="E100" i="2"/>
  <c r="E108" i="2"/>
  <c r="E116" i="2"/>
  <c r="E124" i="2"/>
  <c r="E132" i="2"/>
  <c r="E17" i="2"/>
  <c r="E21" i="2"/>
  <c r="E25" i="2"/>
  <c r="E29" i="2"/>
  <c r="E33" i="2"/>
  <c r="E37" i="2"/>
  <c r="E41" i="2"/>
  <c r="E45" i="2"/>
  <c r="E49" i="2"/>
  <c r="E53" i="2"/>
  <c r="E57" i="2"/>
  <c r="E61" i="2"/>
  <c r="E65" i="2"/>
  <c r="E69" i="2"/>
  <c r="E73" i="2"/>
  <c r="E77" i="2"/>
  <c r="E81" i="2"/>
  <c r="E85" i="2"/>
  <c r="E89" i="2"/>
  <c r="E93" i="2"/>
  <c r="E97" i="2"/>
  <c r="E101" i="2"/>
  <c r="E105" i="2"/>
  <c r="E109" i="2"/>
  <c r="E113" i="2"/>
  <c r="E117" i="2"/>
  <c r="E121" i="2"/>
  <c r="E125" i="2"/>
  <c r="E129" i="2"/>
  <c r="E133" i="2"/>
  <c r="E19" i="2"/>
  <c r="E23" i="2"/>
  <c r="E27" i="2"/>
  <c r="E31" i="2"/>
  <c r="E35" i="2"/>
  <c r="E39" i="2"/>
  <c r="E43" i="2"/>
  <c r="E47" i="2"/>
  <c r="E51" i="2"/>
  <c r="E55" i="2"/>
  <c r="E59" i="2"/>
  <c r="E63" i="2"/>
  <c r="E67" i="2"/>
  <c r="E71" i="2"/>
  <c r="E75" i="2"/>
  <c r="E79" i="2"/>
  <c r="E83" i="2"/>
  <c r="E87" i="2"/>
  <c r="E91" i="2"/>
  <c r="E95" i="2"/>
  <c r="E99" i="2"/>
  <c r="E103" i="2"/>
  <c r="E107" i="2"/>
  <c r="E111" i="2"/>
  <c r="E115" i="2"/>
  <c r="E119" i="2"/>
  <c r="E123" i="2"/>
  <c r="E127" i="2"/>
  <c r="E131" i="2"/>
  <c r="E20" i="2"/>
  <c r="E32" i="2"/>
  <c r="E48" i="2"/>
  <c r="E56" i="2"/>
  <c r="E60" i="2"/>
  <c r="E72" i="2"/>
  <c r="E80" i="2"/>
  <c r="E88" i="2"/>
  <c r="E96" i="2"/>
  <c r="E104" i="2"/>
  <c r="E112" i="2"/>
  <c r="E120" i="2"/>
  <c r="E128" i="2"/>
  <c r="G1111" i="5"/>
  <c r="H1111" i="5" s="1"/>
  <c r="I1111" i="5" s="1"/>
  <c r="G1107" i="5"/>
  <c r="H1107" i="5" s="1"/>
  <c r="I1107" i="5" s="1"/>
  <c r="G1103" i="5"/>
  <c r="H1103" i="5" s="1"/>
  <c r="I1103" i="5" s="1"/>
  <c r="G1099" i="5"/>
  <c r="H1099" i="5" s="1"/>
  <c r="I1099" i="5" s="1"/>
  <c r="G1095" i="5"/>
  <c r="H1095" i="5" s="1"/>
  <c r="I1095" i="5" s="1"/>
  <c r="G1091" i="5"/>
  <c r="H1091" i="5" s="1"/>
  <c r="I1091" i="5" s="1"/>
  <c r="G1087" i="5"/>
  <c r="H1087" i="5" s="1"/>
  <c r="I1087" i="5" s="1"/>
  <c r="G1083" i="5"/>
  <c r="H1083" i="5" s="1"/>
  <c r="I1083" i="5" s="1"/>
  <c r="G1079" i="5"/>
  <c r="H1079" i="5" s="1"/>
  <c r="I1079" i="5" s="1"/>
  <c r="G1075" i="5"/>
  <c r="H1075" i="5" s="1"/>
  <c r="I1075" i="5" s="1"/>
  <c r="G1071" i="5"/>
  <c r="H1071" i="5" s="1"/>
  <c r="I1071" i="5" s="1"/>
  <c r="G1067" i="5"/>
  <c r="H1067" i="5" s="1"/>
  <c r="I1067" i="5" s="1"/>
  <c r="G1063" i="5"/>
  <c r="H1063" i="5" s="1"/>
  <c r="I1063" i="5" s="1"/>
  <c r="G1059" i="5"/>
  <c r="H1059" i="5" s="1"/>
  <c r="I1059" i="5" s="1"/>
  <c r="G1055" i="5"/>
  <c r="H1055" i="5" s="1"/>
  <c r="I1055" i="5" s="1"/>
  <c r="G1051" i="5"/>
  <c r="H1051" i="5" s="1"/>
  <c r="I1051" i="5" s="1"/>
  <c r="H1112" i="5"/>
  <c r="I1112" i="5" s="1"/>
  <c r="H1104" i="5"/>
  <c r="I1104" i="5" s="1"/>
  <c r="H1096" i="5"/>
  <c r="I1096" i="5" s="1"/>
  <c r="H1088" i="5"/>
  <c r="I1088" i="5" s="1"/>
  <c r="H1080" i="5"/>
  <c r="I1080" i="5" s="1"/>
  <c r="H1072" i="5"/>
  <c r="I1072" i="5" s="1"/>
  <c r="H1064" i="5"/>
  <c r="I1064" i="5" s="1"/>
  <c r="H1056" i="5"/>
  <c r="I1056" i="5" s="1"/>
  <c r="H1048" i="5"/>
  <c r="I1048" i="5" s="1"/>
  <c r="G1110" i="5"/>
  <c r="G1106" i="5"/>
  <c r="G1102" i="5"/>
  <c r="G1098" i="5"/>
  <c r="G1094" i="5"/>
  <c r="G1090" i="5"/>
  <c r="G1086" i="5"/>
  <c r="G1082" i="5"/>
  <c r="G1078" i="5"/>
  <c r="G1074" i="5"/>
  <c r="G1070" i="5"/>
  <c r="G1066" i="5"/>
  <c r="G1062" i="5"/>
  <c r="G1058" i="5"/>
  <c r="G1054" i="5"/>
  <c r="G1050" i="5"/>
  <c r="H1108" i="5"/>
  <c r="I1108" i="5" s="1"/>
  <c r="H1100" i="5"/>
  <c r="I1100" i="5" s="1"/>
  <c r="H1092" i="5"/>
  <c r="I1092" i="5" s="1"/>
  <c r="H1084" i="5"/>
  <c r="I1084" i="5" s="1"/>
  <c r="H1076" i="5"/>
  <c r="I1076" i="5" s="1"/>
  <c r="H1068" i="5"/>
  <c r="I1068" i="5" s="1"/>
  <c r="H1060" i="5"/>
  <c r="I1060" i="5" s="1"/>
  <c r="H1052" i="5"/>
  <c r="I1052" i="5" s="1"/>
  <c r="H1044" i="5"/>
  <c r="I1044" i="5" s="1"/>
  <c r="G1109" i="5"/>
  <c r="G1105" i="5"/>
  <c r="G1101" i="5"/>
  <c r="G1097" i="5"/>
  <c r="G1093" i="5"/>
  <c r="G1089" i="5"/>
  <c r="G1085" i="5"/>
  <c r="G1081" i="5"/>
  <c r="G1077" i="5"/>
  <c r="G1073" i="5"/>
  <c r="G1069" i="5"/>
  <c r="G1065" i="5"/>
  <c r="G1061" i="5"/>
  <c r="G1057" i="5"/>
  <c r="G1053" i="5"/>
  <c r="G1049" i="5"/>
  <c r="G1045" i="5"/>
  <c r="G11" i="5"/>
  <c r="H11" i="5" s="1"/>
  <c r="I11" i="5" s="1"/>
  <c r="G1040" i="5"/>
  <c r="R1040" i="5"/>
  <c r="G1036" i="5"/>
  <c r="R1036" i="5"/>
  <c r="G1032" i="5"/>
  <c r="R1032" i="5"/>
  <c r="G1028" i="5"/>
  <c r="R1028" i="5"/>
  <c r="G1024" i="5"/>
  <c r="R1024" i="5"/>
  <c r="G1020" i="5"/>
  <c r="R1020" i="5"/>
  <c r="G1016" i="5"/>
  <c r="R1016" i="5"/>
  <c r="G1012" i="5"/>
  <c r="R1012" i="5"/>
  <c r="G1008" i="5"/>
  <c r="R1008" i="5"/>
  <c r="G1004" i="5"/>
  <c r="R1004" i="5"/>
  <c r="G1000" i="5"/>
  <c r="R1000" i="5"/>
  <c r="G996" i="5"/>
  <c r="R996" i="5"/>
  <c r="G992" i="5"/>
  <c r="R992" i="5"/>
  <c r="G988" i="5"/>
  <c r="R988" i="5"/>
  <c r="G984" i="5"/>
  <c r="R984" i="5"/>
  <c r="G980" i="5"/>
  <c r="R980" i="5"/>
  <c r="G976" i="5"/>
  <c r="R976" i="5"/>
  <c r="G972" i="5"/>
  <c r="R972" i="5"/>
  <c r="G968" i="5"/>
  <c r="R968" i="5"/>
  <c r="G964" i="5"/>
  <c r="R964" i="5"/>
  <c r="G960" i="5"/>
  <c r="R960" i="5"/>
  <c r="G956" i="5"/>
  <c r="R956" i="5"/>
  <c r="G952" i="5"/>
  <c r="R952" i="5"/>
  <c r="G948" i="5"/>
  <c r="R948" i="5"/>
  <c r="G944" i="5"/>
  <c r="R944" i="5"/>
  <c r="G940" i="5"/>
  <c r="R940" i="5"/>
  <c r="G936" i="5"/>
  <c r="R936" i="5"/>
  <c r="G932" i="5"/>
  <c r="R932" i="5"/>
  <c r="G928" i="5"/>
  <c r="R928" i="5"/>
  <c r="G924" i="5"/>
  <c r="R924" i="5"/>
  <c r="G920" i="5"/>
  <c r="R920" i="5"/>
  <c r="G916" i="5"/>
  <c r="R916" i="5"/>
  <c r="G912" i="5"/>
  <c r="R912" i="5"/>
  <c r="G908" i="5"/>
  <c r="R908" i="5"/>
  <c r="G904" i="5"/>
  <c r="R904" i="5"/>
  <c r="G900" i="5"/>
  <c r="R900" i="5"/>
  <c r="G896" i="5"/>
  <c r="R896" i="5"/>
  <c r="G892" i="5"/>
  <c r="R892" i="5"/>
  <c r="G888" i="5"/>
  <c r="R888" i="5"/>
  <c r="G884" i="5"/>
  <c r="R884" i="5"/>
  <c r="G880" i="5"/>
  <c r="R880" i="5"/>
  <c r="G876" i="5"/>
  <c r="R876" i="5"/>
  <c r="G872" i="5"/>
  <c r="R872" i="5"/>
  <c r="G868" i="5"/>
  <c r="R868" i="5"/>
  <c r="G864" i="5"/>
  <c r="R864" i="5"/>
  <c r="G860" i="5"/>
  <c r="R860" i="5"/>
  <c r="G856" i="5"/>
  <c r="R856" i="5"/>
  <c r="G852" i="5"/>
  <c r="R852" i="5"/>
  <c r="G848" i="5"/>
  <c r="R848" i="5"/>
  <c r="G844" i="5"/>
  <c r="R844" i="5"/>
  <c r="G840" i="5"/>
  <c r="R840" i="5"/>
  <c r="G836" i="5"/>
  <c r="R836" i="5"/>
  <c r="G832" i="5"/>
  <c r="R832" i="5"/>
  <c r="G828" i="5"/>
  <c r="R828" i="5"/>
  <c r="G824" i="5"/>
  <c r="R824" i="5"/>
  <c r="G820" i="5"/>
  <c r="R820" i="5"/>
  <c r="G816" i="5"/>
  <c r="R816" i="5"/>
  <c r="G812" i="5"/>
  <c r="R812" i="5"/>
  <c r="G808" i="5"/>
  <c r="R808" i="5"/>
  <c r="G804" i="5"/>
  <c r="R804" i="5"/>
  <c r="G800" i="5"/>
  <c r="R800" i="5"/>
  <c r="G796" i="5"/>
  <c r="R796" i="5"/>
  <c r="G792" i="5"/>
  <c r="R792" i="5"/>
  <c r="G788" i="5"/>
  <c r="R788" i="5"/>
  <c r="G784" i="5"/>
  <c r="R784" i="5"/>
  <c r="G780" i="5"/>
  <c r="R780" i="5"/>
  <c r="G776" i="5"/>
  <c r="R776" i="5"/>
  <c r="G772" i="5"/>
  <c r="R772" i="5"/>
  <c r="G768" i="5"/>
  <c r="R768" i="5"/>
  <c r="G764" i="5"/>
  <c r="R764" i="5"/>
  <c r="G760" i="5"/>
  <c r="R760" i="5"/>
  <c r="G756" i="5"/>
  <c r="R756" i="5"/>
  <c r="G752" i="5"/>
  <c r="R752" i="5"/>
  <c r="G748" i="5"/>
  <c r="R748" i="5"/>
  <c r="G744" i="5"/>
  <c r="R744" i="5"/>
  <c r="G740" i="5"/>
  <c r="R740" i="5"/>
  <c r="G736" i="5"/>
  <c r="R736" i="5"/>
  <c r="G732" i="5"/>
  <c r="R732" i="5"/>
  <c r="G728" i="5"/>
  <c r="R728" i="5"/>
  <c r="G724" i="5"/>
  <c r="R724" i="5"/>
  <c r="G720" i="5"/>
  <c r="R720" i="5"/>
  <c r="G716" i="5"/>
  <c r="R716" i="5"/>
  <c r="G712" i="5"/>
  <c r="R712" i="5"/>
  <c r="G708" i="5"/>
  <c r="R708" i="5"/>
  <c r="G704" i="5"/>
  <c r="R704" i="5"/>
  <c r="G700" i="5"/>
  <c r="R700" i="5"/>
  <c r="G696" i="5"/>
  <c r="R696" i="5"/>
  <c r="G692" i="5"/>
  <c r="R692" i="5"/>
  <c r="G688" i="5"/>
  <c r="R688" i="5"/>
  <c r="G684" i="5"/>
  <c r="R684" i="5"/>
  <c r="G680" i="5"/>
  <c r="R680" i="5"/>
  <c r="G676" i="5"/>
  <c r="R676" i="5"/>
  <c r="G672" i="5"/>
  <c r="R672" i="5"/>
  <c r="G668" i="5"/>
  <c r="R668" i="5"/>
  <c r="G664" i="5"/>
  <c r="R664" i="5"/>
  <c r="G660" i="5"/>
  <c r="R660" i="5"/>
  <c r="G656" i="5"/>
  <c r="R656" i="5"/>
  <c r="G652" i="5"/>
  <c r="R652" i="5"/>
  <c r="G648" i="5"/>
  <c r="R648" i="5"/>
  <c r="G644" i="5"/>
  <c r="R644" i="5"/>
  <c r="G640" i="5"/>
  <c r="R640" i="5"/>
  <c r="G636" i="5"/>
  <c r="R636" i="5"/>
  <c r="G632" i="5"/>
  <c r="R632" i="5"/>
  <c r="G628" i="5"/>
  <c r="R628" i="5"/>
  <c r="G624" i="5"/>
  <c r="R624" i="5"/>
  <c r="G620" i="5"/>
  <c r="R620" i="5"/>
  <c r="G616" i="5"/>
  <c r="R616" i="5"/>
  <c r="G612" i="5"/>
  <c r="R612" i="5"/>
  <c r="G608" i="5"/>
  <c r="R608" i="5"/>
  <c r="G604" i="5"/>
  <c r="R604" i="5"/>
  <c r="G600" i="5"/>
  <c r="R600" i="5"/>
  <c r="G596" i="5"/>
  <c r="R596" i="5"/>
  <c r="G592" i="5"/>
  <c r="R592" i="5"/>
  <c r="G588" i="5"/>
  <c r="R588" i="5"/>
  <c r="G584" i="5"/>
  <c r="R584" i="5"/>
  <c r="G580" i="5"/>
  <c r="R580" i="5"/>
  <c r="G576" i="5"/>
  <c r="R576" i="5"/>
  <c r="G572" i="5"/>
  <c r="R572" i="5"/>
  <c r="G568" i="5"/>
  <c r="R568" i="5"/>
  <c r="G564" i="5"/>
  <c r="R564" i="5"/>
  <c r="G560" i="5"/>
  <c r="R560" i="5"/>
  <c r="G556" i="5"/>
  <c r="R556" i="5"/>
  <c r="G552" i="5"/>
  <c r="R552" i="5"/>
  <c r="G548" i="5"/>
  <c r="R548" i="5"/>
  <c r="G544" i="5"/>
  <c r="R544" i="5"/>
  <c r="G540" i="5"/>
  <c r="R540" i="5"/>
  <c r="G536" i="5"/>
  <c r="R536" i="5"/>
  <c r="G532" i="5"/>
  <c r="R532" i="5"/>
  <c r="G528" i="5"/>
  <c r="R528" i="5"/>
  <c r="G524" i="5"/>
  <c r="R524" i="5"/>
  <c r="G520" i="5"/>
  <c r="R520" i="5"/>
  <c r="G516" i="5"/>
  <c r="R516" i="5"/>
  <c r="G512" i="5"/>
  <c r="R512" i="5"/>
  <c r="G508" i="5"/>
  <c r="R508" i="5"/>
  <c r="G504" i="5"/>
  <c r="R504" i="5"/>
  <c r="G500" i="5"/>
  <c r="R500" i="5"/>
  <c r="G496" i="5"/>
  <c r="R496" i="5"/>
  <c r="G492" i="5"/>
  <c r="R492" i="5"/>
  <c r="G488" i="5"/>
  <c r="R488" i="5"/>
  <c r="G484" i="5"/>
  <c r="R484" i="5"/>
  <c r="G480" i="5"/>
  <c r="R480" i="5"/>
  <c r="G476" i="5"/>
  <c r="R476" i="5"/>
  <c r="G472" i="5"/>
  <c r="R472" i="5"/>
  <c r="G468" i="5"/>
  <c r="R468" i="5"/>
  <c r="G464" i="5"/>
  <c r="R464" i="5"/>
  <c r="G460" i="5"/>
  <c r="R460" i="5"/>
  <c r="G456" i="5"/>
  <c r="R456" i="5"/>
  <c r="G452" i="5"/>
  <c r="R452" i="5"/>
  <c r="G448" i="5"/>
  <c r="R448" i="5"/>
  <c r="G444" i="5"/>
  <c r="R444" i="5"/>
  <c r="G440" i="5"/>
  <c r="R440" i="5"/>
  <c r="G436" i="5"/>
  <c r="R436" i="5"/>
  <c r="G432" i="5"/>
  <c r="R432" i="5"/>
  <c r="G428" i="5"/>
  <c r="R428" i="5"/>
  <c r="G424" i="5"/>
  <c r="R424" i="5"/>
  <c r="G420" i="5"/>
  <c r="R420" i="5"/>
  <c r="G416" i="5"/>
  <c r="R416" i="5"/>
  <c r="G412" i="5"/>
  <c r="R412" i="5"/>
  <c r="G408" i="5"/>
  <c r="R408" i="5"/>
  <c r="G404" i="5"/>
  <c r="R404" i="5"/>
  <c r="G400" i="5"/>
  <c r="R400" i="5"/>
  <c r="G396" i="5"/>
  <c r="R396" i="5"/>
  <c r="G392" i="5"/>
  <c r="R392" i="5"/>
  <c r="G388" i="5"/>
  <c r="R388" i="5"/>
  <c r="G384" i="5"/>
  <c r="R384" i="5"/>
  <c r="G380" i="5"/>
  <c r="R380" i="5"/>
  <c r="G376" i="5"/>
  <c r="R376" i="5"/>
  <c r="G372" i="5"/>
  <c r="R372" i="5"/>
  <c r="G368" i="5"/>
  <c r="R368" i="5"/>
  <c r="G364" i="5"/>
  <c r="R364" i="5"/>
  <c r="G360" i="5"/>
  <c r="R360" i="5"/>
  <c r="G356" i="5"/>
  <c r="R356" i="5"/>
  <c r="G352" i="5"/>
  <c r="R352" i="5"/>
  <c r="G348" i="5"/>
  <c r="R348" i="5"/>
  <c r="G344" i="5"/>
  <c r="R344" i="5"/>
  <c r="G340" i="5"/>
  <c r="R340" i="5"/>
  <c r="G336" i="5"/>
  <c r="R336" i="5"/>
  <c r="G332" i="5"/>
  <c r="R332" i="5"/>
  <c r="G328" i="5"/>
  <c r="R328" i="5"/>
  <c r="G324" i="5"/>
  <c r="R324" i="5"/>
  <c r="G320" i="5"/>
  <c r="R320" i="5"/>
  <c r="G316" i="5"/>
  <c r="R316" i="5"/>
  <c r="G312" i="5"/>
  <c r="R312" i="5"/>
  <c r="G308" i="5"/>
  <c r="R308" i="5"/>
  <c r="G304" i="5"/>
  <c r="R304" i="5"/>
  <c r="G300" i="5"/>
  <c r="R300" i="5"/>
  <c r="G296" i="5"/>
  <c r="R296" i="5"/>
  <c r="G292" i="5"/>
  <c r="R292" i="5"/>
  <c r="G288" i="5"/>
  <c r="R288" i="5"/>
  <c r="G284" i="5"/>
  <c r="R284" i="5"/>
  <c r="G280" i="5"/>
  <c r="R280" i="5"/>
  <c r="G276" i="5"/>
  <c r="R276" i="5"/>
  <c r="G272" i="5"/>
  <c r="R272" i="5"/>
  <c r="G268" i="5"/>
  <c r="R268" i="5"/>
  <c r="G264" i="5"/>
  <c r="R264" i="5"/>
  <c r="G260" i="5"/>
  <c r="R260" i="5"/>
  <c r="G256" i="5"/>
  <c r="R256" i="5"/>
  <c r="G252" i="5"/>
  <c r="R252" i="5"/>
  <c r="G248" i="5"/>
  <c r="R248" i="5"/>
  <c r="G244" i="5"/>
  <c r="R244" i="5"/>
  <c r="G240" i="5"/>
  <c r="R240" i="5"/>
  <c r="G236" i="5"/>
  <c r="R236" i="5"/>
  <c r="G232" i="5"/>
  <c r="R232" i="5"/>
  <c r="G228" i="5"/>
  <c r="R228" i="5"/>
  <c r="G224" i="5"/>
  <c r="R224" i="5"/>
  <c r="G220" i="5"/>
  <c r="R220" i="5"/>
  <c r="G216" i="5"/>
  <c r="R216" i="5"/>
  <c r="G212" i="5"/>
  <c r="R212" i="5"/>
  <c r="G208" i="5"/>
  <c r="R208" i="5"/>
  <c r="G204" i="5"/>
  <c r="R204" i="5"/>
  <c r="G200" i="5"/>
  <c r="R200" i="5"/>
  <c r="G196" i="5"/>
  <c r="R196" i="5"/>
  <c r="G192" i="5"/>
  <c r="R192" i="5"/>
  <c r="G188" i="5"/>
  <c r="R188" i="5"/>
  <c r="G184" i="5"/>
  <c r="R184" i="5"/>
  <c r="G180" i="5"/>
  <c r="R180" i="5"/>
  <c r="G176" i="5"/>
  <c r="R176" i="5"/>
  <c r="G172" i="5"/>
  <c r="R172" i="5"/>
  <c r="G168" i="5"/>
  <c r="R168" i="5"/>
  <c r="G164" i="5"/>
  <c r="R164" i="5"/>
  <c r="G160" i="5"/>
  <c r="R160" i="5"/>
  <c r="G156" i="5"/>
  <c r="R156" i="5"/>
  <c r="G152" i="5"/>
  <c r="R152" i="5"/>
  <c r="G148" i="5"/>
  <c r="R148" i="5"/>
  <c r="G144" i="5"/>
  <c r="R144" i="5"/>
  <c r="G140" i="5"/>
  <c r="R140" i="5"/>
  <c r="G136" i="5"/>
  <c r="R136" i="5"/>
  <c r="G132" i="5"/>
  <c r="R132" i="5"/>
  <c r="G128" i="5"/>
  <c r="R128" i="5"/>
  <c r="G124" i="5"/>
  <c r="R124" i="5"/>
  <c r="G120" i="5"/>
  <c r="R120" i="5"/>
  <c r="G116" i="5"/>
  <c r="R116" i="5"/>
  <c r="G112" i="5"/>
  <c r="R112" i="5"/>
  <c r="G108" i="5"/>
  <c r="R108" i="5"/>
  <c r="G104" i="5"/>
  <c r="R104" i="5"/>
  <c r="G100" i="5"/>
  <c r="R100" i="5"/>
  <c r="G96" i="5"/>
  <c r="R96" i="5"/>
  <c r="G92" i="5"/>
  <c r="R92" i="5"/>
  <c r="G88" i="5"/>
  <c r="R88" i="5"/>
  <c r="G84" i="5"/>
  <c r="R84" i="5"/>
  <c r="G80" i="5"/>
  <c r="R80" i="5"/>
  <c r="G76" i="5"/>
  <c r="R76" i="5"/>
  <c r="G72" i="5"/>
  <c r="R72" i="5"/>
  <c r="G68" i="5"/>
  <c r="R68" i="5"/>
  <c r="G64" i="5"/>
  <c r="R64" i="5"/>
  <c r="G60" i="5"/>
  <c r="R60" i="5"/>
  <c r="G56" i="5"/>
  <c r="R56" i="5"/>
  <c r="G52" i="5"/>
  <c r="R52" i="5"/>
  <c r="G48" i="5"/>
  <c r="R48" i="5"/>
  <c r="G44" i="5"/>
  <c r="R44" i="5"/>
  <c r="G40" i="5"/>
  <c r="R40" i="5"/>
  <c r="G36" i="5"/>
  <c r="R36" i="5"/>
  <c r="G32" i="5"/>
  <c r="R32" i="5"/>
  <c r="G28" i="5"/>
  <c r="R28" i="5"/>
  <c r="G24" i="5"/>
  <c r="R24" i="5"/>
  <c r="G20" i="5"/>
  <c r="R20" i="5"/>
  <c r="G16" i="5"/>
  <c r="R16" i="5"/>
  <c r="G12" i="5"/>
  <c r="R12" i="5"/>
  <c r="R1110" i="5"/>
  <c r="R1106" i="5"/>
  <c r="R1102" i="5"/>
  <c r="R1098" i="5"/>
  <c r="R1094" i="5"/>
  <c r="R1090" i="5"/>
  <c r="R1086" i="5"/>
  <c r="R1082" i="5"/>
  <c r="R1078" i="5"/>
  <c r="R1074" i="5"/>
  <c r="R1070" i="5"/>
  <c r="R1066" i="5"/>
  <c r="R1062" i="5"/>
  <c r="R1058" i="5"/>
  <c r="R1054" i="5"/>
  <c r="R1050" i="5"/>
  <c r="R1044" i="5"/>
  <c r="G1047" i="5"/>
  <c r="R1047" i="5"/>
  <c r="G1043" i="5"/>
  <c r="R1043" i="5"/>
  <c r="G1039" i="5"/>
  <c r="R1039" i="5"/>
  <c r="G1035" i="5"/>
  <c r="R1035" i="5"/>
  <c r="G1031" i="5"/>
  <c r="R1031" i="5"/>
  <c r="G1027" i="5"/>
  <c r="R1027" i="5"/>
  <c r="G1023" i="5"/>
  <c r="R1023" i="5"/>
  <c r="G1019" i="5"/>
  <c r="R1019" i="5"/>
  <c r="G1015" i="5"/>
  <c r="R1015" i="5"/>
  <c r="G1011" i="5"/>
  <c r="R1011" i="5"/>
  <c r="G1007" i="5"/>
  <c r="R1007" i="5"/>
  <c r="G1003" i="5"/>
  <c r="R1003" i="5"/>
  <c r="G999" i="5"/>
  <c r="R999" i="5"/>
  <c r="G995" i="5"/>
  <c r="R995" i="5"/>
  <c r="G991" i="5"/>
  <c r="R991" i="5"/>
  <c r="G987" i="5"/>
  <c r="R987" i="5"/>
  <c r="G983" i="5"/>
  <c r="R983" i="5"/>
  <c r="G979" i="5"/>
  <c r="R979" i="5"/>
  <c r="G975" i="5"/>
  <c r="R975" i="5"/>
  <c r="G971" i="5"/>
  <c r="R971" i="5"/>
  <c r="G967" i="5"/>
  <c r="R967" i="5"/>
  <c r="G963" i="5"/>
  <c r="R963" i="5"/>
  <c r="G959" i="5"/>
  <c r="R959" i="5"/>
  <c r="G955" i="5"/>
  <c r="R955" i="5"/>
  <c r="G951" i="5"/>
  <c r="R951" i="5"/>
  <c r="G947" i="5"/>
  <c r="R947" i="5"/>
  <c r="G943" i="5"/>
  <c r="R943" i="5"/>
  <c r="G939" i="5"/>
  <c r="R939" i="5"/>
  <c r="G935" i="5"/>
  <c r="R935" i="5"/>
  <c r="G931" i="5"/>
  <c r="R931" i="5"/>
  <c r="G927" i="5"/>
  <c r="R927" i="5"/>
  <c r="G923" i="5"/>
  <c r="R923" i="5"/>
  <c r="G919" i="5"/>
  <c r="R919" i="5"/>
  <c r="G915" i="5"/>
  <c r="R915" i="5"/>
  <c r="G911" i="5"/>
  <c r="R911" i="5"/>
  <c r="G907" i="5"/>
  <c r="R907" i="5"/>
  <c r="G903" i="5"/>
  <c r="R903" i="5"/>
  <c r="G899" i="5"/>
  <c r="R899" i="5"/>
  <c r="G895" i="5"/>
  <c r="R895" i="5"/>
  <c r="G891" i="5"/>
  <c r="R891" i="5"/>
  <c r="G887" i="5"/>
  <c r="R887" i="5"/>
  <c r="G883" i="5"/>
  <c r="R883" i="5"/>
  <c r="G879" i="5"/>
  <c r="R879" i="5"/>
  <c r="G875" i="5"/>
  <c r="R875" i="5"/>
  <c r="G871" i="5"/>
  <c r="R871" i="5"/>
  <c r="G867" i="5"/>
  <c r="R867" i="5"/>
  <c r="G863" i="5"/>
  <c r="R863" i="5"/>
  <c r="G859" i="5"/>
  <c r="R859" i="5"/>
  <c r="G855" i="5"/>
  <c r="R855" i="5"/>
  <c r="G851" i="5"/>
  <c r="R851" i="5"/>
  <c r="G847" i="5"/>
  <c r="R847" i="5"/>
  <c r="G843" i="5"/>
  <c r="R843" i="5"/>
  <c r="G839" i="5"/>
  <c r="R839" i="5"/>
  <c r="G835" i="5"/>
  <c r="R835" i="5"/>
  <c r="G831" i="5"/>
  <c r="R831" i="5"/>
  <c r="G827" i="5"/>
  <c r="R827" i="5"/>
  <c r="G823" i="5"/>
  <c r="R823" i="5"/>
  <c r="G819" i="5"/>
  <c r="R819" i="5"/>
  <c r="G815" i="5"/>
  <c r="R815" i="5"/>
  <c r="G811" i="5"/>
  <c r="R811" i="5"/>
  <c r="G807" i="5"/>
  <c r="R807" i="5"/>
  <c r="G803" i="5"/>
  <c r="R803" i="5"/>
  <c r="G799" i="5"/>
  <c r="R799" i="5"/>
  <c r="G795" i="5"/>
  <c r="R795" i="5"/>
  <c r="G791" i="5"/>
  <c r="R791" i="5"/>
  <c r="G787" i="5"/>
  <c r="R787" i="5"/>
  <c r="G783" i="5"/>
  <c r="R783" i="5"/>
  <c r="G779" i="5"/>
  <c r="R779" i="5"/>
  <c r="G775" i="5"/>
  <c r="R775" i="5"/>
  <c r="G771" i="5"/>
  <c r="R771" i="5"/>
  <c r="G767" i="5"/>
  <c r="R767" i="5"/>
  <c r="G763" i="5"/>
  <c r="R763" i="5"/>
  <c r="G759" i="5"/>
  <c r="R759" i="5"/>
  <c r="G755" i="5"/>
  <c r="R755" i="5"/>
  <c r="G751" i="5"/>
  <c r="R751" i="5"/>
  <c r="G747" i="5"/>
  <c r="R747" i="5"/>
  <c r="G743" i="5"/>
  <c r="R743" i="5"/>
  <c r="G739" i="5"/>
  <c r="R739" i="5"/>
  <c r="G735" i="5"/>
  <c r="R735" i="5"/>
  <c r="G731" i="5"/>
  <c r="R731" i="5"/>
  <c r="G727" i="5"/>
  <c r="R727" i="5"/>
  <c r="G723" i="5"/>
  <c r="R723" i="5"/>
  <c r="G719" i="5"/>
  <c r="R719" i="5"/>
  <c r="G715" i="5"/>
  <c r="R715" i="5"/>
  <c r="G711" i="5"/>
  <c r="R711" i="5"/>
  <c r="G707" i="5"/>
  <c r="R707" i="5"/>
  <c r="G703" i="5"/>
  <c r="R703" i="5"/>
  <c r="G699" i="5"/>
  <c r="R699" i="5"/>
  <c r="G695" i="5"/>
  <c r="R695" i="5"/>
  <c r="G691" i="5"/>
  <c r="R691" i="5"/>
  <c r="G687" i="5"/>
  <c r="R687" i="5"/>
  <c r="G683" i="5"/>
  <c r="R683" i="5"/>
  <c r="G679" i="5"/>
  <c r="R679" i="5"/>
  <c r="G675" i="5"/>
  <c r="R675" i="5"/>
  <c r="G671" i="5"/>
  <c r="R671" i="5"/>
  <c r="G667" i="5"/>
  <c r="R667" i="5"/>
  <c r="G663" i="5"/>
  <c r="R663" i="5"/>
  <c r="G659" i="5"/>
  <c r="R659" i="5"/>
  <c r="G655" i="5"/>
  <c r="R655" i="5"/>
  <c r="G651" i="5"/>
  <c r="R651" i="5"/>
  <c r="G647" i="5"/>
  <c r="R647" i="5"/>
  <c r="G643" i="5"/>
  <c r="R643" i="5"/>
  <c r="G639" i="5"/>
  <c r="R639" i="5"/>
  <c r="G635" i="5"/>
  <c r="R635" i="5"/>
  <c r="G631" i="5"/>
  <c r="R631" i="5"/>
  <c r="G627" i="5"/>
  <c r="R627" i="5"/>
  <c r="G623" i="5"/>
  <c r="R623" i="5"/>
  <c r="G619" i="5"/>
  <c r="R619" i="5"/>
  <c r="G615" i="5"/>
  <c r="R615" i="5"/>
  <c r="G611" i="5"/>
  <c r="R611" i="5"/>
  <c r="G607" i="5"/>
  <c r="R607" i="5"/>
  <c r="G603" i="5"/>
  <c r="R603" i="5"/>
  <c r="G599" i="5"/>
  <c r="R599" i="5"/>
  <c r="G595" i="5"/>
  <c r="R595" i="5"/>
  <c r="G591" i="5"/>
  <c r="R591" i="5"/>
  <c r="G587" i="5"/>
  <c r="R587" i="5"/>
  <c r="G583" i="5"/>
  <c r="R583" i="5"/>
  <c r="G579" i="5"/>
  <c r="R579" i="5"/>
  <c r="G575" i="5"/>
  <c r="R575" i="5"/>
  <c r="G571" i="5"/>
  <c r="R571" i="5"/>
  <c r="G567" i="5"/>
  <c r="R567" i="5"/>
  <c r="G563" i="5"/>
  <c r="R563" i="5"/>
  <c r="G559" i="5"/>
  <c r="R559" i="5"/>
  <c r="G555" i="5"/>
  <c r="R555" i="5"/>
  <c r="G551" i="5"/>
  <c r="R551" i="5"/>
  <c r="G547" i="5"/>
  <c r="R547" i="5"/>
  <c r="G543" i="5"/>
  <c r="R543" i="5"/>
  <c r="G539" i="5"/>
  <c r="R539" i="5"/>
  <c r="G535" i="5"/>
  <c r="R535" i="5"/>
  <c r="G531" i="5"/>
  <c r="R531" i="5"/>
  <c r="G527" i="5"/>
  <c r="R527" i="5"/>
  <c r="G523" i="5"/>
  <c r="R523" i="5"/>
  <c r="G519" i="5"/>
  <c r="R519" i="5"/>
  <c r="G515" i="5"/>
  <c r="R515" i="5"/>
  <c r="G511" i="5"/>
  <c r="R511" i="5"/>
  <c r="G507" i="5"/>
  <c r="R507" i="5"/>
  <c r="G503" i="5"/>
  <c r="R503" i="5"/>
  <c r="G499" i="5"/>
  <c r="R499" i="5"/>
  <c r="G495" i="5"/>
  <c r="R495" i="5"/>
  <c r="G491" i="5"/>
  <c r="R491" i="5"/>
  <c r="G487" i="5"/>
  <c r="R487" i="5"/>
  <c r="G483" i="5"/>
  <c r="R483" i="5"/>
  <c r="G479" i="5"/>
  <c r="R479" i="5"/>
  <c r="G475" i="5"/>
  <c r="R475" i="5"/>
  <c r="G471" i="5"/>
  <c r="R471" i="5"/>
  <c r="G467" i="5"/>
  <c r="R467" i="5"/>
  <c r="G463" i="5"/>
  <c r="R463" i="5"/>
  <c r="G459" i="5"/>
  <c r="R459" i="5"/>
  <c r="G455" i="5"/>
  <c r="R455" i="5"/>
  <c r="G451" i="5"/>
  <c r="R451" i="5"/>
  <c r="G447" i="5"/>
  <c r="R447" i="5"/>
  <c r="G443" i="5"/>
  <c r="R443" i="5"/>
  <c r="G439" i="5"/>
  <c r="R439" i="5"/>
  <c r="G435" i="5"/>
  <c r="R435" i="5"/>
  <c r="G431" i="5"/>
  <c r="R431" i="5"/>
  <c r="G427" i="5"/>
  <c r="R427" i="5"/>
  <c r="G423" i="5"/>
  <c r="R423" i="5"/>
  <c r="G419" i="5"/>
  <c r="R419" i="5"/>
  <c r="G415" i="5"/>
  <c r="R415" i="5"/>
  <c r="G411" i="5"/>
  <c r="R411" i="5"/>
  <c r="G407" i="5"/>
  <c r="R407" i="5"/>
  <c r="G403" i="5"/>
  <c r="R403" i="5"/>
  <c r="G399" i="5"/>
  <c r="R399" i="5"/>
  <c r="G395" i="5"/>
  <c r="R395" i="5"/>
  <c r="G391" i="5"/>
  <c r="R391" i="5"/>
  <c r="G387" i="5"/>
  <c r="R387" i="5"/>
  <c r="G383" i="5"/>
  <c r="R383" i="5"/>
  <c r="G379" i="5"/>
  <c r="R379" i="5"/>
  <c r="G375" i="5"/>
  <c r="R375" i="5"/>
  <c r="G371" i="5"/>
  <c r="R371" i="5"/>
  <c r="G367" i="5"/>
  <c r="R367" i="5"/>
  <c r="G363" i="5"/>
  <c r="R363" i="5"/>
  <c r="G359" i="5"/>
  <c r="R359" i="5"/>
  <c r="G355" i="5"/>
  <c r="R355" i="5"/>
  <c r="G351" i="5"/>
  <c r="R351" i="5"/>
  <c r="G347" i="5"/>
  <c r="R347" i="5"/>
  <c r="G343" i="5"/>
  <c r="R343" i="5"/>
  <c r="G339" i="5"/>
  <c r="R339" i="5"/>
  <c r="G335" i="5"/>
  <c r="R335" i="5"/>
  <c r="G331" i="5"/>
  <c r="R331" i="5"/>
  <c r="G327" i="5"/>
  <c r="R327" i="5"/>
  <c r="G323" i="5"/>
  <c r="R323" i="5"/>
  <c r="G319" i="5"/>
  <c r="R319" i="5"/>
  <c r="G315" i="5"/>
  <c r="R315" i="5"/>
  <c r="G311" i="5"/>
  <c r="R311" i="5"/>
  <c r="G307" i="5"/>
  <c r="R307" i="5"/>
  <c r="G303" i="5"/>
  <c r="R303" i="5"/>
  <c r="G299" i="5"/>
  <c r="R299" i="5"/>
  <c r="G295" i="5"/>
  <c r="R295" i="5"/>
  <c r="G291" i="5"/>
  <c r="R291" i="5"/>
  <c r="G287" i="5"/>
  <c r="R287" i="5"/>
  <c r="G283" i="5"/>
  <c r="R283" i="5"/>
  <c r="G279" i="5"/>
  <c r="R279" i="5"/>
  <c r="G275" i="5"/>
  <c r="R275" i="5"/>
  <c r="G271" i="5"/>
  <c r="R271" i="5"/>
  <c r="G267" i="5"/>
  <c r="R267" i="5"/>
  <c r="G263" i="5"/>
  <c r="R263" i="5"/>
  <c r="G259" i="5"/>
  <c r="R259" i="5"/>
  <c r="G255" i="5"/>
  <c r="R255" i="5"/>
  <c r="G251" i="5"/>
  <c r="R251" i="5"/>
  <c r="G247" i="5"/>
  <c r="R247" i="5"/>
  <c r="G243" i="5"/>
  <c r="R243" i="5"/>
  <c r="G239" i="5"/>
  <c r="R239" i="5"/>
  <c r="G235" i="5"/>
  <c r="R235" i="5"/>
  <c r="G231" i="5"/>
  <c r="R231" i="5"/>
  <c r="G227" i="5"/>
  <c r="R227" i="5"/>
  <c r="G223" i="5"/>
  <c r="R223" i="5"/>
  <c r="G219" i="5"/>
  <c r="R219" i="5"/>
  <c r="G215" i="5"/>
  <c r="R215" i="5"/>
  <c r="G211" i="5"/>
  <c r="R211" i="5"/>
  <c r="G207" i="5"/>
  <c r="R207" i="5"/>
  <c r="G203" i="5"/>
  <c r="R203" i="5"/>
  <c r="G199" i="5"/>
  <c r="R199" i="5"/>
  <c r="G195" i="5"/>
  <c r="R195" i="5"/>
  <c r="G191" i="5"/>
  <c r="R191" i="5"/>
  <c r="G187" i="5"/>
  <c r="R187" i="5"/>
  <c r="G183" i="5"/>
  <c r="R183" i="5"/>
  <c r="G179" i="5"/>
  <c r="R179" i="5"/>
  <c r="G175" i="5"/>
  <c r="R175" i="5"/>
  <c r="G171" i="5"/>
  <c r="R171" i="5"/>
  <c r="G167" i="5"/>
  <c r="R167" i="5"/>
  <c r="G163" i="5"/>
  <c r="R163" i="5"/>
  <c r="G159" i="5"/>
  <c r="R159" i="5"/>
  <c r="G155" i="5"/>
  <c r="R155" i="5"/>
  <c r="G151" i="5"/>
  <c r="R151" i="5"/>
  <c r="G147" i="5"/>
  <c r="R147" i="5"/>
  <c r="G143" i="5"/>
  <c r="R143" i="5"/>
  <c r="G139" i="5"/>
  <c r="R139" i="5"/>
  <c r="G135" i="5"/>
  <c r="R135" i="5"/>
  <c r="G131" i="5"/>
  <c r="R131" i="5"/>
  <c r="G127" i="5"/>
  <c r="R127" i="5"/>
  <c r="G123" i="5"/>
  <c r="R123" i="5"/>
  <c r="G119" i="5"/>
  <c r="R119" i="5"/>
  <c r="G115" i="5"/>
  <c r="R115" i="5"/>
  <c r="G111" i="5"/>
  <c r="R111" i="5"/>
  <c r="G107" i="5"/>
  <c r="R107" i="5"/>
  <c r="G103" i="5"/>
  <c r="R103" i="5"/>
  <c r="G99" i="5"/>
  <c r="R99" i="5"/>
  <c r="G95" i="5"/>
  <c r="R95" i="5"/>
  <c r="G91" i="5"/>
  <c r="R91" i="5"/>
  <c r="G87" i="5"/>
  <c r="R87" i="5"/>
  <c r="G83" i="5"/>
  <c r="R83" i="5"/>
  <c r="G79" i="5"/>
  <c r="R79" i="5"/>
  <c r="G75" i="5"/>
  <c r="R75" i="5"/>
  <c r="G71" i="5"/>
  <c r="R71" i="5"/>
  <c r="G67" i="5"/>
  <c r="R67" i="5"/>
  <c r="G63" i="5"/>
  <c r="R63" i="5"/>
  <c r="G59" i="5"/>
  <c r="R59" i="5"/>
  <c r="G55" i="5"/>
  <c r="R55" i="5"/>
  <c r="G51" i="5"/>
  <c r="R51" i="5"/>
  <c r="G47" i="5"/>
  <c r="R47" i="5"/>
  <c r="G43" i="5"/>
  <c r="R43" i="5"/>
  <c r="G39" i="5"/>
  <c r="R39" i="5"/>
  <c r="G35" i="5"/>
  <c r="R35" i="5"/>
  <c r="G31" i="5"/>
  <c r="R31" i="5"/>
  <c r="G27" i="5"/>
  <c r="R27" i="5"/>
  <c r="G23" i="5"/>
  <c r="R23" i="5"/>
  <c r="G19" i="5"/>
  <c r="R19" i="5"/>
  <c r="G15" i="5"/>
  <c r="R15" i="5"/>
  <c r="R11" i="5"/>
  <c r="R1109" i="5"/>
  <c r="R1105" i="5"/>
  <c r="R1101" i="5"/>
  <c r="R1097" i="5"/>
  <c r="R1093" i="5"/>
  <c r="R1089" i="5"/>
  <c r="R1085" i="5"/>
  <c r="R1081" i="5"/>
  <c r="R1077" i="5"/>
  <c r="R1073" i="5"/>
  <c r="R1069" i="5"/>
  <c r="R1065" i="5"/>
  <c r="R1061" i="5"/>
  <c r="R1057" i="5"/>
  <c r="R1053" i="5"/>
  <c r="R1049" i="5"/>
  <c r="G1046" i="5"/>
  <c r="R1046" i="5"/>
  <c r="G1042" i="5"/>
  <c r="R1042" i="5"/>
  <c r="G1038" i="5"/>
  <c r="R1038" i="5"/>
  <c r="G1034" i="5"/>
  <c r="R1034" i="5"/>
  <c r="G1030" i="5"/>
  <c r="R1030" i="5"/>
  <c r="G1026" i="5"/>
  <c r="R1026" i="5"/>
  <c r="G1022" i="5"/>
  <c r="R1022" i="5"/>
  <c r="G1018" i="5"/>
  <c r="R1018" i="5"/>
  <c r="G1014" i="5"/>
  <c r="R1014" i="5"/>
  <c r="G1010" i="5"/>
  <c r="R1010" i="5"/>
  <c r="G1006" i="5"/>
  <c r="R1006" i="5"/>
  <c r="G1002" i="5"/>
  <c r="R1002" i="5"/>
  <c r="G998" i="5"/>
  <c r="R998" i="5"/>
  <c r="G994" i="5"/>
  <c r="R994" i="5"/>
  <c r="G990" i="5"/>
  <c r="R990" i="5"/>
  <c r="G986" i="5"/>
  <c r="R986" i="5"/>
  <c r="G982" i="5"/>
  <c r="R982" i="5"/>
  <c r="G978" i="5"/>
  <c r="R978" i="5"/>
  <c r="G974" i="5"/>
  <c r="R974" i="5"/>
  <c r="G970" i="5"/>
  <c r="R970" i="5"/>
  <c r="G966" i="5"/>
  <c r="R966" i="5"/>
  <c r="G962" i="5"/>
  <c r="R962" i="5"/>
  <c r="G958" i="5"/>
  <c r="R958" i="5"/>
  <c r="G954" i="5"/>
  <c r="R954" i="5"/>
  <c r="G950" i="5"/>
  <c r="R950" i="5"/>
  <c r="G946" i="5"/>
  <c r="R946" i="5"/>
  <c r="G942" i="5"/>
  <c r="R942" i="5"/>
  <c r="G938" i="5"/>
  <c r="R938" i="5"/>
  <c r="G934" i="5"/>
  <c r="R934" i="5"/>
  <c r="G930" i="5"/>
  <c r="R930" i="5"/>
  <c r="G926" i="5"/>
  <c r="R926" i="5"/>
  <c r="G922" i="5"/>
  <c r="R922" i="5"/>
  <c r="G918" i="5"/>
  <c r="R918" i="5"/>
  <c r="G914" i="5"/>
  <c r="R914" i="5"/>
  <c r="G910" i="5"/>
  <c r="R910" i="5"/>
  <c r="G906" i="5"/>
  <c r="R906" i="5"/>
  <c r="G902" i="5"/>
  <c r="R902" i="5"/>
  <c r="G898" i="5"/>
  <c r="R898" i="5"/>
  <c r="G894" i="5"/>
  <c r="R894" i="5"/>
  <c r="G890" i="5"/>
  <c r="R890" i="5"/>
  <c r="G886" i="5"/>
  <c r="R886" i="5"/>
  <c r="G882" i="5"/>
  <c r="R882" i="5"/>
  <c r="G878" i="5"/>
  <c r="R878" i="5"/>
  <c r="G874" i="5"/>
  <c r="R874" i="5"/>
  <c r="G870" i="5"/>
  <c r="R870" i="5"/>
  <c r="G866" i="5"/>
  <c r="R866" i="5"/>
  <c r="G862" i="5"/>
  <c r="R862" i="5"/>
  <c r="G858" i="5"/>
  <c r="R858" i="5"/>
  <c r="G854" i="5"/>
  <c r="R854" i="5"/>
  <c r="G850" i="5"/>
  <c r="R850" i="5"/>
  <c r="G846" i="5"/>
  <c r="R846" i="5"/>
  <c r="G842" i="5"/>
  <c r="R842" i="5"/>
  <c r="G838" i="5"/>
  <c r="R838" i="5"/>
  <c r="G834" i="5"/>
  <c r="R834" i="5"/>
  <c r="G830" i="5"/>
  <c r="R830" i="5"/>
  <c r="G826" i="5"/>
  <c r="R826" i="5"/>
  <c r="G822" i="5"/>
  <c r="R822" i="5"/>
  <c r="G818" i="5"/>
  <c r="R818" i="5"/>
  <c r="G814" i="5"/>
  <c r="R814" i="5"/>
  <c r="G810" i="5"/>
  <c r="R810" i="5"/>
  <c r="G806" i="5"/>
  <c r="R806" i="5"/>
  <c r="G802" i="5"/>
  <c r="R802" i="5"/>
  <c r="G798" i="5"/>
  <c r="R798" i="5"/>
  <c r="G794" i="5"/>
  <c r="R794" i="5"/>
  <c r="G790" i="5"/>
  <c r="R790" i="5"/>
  <c r="G786" i="5"/>
  <c r="R786" i="5"/>
  <c r="G782" i="5"/>
  <c r="R782" i="5"/>
  <c r="G778" i="5"/>
  <c r="R778" i="5"/>
  <c r="G774" i="5"/>
  <c r="R774" i="5"/>
  <c r="G770" i="5"/>
  <c r="R770" i="5"/>
  <c r="G766" i="5"/>
  <c r="R766" i="5"/>
  <c r="G762" i="5"/>
  <c r="R762" i="5"/>
  <c r="G758" i="5"/>
  <c r="R758" i="5"/>
  <c r="G754" i="5"/>
  <c r="R754" i="5"/>
  <c r="G750" i="5"/>
  <c r="R750" i="5"/>
  <c r="G746" i="5"/>
  <c r="R746" i="5"/>
  <c r="G742" i="5"/>
  <c r="R742" i="5"/>
  <c r="G738" i="5"/>
  <c r="R738" i="5"/>
  <c r="G734" i="5"/>
  <c r="R734" i="5"/>
  <c r="G730" i="5"/>
  <c r="R730" i="5"/>
  <c r="G726" i="5"/>
  <c r="R726" i="5"/>
  <c r="G722" i="5"/>
  <c r="R722" i="5"/>
  <c r="G718" i="5"/>
  <c r="R718" i="5"/>
  <c r="G714" i="5"/>
  <c r="R714" i="5"/>
  <c r="G710" i="5"/>
  <c r="R710" i="5"/>
  <c r="G706" i="5"/>
  <c r="R706" i="5"/>
  <c r="G702" i="5"/>
  <c r="R702" i="5"/>
  <c r="G698" i="5"/>
  <c r="R698" i="5"/>
  <c r="G694" i="5"/>
  <c r="R694" i="5"/>
  <c r="G690" i="5"/>
  <c r="R690" i="5"/>
  <c r="G686" i="5"/>
  <c r="R686" i="5"/>
  <c r="G682" i="5"/>
  <c r="R682" i="5"/>
  <c r="G678" i="5"/>
  <c r="R678" i="5"/>
  <c r="G674" i="5"/>
  <c r="R674" i="5"/>
  <c r="G670" i="5"/>
  <c r="R670" i="5"/>
  <c r="G666" i="5"/>
  <c r="R666" i="5"/>
  <c r="G662" i="5"/>
  <c r="R662" i="5"/>
  <c r="G658" i="5"/>
  <c r="R658" i="5"/>
  <c r="G654" i="5"/>
  <c r="R654" i="5"/>
  <c r="G650" i="5"/>
  <c r="R650" i="5"/>
  <c r="G646" i="5"/>
  <c r="R646" i="5"/>
  <c r="G642" i="5"/>
  <c r="R642" i="5"/>
  <c r="G638" i="5"/>
  <c r="R638" i="5"/>
  <c r="G634" i="5"/>
  <c r="R634" i="5"/>
  <c r="G630" i="5"/>
  <c r="R630" i="5"/>
  <c r="G626" i="5"/>
  <c r="R626" i="5"/>
  <c r="G622" i="5"/>
  <c r="R622" i="5"/>
  <c r="G618" i="5"/>
  <c r="R618" i="5"/>
  <c r="G614" i="5"/>
  <c r="R614" i="5"/>
  <c r="G610" i="5"/>
  <c r="R610" i="5"/>
  <c r="G606" i="5"/>
  <c r="R606" i="5"/>
  <c r="G602" i="5"/>
  <c r="R602" i="5"/>
  <c r="G598" i="5"/>
  <c r="R598" i="5"/>
  <c r="G594" i="5"/>
  <c r="R594" i="5"/>
  <c r="G590" i="5"/>
  <c r="R590" i="5"/>
  <c r="G586" i="5"/>
  <c r="R586" i="5"/>
  <c r="G582" i="5"/>
  <c r="R582" i="5"/>
  <c r="G578" i="5"/>
  <c r="R578" i="5"/>
  <c r="G574" i="5"/>
  <c r="R574" i="5"/>
  <c r="G570" i="5"/>
  <c r="R570" i="5"/>
  <c r="G566" i="5"/>
  <c r="R566" i="5"/>
  <c r="G562" i="5"/>
  <c r="R562" i="5"/>
  <c r="G558" i="5"/>
  <c r="R558" i="5"/>
  <c r="G554" i="5"/>
  <c r="R554" i="5"/>
  <c r="G550" i="5"/>
  <c r="R550" i="5"/>
  <c r="G546" i="5"/>
  <c r="R546" i="5"/>
  <c r="G542" i="5"/>
  <c r="R542" i="5"/>
  <c r="G538" i="5"/>
  <c r="R538" i="5"/>
  <c r="G534" i="5"/>
  <c r="R534" i="5"/>
  <c r="G530" i="5"/>
  <c r="R530" i="5"/>
  <c r="G526" i="5"/>
  <c r="R526" i="5"/>
  <c r="G522" i="5"/>
  <c r="R522" i="5"/>
  <c r="G518" i="5"/>
  <c r="R518" i="5"/>
  <c r="G514" i="5"/>
  <c r="R514" i="5"/>
  <c r="G510" i="5"/>
  <c r="R510" i="5"/>
  <c r="G506" i="5"/>
  <c r="R506" i="5"/>
  <c r="G502" i="5"/>
  <c r="R502" i="5"/>
  <c r="G498" i="5"/>
  <c r="R498" i="5"/>
  <c r="G494" i="5"/>
  <c r="R494" i="5"/>
  <c r="G490" i="5"/>
  <c r="R490" i="5"/>
  <c r="G486" i="5"/>
  <c r="R486" i="5"/>
  <c r="G482" i="5"/>
  <c r="R482" i="5"/>
  <c r="G478" i="5"/>
  <c r="R478" i="5"/>
  <c r="G474" i="5"/>
  <c r="R474" i="5"/>
  <c r="G470" i="5"/>
  <c r="R470" i="5"/>
  <c r="G466" i="5"/>
  <c r="R466" i="5"/>
  <c r="G462" i="5"/>
  <c r="R462" i="5"/>
  <c r="G458" i="5"/>
  <c r="R458" i="5"/>
  <c r="G454" i="5"/>
  <c r="R454" i="5"/>
  <c r="G450" i="5"/>
  <c r="R450" i="5"/>
  <c r="G446" i="5"/>
  <c r="R446" i="5"/>
  <c r="G442" i="5"/>
  <c r="R442" i="5"/>
  <c r="G438" i="5"/>
  <c r="R438" i="5"/>
  <c r="G434" i="5"/>
  <c r="R434" i="5"/>
  <c r="G430" i="5"/>
  <c r="R430" i="5"/>
  <c r="G426" i="5"/>
  <c r="R426" i="5"/>
  <c r="G422" i="5"/>
  <c r="R422" i="5"/>
  <c r="G418" i="5"/>
  <c r="R418" i="5"/>
  <c r="G414" i="5"/>
  <c r="R414" i="5"/>
  <c r="G410" i="5"/>
  <c r="R410" i="5"/>
  <c r="G406" i="5"/>
  <c r="R406" i="5"/>
  <c r="G402" i="5"/>
  <c r="R402" i="5"/>
  <c r="G398" i="5"/>
  <c r="R398" i="5"/>
  <c r="G394" i="5"/>
  <c r="R394" i="5"/>
  <c r="G390" i="5"/>
  <c r="R390" i="5"/>
  <c r="G386" i="5"/>
  <c r="R386" i="5"/>
  <c r="G382" i="5"/>
  <c r="R382" i="5"/>
  <c r="G378" i="5"/>
  <c r="R378" i="5"/>
  <c r="G374" i="5"/>
  <c r="R374" i="5"/>
  <c r="G370" i="5"/>
  <c r="R370" i="5"/>
  <c r="G366" i="5"/>
  <c r="R366" i="5"/>
  <c r="G362" i="5"/>
  <c r="R362" i="5"/>
  <c r="G358" i="5"/>
  <c r="R358" i="5"/>
  <c r="G354" i="5"/>
  <c r="R354" i="5"/>
  <c r="G350" i="5"/>
  <c r="R350" i="5"/>
  <c r="G346" i="5"/>
  <c r="R346" i="5"/>
  <c r="G342" i="5"/>
  <c r="R342" i="5"/>
  <c r="G338" i="5"/>
  <c r="R338" i="5"/>
  <c r="G334" i="5"/>
  <c r="R334" i="5"/>
  <c r="G330" i="5"/>
  <c r="R330" i="5"/>
  <c r="G326" i="5"/>
  <c r="R326" i="5"/>
  <c r="G322" i="5"/>
  <c r="R322" i="5"/>
  <c r="G318" i="5"/>
  <c r="R318" i="5"/>
  <c r="G314" i="5"/>
  <c r="R314" i="5"/>
  <c r="G310" i="5"/>
  <c r="R310" i="5"/>
  <c r="G306" i="5"/>
  <c r="R306" i="5"/>
  <c r="G302" i="5"/>
  <c r="R302" i="5"/>
  <c r="G298" i="5"/>
  <c r="R298" i="5"/>
  <c r="G294" i="5"/>
  <c r="R294" i="5"/>
  <c r="G290" i="5"/>
  <c r="R290" i="5"/>
  <c r="G286" i="5"/>
  <c r="R286" i="5"/>
  <c r="G282" i="5"/>
  <c r="R282" i="5"/>
  <c r="G278" i="5"/>
  <c r="R278" i="5"/>
  <c r="G274" i="5"/>
  <c r="R274" i="5"/>
  <c r="G270" i="5"/>
  <c r="R270" i="5"/>
  <c r="G266" i="5"/>
  <c r="R266" i="5"/>
  <c r="G262" i="5"/>
  <c r="R262" i="5"/>
  <c r="G258" i="5"/>
  <c r="R258" i="5"/>
  <c r="G254" i="5"/>
  <c r="R254" i="5"/>
  <c r="G250" i="5"/>
  <c r="R250" i="5"/>
  <c r="G246" i="5"/>
  <c r="R246" i="5"/>
  <c r="G242" i="5"/>
  <c r="R242" i="5"/>
  <c r="G238" i="5"/>
  <c r="R238" i="5"/>
  <c r="G234" i="5"/>
  <c r="R234" i="5"/>
  <c r="G230" i="5"/>
  <c r="R230" i="5"/>
  <c r="G226" i="5"/>
  <c r="R226" i="5"/>
  <c r="G222" i="5"/>
  <c r="R222" i="5"/>
  <c r="G218" i="5"/>
  <c r="R218" i="5"/>
  <c r="G214" i="5"/>
  <c r="R214" i="5"/>
  <c r="G210" i="5"/>
  <c r="R210" i="5"/>
  <c r="G206" i="5"/>
  <c r="R206" i="5"/>
  <c r="G202" i="5"/>
  <c r="R202" i="5"/>
  <c r="G198" i="5"/>
  <c r="R198" i="5"/>
  <c r="G194" i="5"/>
  <c r="R194" i="5"/>
  <c r="G190" i="5"/>
  <c r="R190" i="5"/>
  <c r="G186" i="5"/>
  <c r="R186" i="5"/>
  <c r="G182" i="5"/>
  <c r="R182" i="5"/>
  <c r="G178" i="5"/>
  <c r="R178" i="5"/>
  <c r="G174" i="5"/>
  <c r="R174" i="5"/>
  <c r="G170" i="5"/>
  <c r="R170" i="5"/>
  <c r="G166" i="5"/>
  <c r="R166" i="5"/>
  <c r="G162" i="5"/>
  <c r="R162" i="5"/>
  <c r="G158" i="5"/>
  <c r="R158" i="5"/>
  <c r="G154" i="5"/>
  <c r="R154" i="5"/>
  <c r="G150" i="5"/>
  <c r="R150" i="5"/>
  <c r="G146" i="5"/>
  <c r="R146" i="5"/>
  <c r="G142" i="5"/>
  <c r="R142" i="5"/>
  <c r="G138" i="5"/>
  <c r="R138" i="5"/>
  <c r="G134" i="5"/>
  <c r="R134" i="5"/>
  <c r="G130" i="5"/>
  <c r="R130" i="5"/>
  <c r="G126" i="5"/>
  <c r="R126" i="5"/>
  <c r="G122" i="5"/>
  <c r="R122" i="5"/>
  <c r="G118" i="5"/>
  <c r="R118" i="5"/>
  <c r="G114" i="5"/>
  <c r="R114" i="5"/>
  <c r="G110" i="5"/>
  <c r="R110" i="5"/>
  <c r="G106" i="5"/>
  <c r="R106" i="5"/>
  <c r="G102" i="5"/>
  <c r="R102" i="5"/>
  <c r="G98" i="5"/>
  <c r="R98" i="5"/>
  <c r="G94" i="5"/>
  <c r="R94" i="5"/>
  <c r="G90" i="5"/>
  <c r="R90" i="5"/>
  <c r="G86" i="5"/>
  <c r="R86" i="5"/>
  <c r="G82" i="5"/>
  <c r="R82" i="5"/>
  <c r="G78" i="5"/>
  <c r="R78" i="5"/>
  <c r="G74" i="5"/>
  <c r="R74" i="5"/>
  <c r="G70" i="5"/>
  <c r="R70" i="5"/>
  <c r="G66" i="5"/>
  <c r="R66" i="5"/>
  <c r="G62" i="5"/>
  <c r="R62" i="5"/>
  <c r="G58" i="5"/>
  <c r="R58" i="5"/>
  <c r="G54" i="5"/>
  <c r="R54" i="5"/>
  <c r="G50" i="5"/>
  <c r="R50" i="5"/>
  <c r="G46" i="5"/>
  <c r="R46" i="5"/>
  <c r="G42" i="5"/>
  <c r="R42" i="5"/>
  <c r="G38" i="5"/>
  <c r="R38" i="5"/>
  <c r="G34" i="5"/>
  <c r="R34" i="5"/>
  <c r="G30" i="5"/>
  <c r="R30" i="5"/>
  <c r="G26" i="5"/>
  <c r="R26" i="5"/>
  <c r="G22" i="5"/>
  <c r="R22" i="5"/>
  <c r="G18" i="5"/>
  <c r="R18" i="5"/>
  <c r="G14" i="5"/>
  <c r="R14" i="5"/>
  <c r="R1112" i="5"/>
  <c r="R1108" i="5"/>
  <c r="R1104" i="5"/>
  <c r="R1100" i="5"/>
  <c r="R1096" i="5"/>
  <c r="R1092" i="5"/>
  <c r="R1088" i="5"/>
  <c r="R1084" i="5"/>
  <c r="R1080" i="5"/>
  <c r="R1076" i="5"/>
  <c r="R1072" i="5"/>
  <c r="R1068" i="5"/>
  <c r="R1064" i="5"/>
  <c r="R1060" i="5"/>
  <c r="R1056" i="5"/>
  <c r="R1052" i="5"/>
  <c r="R1048" i="5"/>
  <c r="G1041" i="5"/>
  <c r="R1041" i="5"/>
  <c r="G1037" i="5"/>
  <c r="R1037" i="5"/>
  <c r="G1033" i="5"/>
  <c r="R1033" i="5"/>
  <c r="G1029" i="5"/>
  <c r="R1029" i="5"/>
  <c r="G1025" i="5"/>
  <c r="R1025" i="5"/>
  <c r="G1021" i="5"/>
  <c r="R1021" i="5"/>
  <c r="G1017" i="5"/>
  <c r="R1017" i="5"/>
  <c r="G1013" i="5"/>
  <c r="R1013" i="5"/>
  <c r="G1009" i="5"/>
  <c r="R1009" i="5"/>
  <c r="G1005" i="5"/>
  <c r="R1005" i="5"/>
  <c r="G1001" i="5"/>
  <c r="R1001" i="5"/>
  <c r="G997" i="5"/>
  <c r="R997" i="5"/>
  <c r="G993" i="5"/>
  <c r="R993" i="5"/>
  <c r="G989" i="5"/>
  <c r="R989" i="5"/>
  <c r="G985" i="5"/>
  <c r="R985" i="5"/>
  <c r="G981" i="5"/>
  <c r="R981" i="5"/>
  <c r="G977" i="5"/>
  <c r="R977" i="5"/>
  <c r="G973" i="5"/>
  <c r="R973" i="5"/>
  <c r="G969" i="5"/>
  <c r="R969" i="5"/>
  <c r="G965" i="5"/>
  <c r="R965" i="5"/>
  <c r="G961" i="5"/>
  <c r="R961" i="5"/>
  <c r="G957" i="5"/>
  <c r="R957" i="5"/>
  <c r="G953" i="5"/>
  <c r="R953" i="5"/>
  <c r="G949" i="5"/>
  <c r="R949" i="5"/>
  <c r="G945" i="5"/>
  <c r="R945" i="5"/>
  <c r="G941" i="5"/>
  <c r="R941" i="5"/>
  <c r="G937" i="5"/>
  <c r="R937" i="5"/>
  <c r="G933" i="5"/>
  <c r="R933" i="5"/>
  <c r="G929" i="5"/>
  <c r="R929" i="5"/>
  <c r="G925" i="5"/>
  <c r="R925" i="5"/>
  <c r="G921" i="5"/>
  <c r="R921" i="5"/>
  <c r="G917" i="5"/>
  <c r="R917" i="5"/>
  <c r="G913" i="5"/>
  <c r="R913" i="5"/>
  <c r="G909" i="5"/>
  <c r="R909" i="5"/>
  <c r="G905" i="5"/>
  <c r="R905" i="5"/>
  <c r="G901" i="5"/>
  <c r="R901" i="5"/>
  <c r="G897" i="5"/>
  <c r="R897" i="5"/>
  <c r="G893" i="5"/>
  <c r="R893" i="5"/>
  <c r="G889" i="5"/>
  <c r="R889" i="5"/>
  <c r="G885" i="5"/>
  <c r="R885" i="5"/>
  <c r="G881" i="5"/>
  <c r="R881" i="5"/>
  <c r="G877" i="5"/>
  <c r="R877" i="5"/>
  <c r="G873" i="5"/>
  <c r="R873" i="5"/>
  <c r="G869" i="5"/>
  <c r="R869" i="5"/>
  <c r="G865" i="5"/>
  <c r="R865" i="5"/>
  <c r="G861" i="5"/>
  <c r="R861" i="5"/>
  <c r="G857" i="5"/>
  <c r="R857" i="5"/>
  <c r="G853" i="5"/>
  <c r="R853" i="5"/>
  <c r="G849" i="5"/>
  <c r="R849" i="5"/>
  <c r="G845" i="5"/>
  <c r="R845" i="5"/>
  <c r="G841" i="5"/>
  <c r="R841" i="5"/>
  <c r="G837" i="5"/>
  <c r="R837" i="5"/>
  <c r="G833" i="5"/>
  <c r="R833" i="5"/>
  <c r="G829" i="5"/>
  <c r="R829" i="5"/>
  <c r="G825" i="5"/>
  <c r="R825" i="5"/>
  <c r="G821" i="5"/>
  <c r="R821" i="5"/>
  <c r="G817" i="5"/>
  <c r="R817" i="5"/>
  <c r="G813" i="5"/>
  <c r="R813" i="5"/>
  <c r="G809" i="5"/>
  <c r="R809" i="5"/>
  <c r="G805" i="5"/>
  <c r="R805" i="5"/>
  <c r="G801" i="5"/>
  <c r="R801" i="5"/>
  <c r="G797" i="5"/>
  <c r="R797" i="5"/>
  <c r="G793" i="5"/>
  <c r="R793" i="5"/>
  <c r="G789" i="5"/>
  <c r="R789" i="5"/>
  <c r="G785" i="5"/>
  <c r="R785" i="5"/>
  <c r="G781" i="5"/>
  <c r="R781" i="5"/>
  <c r="G777" i="5"/>
  <c r="R777" i="5"/>
  <c r="G773" i="5"/>
  <c r="R773" i="5"/>
  <c r="G769" i="5"/>
  <c r="R769" i="5"/>
  <c r="G765" i="5"/>
  <c r="R765" i="5"/>
  <c r="G761" i="5"/>
  <c r="R761" i="5"/>
  <c r="G757" i="5"/>
  <c r="R757" i="5"/>
  <c r="G753" i="5"/>
  <c r="R753" i="5"/>
  <c r="G749" i="5"/>
  <c r="R749" i="5"/>
  <c r="G745" i="5"/>
  <c r="R745" i="5"/>
  <c r="G741" i="5"/>
  <c r="R741" i="5"/>
  <c r="G737" i="5"/>
  <c r="R737" i="5"/>
  <c r="G733" i="5"/>
  <c r="R733" i="5"/>
  <c r="G729" i="5"/>
  <c r="R729" i="5"/>
  <c r="G725" i="5"/>
  <c r="R725" i="5"/>
  <c r="G721" i="5"/>
  <c r="R721" i="5"/>
  <c r="G717" i="5"/>
  <c r="R717" i="5"/>
  <c r="G713" i="5"/>
  <c r="R713" i="5"/>
  <c r="G709" i="5"/>
  <c r="R709" i="5"/>
  <c r="G705" i="5"/>
  <c r="R705" i="5"/>
  <c r="G701" i="5"/>
  <c r="R701" i="5"/>
  <c r="G697" i="5"/>
  <c r="R697" i="5"/>
  <c r="G693" i="5"/>
  <c r="R693" i="5"/>
  <c r="G689" i="5"/>
  <c r="R689" i="5"/>
  <c r="G685" i="5"/>
  <c r="R685" i="5"/>
  <c r="G681" i="5"/>
  <c r="R681" i="5"/>
  <c r="G677" i="5"/>
  <c r="R677" i="5"/>
  <c r="G673" i="5"/>
  <c r="R673" i="5"/>
  <c r="G669" i="5"/>
  <c r="R669" i="5"/>
  <c r="G665" i="5"/>
  <c r="R665" i="5"/>
  <c r="G661" i="5"/>
  <c r="R661" i="5"/>
  <c r="G657" i="5"/>
  <c r="R657" i="5"/>
  <c r="G653" i="5"/>
  <c r="R653" i="5"/>
  <c r="G649" i="5"/>
  <c r="R649" i="5"/>
  <c r="G645" i="5"/>
  <c r="R645" i="5"/>
  <c r="G641" i="5"/>
  <c r="R641" i="5"/>
  <c r="G637" i="5"/>
  <c r="R637" i="5"/>
  <c r="G633" i="5"/>
  <c r="R633" i="5"/>
  <c r="G629" i="5"/>
  <c r="R629" i="5"/>
  <c r="G625" i="5"/>
  <c r="R625" i="5"/>
  <c r="G621" i="5"/>
  <c r="R621" i="5"/>
  <c r="G617" i="5"/>
  <c r="R617" i="5"/>
  <c r="G613" i="5"/>
  <c r="R613" i="5"/>
  <c r="G609" i="5"/>
  <c r="R609" i="5"/>
  <c r="G605" i="5"/>
  <c r="R605" i="5"/>
  <c r="G601" i="5"/>
  <c r="R601" i="5"/>
  <c r="G597" i="5"/>
  <c r="R597" i="5"/>
  <c r="G593" i="5"/>
  <c r="R593" i="5"/>
  <c r="G589" i="5"/>
  <c r="R589" i="5"/>
  <c r="G585" i="5"/>
  <c r="R585" i="5"/>
  <c r="G581" i="5"/>
  <c r="R581" i="5"/>
  <c r="G577" i="5"/>
  <c r="R577" i="5"/>
  <c r="G573" i="5"/>
  <c r="R573" i="5"/>
  <c r="G569" i="5"/>
  <c r="R569" i="5"/>
  <c r="G565" i="5"/>
  <c r="R565" i="5"/>
  <c r="G561" i="5"/>
  <c r="R561" i="5"/>
  <c r="G557" i="5"/>
  <c r="R557" i="5"/>
  <c r="G553" i="5"/>
  <c r="R553" i="5"/>
  <c r="G549" i="5"/>
  <c r="R549" i="5"/>
  <c r="G545" i="5"/>
  <c r="R545" i="5"/>
  <c r="G541" i="5"/>
  <c r="R541" i="5"/>
  <c r="G537" i="5"/>
  <c r="R537" i="5"/>
  <c r="G533" i="5"/>
  <c r="R533" i="5"/>
  <c r="G529" i="5"/>
  <c r="R529" i="5"/>
  <c r="G525" i="5"/>
  <c r="R525" i="5"/>
  <c r="G521" i="5"/>
  <c r="R521" i="5"/>
  <c r="G517" i="5"/>
  <c r="R517" i="5"/>
  <c r="G513" i="5"/>
  <c r="R513" i="5"/>
  <c r="G509" i="5"/>
  <c r="R509" i="5"/>
  <c r="G505" i="5"/>
  <c r="R505" i="5"/>
  <c r="G501" i="5"/>
  <c r="R501" i="5"/>
  <c r="G497" i="5"/>
  <c r="R497" i="5"/>
  <c r="G493" i="5"/>
  <c r="R493" i="5"/>
  <c r="G489" i="5"/>
  <c r="R489" i="5"/>
  <c r="G485" i="5"/>
  <c r="R485" i="5"/>
  <c r="G481" i="5"/>
  <c r="R481" i="5"/>
  <c r="G477" i="5"/>
  <c r="R477" i="5"/>
  <c r="G473" i="5"/>
  <c r="R473" i="5"/>
  <c r="G469" i="5"/>
  <c r="R469" i="5"/>
  <c r="G465" i="5"/>
  <c r="R465" i="5"/>
  <c r="G461" i="5"/>
  <c r="R461" i="5"/>
  <c r="G457" i="5"/>
  <c r="R457" i="5"/>
  <c r="G453" i="5"/>
  <c r="R453" i="5"/>
  <c r="G449" i="5"/>
  <c r="R449" i="5"/>
  <c r="G445" i="5"/>
  <c r="R445" i="5"/>
  <c r="G441" i="5"/>
  <c r="R441" i="5"/>
  <c r="G437" i="5"/>
  <c r="R437" i="5"/>
  <c r="G433" i="5"/>
  <c r="R433" i="5"/>
  <c r="G429" i="5"/>
  <c r="R429" i="5"/>
  <c r="G425" i="5"/>
  <c r="R425" i="5"/>
  <c r="G421" i="5"/>
  <c r="R421" i="5"/>
  <c r="G417" i="5"/>
  <c r="R417" i="5"/>
  <c r="G413" i="5"/>
  <c r="R413" i="5"/>
  <c r="G409" i="5"/>
  <c r="R409" i="5"/>
  <c r="G405" i="5"/>
  <c r="R405" i="5"/>
  <c r="G401" i="5"/>
  <c r="R401" i="5"/>
  <c r="G397" i="5"/>
  <c r="R397" i="5"/>
  <c r="G393" i="5"/>
  <c r="R393" i="5"/>
  <c r="G389" i="5"/>
  <c r="R389" i="5"/>
  <c r="G385" i="5"/>
  <c r="R385" i="5"/>
  <c r="G381" i="5"/>
  <c r="R381" i="5"/>
  <c r="G377" i="5"/>
  <c r="R377" i="5"/>
  <c r="G373" i="5"/>
  <c r="R373" i="5"/>
  <c r="G369" i="5"/>
  <c r="R369" i="5"/>
  <c r="G365" i="5"/>
  <c r="R365" i="5"/>
  <c r="G361" i="5"/>
  <c r="R361" i="5"/>
  <c r="G357" i="5"/>
  <c r="R357" i="5"/>
  <c r="G353" i="5"/>
  <c r="R353" i="5"/>
  <c r="G349" i="5"/>
  <c r="R349" i="5"/>
  <c r="G345" i="5"/>
  <c r="R345" i="5"/>
  <c r="G341" i="5"/>
  <c r="R341" i="5"/>
  <c r="G337" i="5"/>
  <c r="R337" i="5"/>
  <c r="G333" i="5"/>
  <c r="R333" i="5"/>
  <c r="G329" i="5"/>
  <c r="R329" i="5"/>
  <c r="G325" i="5"/>
  <c r="R325" i="5"/>
  <c r="G321" i="5"/>
  <c r="R321" i="5"/>
  <c r="G317" i="5"/>
  <c r="R317" i="5"/>
  <c r="G313" i="5"/>
  <c r="R313" i="5"/>
  <c r="G309" i="5"/>
  <c r="R309" i="5"/>
  <c r="G305" i="5"/>
  <c r="R305" i="5"/>
  <c r="G301" i="5"/>
  <c r="R301" i="5"/>
  <c r="G297" i="5"/>
  <c r="R297" i="5"/>
  <c r="G293" i="5"/>
  <c r="R293" i="5"/>
  <c r="G289" i="5"/>
  <c r="R289" i="5"/>
  <c r="G285" i="5"/>
  <c r="R285" i="5"/>
  <c r="G281" i="5"/>
  <c r="R281" i="5"/>
  <c r="G277" i="5"/>
  <c r="R277" i="5"/>
  <c r="G273" i="5"/>
  <c r="R273" i="5"/>
  <c r="G269" i="5"/>
  <c r="R269" i="5"/>
  <c r="G265" i="5"/>
  <c r="R265" i="5"/>
  <c r="G261" i="5"/>
  <c r="R261" i="5"/>
  <c r="G257" i="5"/>
  <c r="R257" i="5"/>
  <c r="G253" i="5"/>
  <c r="R253" i="5"/>
  <c r="G249" i="5"/>
  <c r="R249" i="5"/>
  <c r="G245" i="5"/>
  <c r="R245" i="5"/>
  <c r="G241" i="5"/>
  <c r="R241" i="5"/>
  <c r="G237" i="5"/>
  <c r="R237" i="5"/>
  <c r="G233" i="5"/>
  <c r="R233" i="5"/>
  <c r="G229" i="5"/>
  <c r="R229" i="5"/>
  <c r="G225" i="5"/>
  <c r="R225" i="5"/>
  <c r="G221" i="5"/>
  <c r="R221" i="5"/>
  <c r="G217" i="5"/>
  <c r="R217" i="5"/>
  <c r="G213" i="5"/>
  <c r="R213" i="5"/>
  <c r="G209" i="5"/>
  <c r="R209" i="5"/>
  <c r="G205" i="5"/>
  <c r="R205" i="5"/>
  <c r="G201" i="5"/>
  <c r="R201" i="5"/>
  <c r="G197" i="5"/>
  <c r="R197" i="5"/>
  <c r="G193" i="5"/>
  <c r="R193" i="5"/>
  <c r="G189" i="5"/>
  <c r="R189" i="5"/>
  <c r="G185" i="5"/>
  <c r="R185" i="5"/>
  <c r="G181" i="5"/>
  <c r="R181" i="5"/>
  <c r="G177" i="5"/>
  <c r="R177" i="5"/>
  <c r="G173" i="5"/>
  <c r="R173" i="5"/>
  <c r="G169" i="5"/>
  <c r="R169" i="5"/>
  <c r="G165" i="5"/>
  <c r="R165" i="5"/>
  <c r="G161" i="5"/>
  <c r="R161" i="5"/>
  <c r="G157" i="5"/>
  <c r="R157" i="5"/>
  <c r="G153" i="5"/>
  <c r="R153" i="5"/>
  <c r="G149" i="5"/>
  <c r="R149" i="5"/>
  <c r="G145" i="5"/>
  <c r="R145" i="5"/>
  <c r="G141" i="5"/>
  <c r="R141" i="5"/>
  <c r="G137" i="5"/>
  <c r="R137" i="5"/>
  <c r="G133" i="5"/>
  <c r="R133" i="5"/>
  <c r="G129" i="5"/>
  <c r="R129" i="5"/>
  <c r="G125" i="5"/>
  <c r="R125" i="5"/>
  <c r="G121" i="5"/>
  <c r="R121" i="5"/>
  <c r="G117" i="5"/>
  <c r="R117" i="5"/>
  <c r="G113" i="5"/>
  <c r="R113" i="5"/>
  <c r="G109" i="5"/>
  <c r="R109" i="5"/>
  <c r="G105" i="5"/>
  <c r="R105" i="5"/>
  <c r="G101" i="5"/>
  <c r="R101" i="5"/>
  <c r="G97" i="5"/>
  <c r="R97" i="5"/>
  <c r="G93" i="5"/>
  <c r="R93" i="5"/>
  <c r="G89" i="5"/>
  <c r="R89" i="5"/>
  <c r="G85" i="5"/>
  <c r="R85" i="5"/>
  <c r="G81" i="5"/>
  <c r="R81" i="5"/>
  <c r="G77" i="5"/>
  <c r="R77" i="5"/>
  <c r="G73" i="5"/>
  <c r="R73" i="5"/>
  <c r="G69" i="5"/>
  <c r="R69" i="5"/>
  <c r="G65" i="5"/>
  <c r="R65" i="5"/>
  <c r="G61" i="5"/>
  <c r="R61" i="5"/>
  <c r="G57" i="5"/>
  <c r="R57" i="5"/>
  <c r="G53" i="5"/>
  <c r="R53" i="5"/>
  <c r="G49" i="5"/>
  <c r="R49" i="5"/>
  <c r="G45" i="5"/>
  <c r="R45" i="5"/>
  <c r="G41" i="5"/>
  <c r="R41" i="5"/>
  <c r="G37" i="5"/>
  <c r="R37" i="5"/>
  <c r="G33" i="5"/>
  <c r="R33" i="5"/>
  <c r="G29" i="5"/>
  <c r="R29" i="5"/>
  <c r="G25" i="5"/>
  <c r="R25" i="5"/>
  <c r="G21" i="5"/>
  <c r="R21" i="5"/>
  <c r="G17" i="5"/>
  <c r="R17" i="5"/>
  <c r="G13" i="5"/>
  <c r="R13" i="5"/>
  <c r="R1111" i="5"/>
  <c r="R1107" i="5"/>
  <c r="R1103" i="5"/>
  <c r="R1099" i="5"/>
  <c r="R1095" i="5"/>
  <c r="R1091" i="5"/>
  <c r="R1087" i="5"/>
  <c r="R1083" i="5"/>
  <c r="R1079" i="5"/>
  <c r="R1075" i="5"/>
  <c r="R1071" i="5"/>
  <c r="R1067" i="5"/>
  <c r="R1063" i="5"/>
  <c r="R1059" i="5"/>
  <c r="R1055" i="5"/>
  <c r="R1051" i="5"/>
  <c r="R1045" i="5"/>
  <c r="C2" i="5" l="1"/>
  <c r="N1103" i="5"/>
  <c r="O1103" i="5" s="1"/>
  <c r="P1103" i="5"/>
  <c r="N1055" i="5"/>
  <c r="O1055" i="5" s="1"/>
  <c r="P1055" i="5"/>
  <c r="N1071" i="5"/>
  <c r="O1071" i="5" s="1"/>
  <c r="P1071" i="5"/>
  <c r="N1087" i="5"/>
  <c r="O1087" i="5" s="1"/>
  <c r="P1087" i="5"/>
  <c r="N1059" i="5"/>
  <c r="O1059" i="5" s="1"/>
  <c r="P1059" i="5"/>
  <c r="N1075" i="5"/>
  <c r="O1075" i="5" s="1"/>
  <c r="P1075" i="5"/>
  <c r="N1091" i="5"/>
  <c r="O1091" i="5" s="1"/>
  <c r="P1091" i="5"/>
  <c r="N1107" i="5"/>
  <c r="O1107" i="5" s="1"/>
  <c r="P1107" i="5"/>
  <c r="N17" i="5"/>
  <c r="O17" i="5" s="1"/>
  <c r="P17" i="5"/>
  <c r="N25" i="5"/>
  <c r="O25" i="5" s="1"/>
  <c r="P25" i="5"/>
  <c r="N33" i="5"/>
  <c r="O33" i="5" s="1"/>
  <c r="P33" i="5"/>
  <c r="N41" i="5"/>
  <c r="O41" i="5" s="1"/>
  <c r="P41" i="5"/>
  <c r="N49" i="5"/>
  <c r="O49" i="5" s="1"/>
  <c r="P49" i="5"/>
  <c r="N57" i="5"/>
  <c r="O57" i="5" s="1"/>
  <c r="P57" i="5"/>
  <c r="N65" i="5"/>
  <c r="O65" i="5" s="1"/>
  <c r="P65" i="5"/>
  <c r="N73" i="5"/>
  <c r="O73" i="5" s="1"/>
  <c r="P73" i="5"/>
  <c r="N81" i="5"/>
  <c r="O81" i="5" s="1"/>
  <c r="P81" i="5"/>
  <c r="N89" i="5"/>
  <c r="O89" i="5" s="1"/>
  <c r="P89" i="5"/>
  <c r="N97" i="5"/>
  <c r="O97" i="5" s="1"/>
  <c r="P97" i="5"/>
  <c r="N105" i="5"/>
  <c r="O105" i="5" s="1"/>
  <c r="P105" i="5"/>
  <c r="N113" i="5"/>
  <c r="O113" i="5" s="1"/>
  <c r="P113" i="5"/>
  <c r="N121" i="5"/>
  <c r="O121" i="5" s="1"/>
  <c r="P121" i="5"/>
  <c r="N129" i="5"/>
  <c r="O129" i="5" s="1"/>
  <c r="P129" i="5"/>
  <c r="N137" i="5"/>
  <c r="O137" i="5" s="1"/>
  <c r="P137" i="5"/>
  <c r="N145" i="5"/>
  <c r="O145" i="5" s="1"/>
  <c r="P145" i="5"/>
  <c r="N1111" i="5"/>
  <c r="O1111" i="5" s="1"/>
  <c r="P1111" i="5"/>
  <c r="N1045" i="5"/>
  <c r="O1045" i="5" s="1"/>
  <c r="P1045" i="5"/>
  <c r="N1063" i="5"/>
  <c r="O1063" i="5" s="1"/>
  <c r="P1063" i="5"/>
  <c r="N1079" i="5"/>
  <c r="O1079" i="5" s="1"/>
  <c r="P1079" i="5"/>
  <c r="N1095" i="5"/>
  <c r="O1095" i="5" s="1"/>
  <c r="P1095" i="5"/>
  <c r="N1051" i="5"/>
  <c r="O1051" i="5" s="1"/>
  <c r="P1051" i="5"/>
  <c r="N1067" i="5"/>
  <c r="O1067" i="5" s="1"/>
  <c r="P1067" i="5"/>
  <c r="N1083" i="5"/>
  <c r="O1083" i="5" s="1"/>
  <c r="P1083" i="5"/>
  <c r="N1099" i="5"/>
  <c r="O1099" i="5" s="1"/>
  <c r="P1099" i="5"/>
  <c r="N13" i="5"/>
  <c r="O13" i="5" s="1"/>
  <c r="P13" i="5"/>
  <c r="N21" i="5"/>
  <c r="O21" i="5" s="1"/>
  <c r="P21" i="5"/>
  <c r="N29" i="5"/>
  <c r="O29" i="5" s="1"/>
  <c r="P29" i="5"/>
  <c r="N37" i="5"/>
  <c r="O37" i="5" s="1"/>
  <c r="P37" i="5"/>
  <c r="N45" i="5"/>
  <c r="O45" i="5" s="1"/>
  <c r="P45" i="5"/>
  <c r="N53" i="5"/>
  <c r="O53" i="5" s="1"/>
  <c r="P53" i="5"/>
  <c r="N61" i="5"/>
  <c r="O61" i="5" s="1"/>
  <c r="P61" i="5"/>
  <c r="N69" i="5"/>
  <c r="O69" i="5" s="1"/>
  <c r="P69" i="5"/>
  <c r="N77" i="5"/>
  <c r="O77" i="5" s="1"/>
  <c r="P77" i="5"/>
  <c r="N85" i="5"/>
  <c r="O85" i="5" s="1"/>
  <c r="P85" i="5"/>
  <c r="N93" i="5"/>
  <c r="O93" i="5" s="1"/>
  <c r="P93" i="5"/>
  <c r="N101" i="5"/>
  <c r="O101" i="5" s="1"/>
  <c r="P101" i="5"/>
  <c r="N109" i="5"/>
  <c r="O109" i="5" s="1"/>
  <c r="P109" i="5"/>
  <c r="N117" i="5"/>
  <c r="O117" i="5" s="1"/>
  <c r="P117" i="5"/>
  <c r="N125" i="5"/>
  <c r="O125" i="5" s="1"/>
  <c r="P125" i="5"/>
  <c r="N133" i="5"/>
  <c r="O133" i="5" s="1"/>
  <c r="P133" i="5"/>
  <c r="N141" i="5"/>
  <c r="O141" i="5" s="1"/>
  <c r="P141" i="5"/>
  <c r="N149" i="5"/>
  <c r="O149" i="5" s="1"/>
  <c r="P149" i="5"/>
  <c r="N1052" i="5"/>
  <c r="O1052" i="5" s="1"/>
  <c r="P1052" i="5"/>
  <c r="N1068" i="5"/>
  <c r="O1068" i="5" s="1"/>
  <c r="P1068" i="5"/>
  <c r="N1084" i="5"/>
  <c r="O1084" i="5" s="1"/>
  <c r="P1084" i="5"/>
  <c r="N1100" i="5"/>
  <c r="O1100" i="5" s="1"/>
  <c r="P1100" i="5"/>
  <c r="N14" i="5"/>
  <c r="O14" i="5" s="1"/>
  <c r="P14" i="5"/>
  <c r="N22" i="5"/>
  <c r="O22" i="5" s="1"/>
  <c r="P22" i="5"/>
  <c r="N30" i="5"/>
  <c r="O30" i="5" s="1"/>
  <c r="P30" i="5"/>
  <c r="N38" i="5"/>
  <c r="O38" i="5" s="1"/>
  <c r="P38" i="5"/>
  <c r="N46" i="5"/>
  <c r="O46" i="5" s="1"/>
  <c r="P46" i="5"/>
  <c r="N54" i="5"/>
  <c r="O54" i="5" s="1"/>
  <c r="P54" i="5"/>
  <c r="N62" i="5"/>
  <c r="O62" i="5" s="1"/>
  <c r="P62" i="5"/>
  <c r="N70" i="5"/>
  <c r="O70" i="5" s="1"/>
  <c r="P70" i="5"/>
  <c r="N78" i="5"/>
  <c r="O78" i="5" s="1"/>
  <c r="P78" i="5"/>
  <c r="N86" i="5"/>
  <c r="O86" i="5" s="1"/>
  <c r="P86" i="5"/>
  <c r="N94" i="5"/>
  <c r="O94" i="5" s="1"/>
  <c r="P94" i="5"/>
  <c r="N102" i="5"/>
  <c r="O102" i="5" s="1"/>
  <c r="P102" i="5"/>
  <c r="N110" i="5"/>
  <c r="O110" i="5" s="1"/>
  <c r="P110" i="5"/>
  <c r="N118" i="5"/>
  <c r="O118" i="5" s="1"/>
  <c r="P118" i="5"/>
  <c r="N126" i="5"/>
  <c r="O126" i="5" s="1"/>
  <c r="P126" i="5"/>
  <c r="N134" i="5"/>
  <c r="O134" i="5" s="1"/>
  <c r="P134" i="5"/>
  <c r="N142" i="5"/>
  <c r="O142" i="5" s="1"/>
  <c r="P142" i="5"/>
  <c r="N150" i="5"/>
  <c r="O150" i="5" s="1"/>
  <c r="P150" i="5"/>
  <c r="N158" i="5"/>
  <c r="O158" i="5" s="1"/>
  <c r="P158" i="5"/>
  <c r="N166" i="5"/>
  <c r="O166" i="5" s="1"/>
  <c r="P166" i="5"/>
  <c r="N174" i="5"/>
  <c r="O174" i="5" s="1"/>
  <c r="P174" i="5"/>
  <c r="N182" i="5"/>
  <c r="O182" i="5" s="1"/>
  <c r="P182" i="5"/>
  <c r="N190" i="5"/>
  <c r="O190" i="5" s="1"/>
  <c r="P190" i="5"/>
  <c r="N198" i="5"/>
  <c r="O198" i="5" s="1"/>
  <c r="P198" i="5"/>
  <c r="N206" i="5"/>
  <c r="O206" i="5" s="1"/>
  <c r="P206" i="5"/>
  <c r="N214" i="5"/>
  <c r="O214" i="5" s="1"/>
  <c r="P214" i="5"/>
  <c r="N222" i="5"/>
  <c r="O222" i="5" s="1"/>
  <c r="P222" i="5"/>
  <c r="N230" i="5"/>
  <c r="O230" i="5" s="1"/>
  <c r="P230" i="5"/>
  <c r="N238" i="5"/>
  <c r="O238" i="5" s="1"/>
  <c r="P238" i="5"/>
  <c r="N246" i="5"/>
  <c r="O246" i="5" s="1"/>
  <c r="P246" i="5"/>
  <c r="N254" i="5"/>
  <c r="O254" i="5" s="1"/>
  <c r="P254" i="5"/>
  <c r="N262" i="5"/>
  <c r="O262" i="5" s="1"/>
  <c r="P262" i="5"/>
  <c r="N270" i="5"/>
  <c r="O270" i="5" s="1"/>
  <c r="P270" i="5"/>
  <c r="N278" i="5"/>
  <c r="O278" i="5" s="1"/>
  <c r="P278" i="5"/>
  <c r="N286" i="5"/>
  <c r="O286" i="5" s="1"/>
  <c r="P286" i="5"/>
  <c r="N294" i="5"/>
  <c r="O294" i="5" s="1"/>
  <c r="P294" i="5"/>
  <c r="N302" i="5"/>
  <c r="O302" i="5" s="1"/>
  <c r="P302" i="5"/>
  <c r="N310" i="5"/>
  <c r="O310" i="5" s="1"/>
  <c r="P310" i="5"/>
  <c r="N318" i="5"/>
  <c r="O318" i="5" s="1"/>
  <c r="P318" i="5"/>
  <c r="N326" i="5"/>
  <c r="O326" i="5" s="1"/>
  <c r="P326" i="5"/>
  <c r="N334" i="5"/>
  <c r="O334" i="5" s="1"/>
  <c r="P334" i="5"/>
  <c r="N342" i="5"/>
  <c r="O342" i="5" s="1"/>
  <c r="P342" i="5"/>
  <c r="N350" i="5"/>
  <c r="O350" i="5" s="1"/>
  <c r="P350" i="5"/>
  <c r="N358" i="5"/>
  <c r="O358" i="5" s="1"/>
  <c r="P358" i="5"/>
  <c r="N366" i="5"/>
  <c r="O366" i="5" s="1"/>
  <c r="P366" i="5"/>
  <c r="N374" i="5"/>
  <c r="O374" i="5" s="1"/>
  <c r="P374" i="5"/>
  <c r="N382" i="5"/>
  <c r="O382" i="5" s="1"/>
  <c r="P382" i="5"/>
  <c r="N390" i="5"/>
  <c r="O390" i="5" s="1"/>
  <c r="P390" i="5"/>
  <c r="N398" i="5"/>
  <c r="O398" i="5" s="1"/>
  <c r="P398" i="5"/>
  <c r="N406" i="5"/>
  <c r="O406" i="5" s="1"/>
  <c r="P406" i="5"/>
  <c r="N414" i="5"/>
  <c r="O414" i="5" s="1"/>
  <c r="P414" i="5"/>
  <c r="N422" i="5"/>
  <c r="O422" i="5" s="1"/>
  <c r="P422" i="5"/>
  <c r="N430" i="5"/>
  <c r="O430" i="5" s="1"/>
  <c r="P430" i="5"/>
  <c r="N438" i="5"/>
  <c r="O438" i="5" s="1"/>
  <c r="P438" i="5"/>
  <c r="N446" i="5"/>
  <c r="O446" i="5" s="1"/>
  <c r="P446" i="5"/>
  <c r="N454" i="5"/>
  <c r="O454" i="5" s="1"/>
  <c r="P454" i="5"/>
  <c r="N462" i="5"/>
  <c r="O462" i="5" s="1"/>
  <c r="P462" i="5"/>
  <c r="N470" i="5"/>
  <c r="O470" i="5" s="1"/>
  <c r="P470" i="5"/>
  <c r="N478" i="5"/>
  <c r="O478" i="5" s="1"/>
  <c r="P478" i="5"/>
  <c r="N486" i="5"/>
  <c r="O486" i="5" s="1"/>
  <c r="P486" i="5"/>
  <c r="N494" i="5"/>
  <c r="O494" i="5" s="1"/>
  <c r="P494" i="5"/>
  <c r="N502" i="5"/>
  <c r="O502" i="5" s="1"/>
  <c r="P502" i="5"/>
  <c r="N510" i="5"/>
  <c r="O510" i="5" s="1"/>
  <c r="P510" i="5"/>
  <c r="N518" i="5"/>
  <c r="O518" i="5" s="1"/>
  <c r="P518" i="5"/>
  <c r="N526" i="5"/>
  <c r="O526" i="5" s="1"/>
  <c r="P526" i="5"/>
  <c r="N534" i="5"/>
  <c r="O534" i="5" s="1"/>
  <c r="P534" i="5"/>
  <c r="N542" i="5"/>
  <c r="O542" i="5" s="1"/>
  <c r="P542" i="5"/>
  <c r="N550" i="5"/>
  <c r="O550" i="5" s="1"/>
  <c r="P550" i="5"/>
  <c r="N558" i="5"/>
  <c r="O558" i="5" s="1"/>
  <c r="P558" i="5"/>
  <c r="N566" i="5"/>
  <c r="O566" i="5" s="1"/>
  <c r="P566" i="5"/>
  <c r="N574" i="5"/>
  <c r="O574" i="5" s="1"/>
  <c r="P574" i="5"/>
  <c r="N582" i="5"/>
  <c r="O582" i="5" s="1"/>
  <c r="P582" i="5"/>
  <c r="N590" i="5"/>
  <c r="O590" i="5" s="1"/>
  <c r="P590" i="5"/>
  <c r="N598" i="5"/>
  <c r="O598" i="5" s="1"/>
  <c r="P598" i="5"/>
  <c r="N606" i="5"/>
  <c r="O606" i="5" s="1"/>
  <c r="P606" i="5"/>
  <c r="N614" i="5"/>
  <c r="O614" i="5" s="1"/>
  <c r="P614" i="5"/>
  <c r="N622" i="5"/>
  <c r="O622" i="5" s="1"/>
  <c r="P622" i="5"/>
  <c r="N630" i="5"/>
  <c r="O630" i="5" s="1"/>
  <c r="P630" i="5"/>
  <c r="N638" i="5"/>
  <c r="O638" i="5" s="1"/>
  <c r="P638" i="5"/>
  <c r="N646" i="5"/>
  <c r="O646" i="5" s="1"/>
  <c r="P646" i="5"/>
  <c r="N654" i="5"/>
  <c r="O654" i="5" s="1"/>
  <c r="P654" i="5"/>
  <c r="N662" i="5"/>
  <c r="O662" i="5" s="1"/>
  <c r="P662" i="5"/>
  <c r="N670" i="5"/>
  <c r="O670" i="5" s="1"/>
  <c r="P670" i="5"/>
  <c r="N678" i="5"/>
  <c r="O678" i="5" s="1"/>
  <c r="P678" i="5"/>
  <c r="N686" i="5"/>
  <c r="O686" i="5" s="1"/>
  <c r="P686" i="5"/>
  <c r="N694" i="5"/>
  <c r="O694" i="5" s="1"/>
  <c r="P694" i="5"/>
  <c r="N702" i="5"/>
  <c r="O702" i="5" s="1"/>
  <c r="P702" i="5"/>
  <c r="N710" i="5"/>
  <c r="O710" i="5" s="1"/>
  <c r="P710" i="5"/>
  <c r="N718" i="5"/>
  <c r="O718" i="5" s="1"/>
  <c r="P718" i="5"/>
  <c r="N726" i="5"/>
  <c r="O726" i="5" s="1"/>
  <c r="P726" i="5"/>
  <c r="N734" i="5"/>
  <c r="O734" i="5" s="1"/>
  <c r="P734" i="5"/>
  <c r="N742" i="5"/>
  <c r="O742" i="5" s="1"/>
  <c r="P742" i="5"/>
  <c r="N750" i="5"/>
  <c r="O750" i="5" s="1"/>
  <c r="P750" i="5"/>
  <c r="N758" i="5"/>
  <c r="O758" i="5" s="1"/>
  <c r="P758" i="5"/>
  <c r="N766" i="5"/>
  <c r="O766" i="5" s="1"/>
  <c r="P766" i="5"/>
  <c r="N774" i="5"/>
  <c r="O774" i="5" s="1"/>
  <c r="P774" i="5"/>
  <c r="N782" i="5"/>
  <c r="O782" i="5" s="1"/>
  <c r="P782" i="5"/>
  <c r="N790" i="5"/>
  <c r="O790" i="5" s="1"/>
  <c r="P790" i="5"/>
  <c r="N798" i="5"/>
  <c r="O798" i="5" s="1"/>
  <c r="P798" i="5"/>
  <c r="N806" i="5"/>
  <c r="O806" i="5" s="1"/>
  <c r="P806" i="5"/>
  <c r="N814" i="5"/>
  <c r="O814" i="5" s="1"/>
  <c r="P814" i="5"/>
  <c r="N822" i="5"/>
  <c r="O822" i="5" s="1"/>
  <c r="P822" i="5"/>
  <c r="N830" i="5"/>
  <c r="O830" i="5" s="1"/>
  <c r="P830" i="5"/>
  <c r="N838" i="5"/>
  <c r="O838" i="5" s="1"/>
  <c r="P838" i="5"/>
  <c r="N846" i="5"/>
  <c r="O846" i="5" s="1"/>
  <c r="P846" i="5"/>
  <c r="N854" i="5"/>
  <c r="O854" i="5" s="1"/>
  <c r="P854" i="5"/>
  <c r="N862" i="5"/>
  <c r="O862" i="5" s="1"/>
  <c r="P862" i="5"/>
  <c r="N870" i="5"/>
  <c r="O870" i="5" s="1"/>
  <c r="P870" i="5"/>
  <c r="N878" i="5"/>
  <c r="O878" i="5" s="1"/>
  <c r="P878" i="5"/>
  <c r="N886" i="5"/>
  <c r="O886" i="5" s="1"/>
  <c r="P886" i="5"/>
  <c r="N894" i="5"/>
  <c r="O894" i="5" s="1"/>
  <c r="P894" i="5"/>
  <c r="N902" i="5"/>
  <c r="O902" i="5" s="1"/>
  <c r="P902" i="5"/>
  <c r="N910" i="5"/>
  <c r="O910" i="5" s="1"/>
  <c r="P910" i="5"/>
  <c r="N918" i="5"/>
  <c r="O918" i="5" s="1"/>
  <c r="P918" i="5"/>
  <c r="N926" i="5"/>
  <c r="O926" i="5" s="1"/>
  <c r="P926" i="5"/>
  <c r="N934" i="5"/>
  <c r="O934" i="5" s="1"/>
  <c r="P934" i="5"/>
  <c r="N942" i="5"/>
  <c r="O942" i="5" s="1"/>
  <c r="P942" i="5"/>
  <c r="N950" i="5"/>
  <c r="O950" i="5" s="1"/>
  <c r="P950" i="5"/>
  <c r="N958" i="5"/>
  <c r="O958" i="5" s="1"/>
  <c r="P958" i="5"/>
  <c r="N966" i="5"/>
  <c r="O966" i="5" s="1"/>
  <c r="P966" i="5"/>
  <c r="N974" i="5"/>
  <c r="O974" i="5" s="1"/>
  <c r="P974" i="5"/>
  <c r="N982" i="5"/>
  <c r="O982" i="5" s="1"/>
  <c r="P982" i="5"/>
  <c r="N990" i="5"/>
  <c r="O990" i="5" s="1"/>
  <c r="P990" i="5"/>
  <c r="N998" i="5"/>
  <c r="O998" i="5" s="1"/>
  <c r="P998" i="5"/>
  <c r="N1006" i="5"/>
  <c r="O1006" i="5" s="1"/>
  <c r="P1006" i="5"/>
  <c r="N1014" i="5"/>
  <c r="O1014" i="5" s="1"/>
  <c r="P1014" i="5"/>
  <c r="N1022" i="5"/>
  <c r="O1022" i="5" s="1"/>
  <c r="P1022" i="5"/>
  <c r="N1030" i="5"/>
  <c r="O1030" i="5" s="1"/>
  <c r="P1030" i="5"/>
  <c r="N1038" i="5"/>
  <c r="O1038" i="5" s="1"/>
  <c r="P1038" i="5"/>
  <c r="N1046" i="5"/>
  <c r="O1046" i="5" s="1"/>
  <c r="P1046" i="5"/>
  <c r="N1057" i="5"/>
  <c r="O1057" i="5" s="1"/>
  <c r="P1057" i="5"/>
  <c r="N1073" i="5"/>
  <c r="O1073" i="5" s="1"/>
  <c r="P1073" i="5"/>
  <c r="N1089" i="5"/>
  <c r="O1089" i="5" s="1"/>
  <c r="P1089" i="5"/>
  <c r="N1105" i="5"/>
  <c r="O1105" i="5" s="1"/>
  <c r="P1105" i="5"/>
  <c r="N1058" i="5"/>
  <c r="O1058" i="5" s="1"/>
  <c r="P1058" i="5"/>
  <c r="N1074" i="5"/>
  <c r="O1074" i="5" s="1"/>
  <c r="P1074" i="5"/>
  <c r="N1090" i="5"/>
  <c r="O1090" i="5" s="1"/>
  <c r="P1090" i="5"/>
  <c r="N1106" i="5"/>
  <c r="O1106" i="5" s="1"/>
  <c r="P1106" i="5"/>
  <c r="N16" i="5"/>
  <c r="O16" i="5" s="1"/>
  <c r="P16" i="5"/>
  <c r="N24" i="5"/>
  <c r="O24" i="5" s="1"/>
  <c r="P24" i="5"/>
  <c r="N32" i="5"/>
  <c r="O32" i="5" s="1"/>
  <c r="P32" i="5"/>
  <c r="N40" i="5"/>
  <c r="O40" i="5" s="1"/>
  <c r="P40" i="5"/>
  <c r="N48" i="5"/>
  <c r="O48" i="5" s="1"/>
  <c r="P48" i="5"/>
  <c r="N56" i="5"/>
  <c r="O56" i="5" s="1"/>
  <c r="P56" i="5"/>
  <c r="N64" i="5"/>
  <c r="O64" i="5" s="1"/>
  <c r="P64" i="5"/>
  <c r="N72" i="5"/>
  <c r="O72" i="5" s="1"/>
  <c r="P72" i="5"/>
  <c r="N80" i="5"/>
  <c r="O80" i="5" s="1"/>
  <c r="P80" i="5"/>
  <c r="N88" i="5"/>
  <c r="O88" i="5" s="1"/>
  <c r="P88" i="5"/>
  <c r="N96" i="5"/>
  <c r="O96" i="5" s="1"/>
  <c r="P96" i="5"/>
  <c r="N104" i="5"/>
  <c r="O104" i="5" s="1"/>
  <c r="P104" i="5"/>
  <c r="N112" i="5"/>
  <c r="O112" i="5" s="1"/>
  <c r="P112" i="5"/>
  <c r="N120" i="5"/>
  <c r="O120" i="5" s="1"/>
  <c r="P120" i="5"/>
  <c r="N128" i="5"/>
  <c r="O128" i="5" s="1"/>
  <c r="P128" i="5"/>
  <c r="N136" i="5"/>
  <c r="O136" i="5" s="1"/>
  <c r="P136" i="5"/>
  <c r="N144" i="5"/>
  <c r="O144" i="5" s="1"/>
  <c r="P144" i="5"/>
  <c r="N152" i="5"/>
  <c r="O152" i="5" s="1"/>
  <c r="P152" i="5"/>
  <c r="N160" i="5"/>
  <c r="O160" i="5" s="1"/>
  <c r="P160" i="5"/>
  <c r="N168" i="5"/>
  <c r="O168" i="5" s="1"/>
  <c r="P168" i="5"/>
  <c r="N176" i="5"/>
  <c r="O176" i="5" s="1"/>
  <c r="P176" i="5"/>
  <c r="N184" i="5"/>
  <c r="O184" i="5" s="1"/>
  <c r="P184" i="5"/>
  <c r="N192" i="5"/>
  <c r="O192" i="5" s="1"/>
  <c r="P192" i="5"/>
  <c r="N200" i="5"/>
  <c r="O200" i="5" s="1"/>
  <c r="P200" i="5"/>
  <c r="N208" i="5"/>
  <c r="O208" i="5" s="1"/>
  <c r="P208" i="5"/>
  <c r="N216" i="5"/>
  <c r="O216" i="5" s="1"/>
  <c r="P216" i="5"/>
  <c r="N224" i="5"/>
  <c r="O224" i="5" s="1"/>
  <c r="P224" i="5"/>
  <c r="N232" i="5"/>
  <c r="O232" i="5" s="1"/>
  <c r="P232" i="5"/>
  <c r="N240" i="5"/>
  <c r="O240" i="5" s="1"/>
  <c r="P240" i="5"/>
  <c r="N248" i="5"/>
  <c r="O248" i="5" s="1"/>
  <c r="P248" i="5"/>
  <c r="N256" i="5"/>
  <c r="O256" i="5" s="1"/>
  <c r="P256" i="5"/>
  <c r="N264" i="5"/>
  <c r="O264" i="5" s="1"/>
  <c r="P264" i="5"/>
  <c r="N272" i="5"/>
  <c r="O272" i="5" s="1"/>
  <c r="P272" i="5"/>
  <c r="N280" i="5"/>
  <c r="O280" i="5" s="1"/>
  <c r="P280" i="5"/>
  <c r="N288" i="5"/>
  <c r="O288" i="5" s="1"/>
  <c r="P288" i="5"/>
  <c r="N296" i="5"/>
  <c r="O296" i="5" s="1"/>
  <c r="P296" i="5"/>
  <c r="N304" i="5"/>
  <c r="O304" i="5" s="1"/>
  <c r="P304" i="5"/>
  <c r="N312" i="5"/>
  <c r="O312" i="5" s="1"/>
  <c r="P312" i="5"/>
  <c r="N320" i="5"/>
  <c r="O320" i="5" s="1"/>
  <c r="P320" i="5"/>
  <c r="N328" i="5"/>
  <c r="O328" i="5" s="1"/>
  <c r="P328" i="5"/>
  <c r="N336" i="5"/>
  <c r="O336" i="5" s="1"/>
  <c r="P336" i="5"/>
  <c r="N344" i="5"/>
  <c r="O344" i="5" s="1"/>
  <c r="P344" i="5"/>
  <c r="N352" i="5"/>
  <c r="O352" i="5" s="1"/>
  <c r="P352" i="5"/>
  <c r="N360" i="5"/>
  <c r="O360" i="5" s="1"/>
  <c r="P360" i="5"/>
  <c r="N368" i="5"/>
  <c r="O368" i="5" s="1"/>
  <c r="P368" i="5"/>
  <c r="N376" i="5"/>
  <c r="O376" i="5" s="1"/>
  <c r="P376" i="5"/>
  <c r="N384" i="5"/>
  <c r="O384" i="5" s="1"/>
  <c r="P384" i="5"/>
  <c r="N392" i="5"/>
  <c r="O392" i="5" s="1"/>
  <c r="P392" i="5"/>
  <c r="N400" i="5"/>
  <c r="O400" i="5" s="1"/>
  <c r="P400" i="5"/>
  <c r="N408" i="5"/>
  <c r="O408" i="5" s="1"/>
  <c r="P408" i="5"/>
  <c r="N416" i="5"/>
  <c r="O416" i="5" s="1"/>
  <c r="P416" i="5"/>
  <c r="N424" i="5"/>
  <c r="O424" i="5" s="1"/>
  <c r="P424" i="5"/>
  <c r="N432" i="5"/>
  <c r="O432" i="5" s="1"/>
  <c r="P432" i="5"/>
  <c r="N440" i="5"/>
  <c r="O440" i="5" s="1"/>
  <c r="P440" i="5"/>
  <c r="N448" i="5"/>
  <c r="O448" i="5" s="1"/>
  <c r="P448" i="5"/>
  <c r="N456" i="5"/>
  <c r="O456" i="5" s="1"/>
  <c r="P456" i="5"/>
  <c r="N464" i="5"/>
  <c r="O464" i="5" s="1"/>
  <c r="P464" i="5"/>
  <c r="N472" i="5"/>
  <c r="O472" i="5" s="1"/>
  <c r="P472" i="5"/>
  <c r="N480" i="5"/>
  <c r="O480" i="5" s="1"/>
  <c r="P480" i="5"/>
  <c r="N488" i="5"/>
  <c r="O488" i="5" s="1"/>
  <c r="P488" i="5"/>
  <c r="N496" i="5"/>
  <c r="O496" i="5" s="1"/>
  <c r="P496" i="5"/>
  <c r="N504" i="5"/>
  <c r="O504" i="5" s="1"/>
  <c r="P504" i="5"/>
  <c r="N512" i="5"/>
  <c r="O512" i="5" s="1"/>
  <c r="P512" i="5"/>
  <c r="N520" i="5"/>
  <c r="O520" i="5" s="1"/>
  <c r="P520" i="5"/>
  <c r="N528" i="5"/>
  <c r="O528" i="5" s="1"/>
  <c r="P528" i="5"/>
  <c r="N536" i="5"/>
  <c r="O536" i="5" s="1"/>
  <c r="P536" i="5"/>
  <c r="N544" i="5"/>
  <c r="O544" i="5" s="1"/>
  <c r="P544" i="5"/>
  <c r="N552" i="5"/>
  <c r="O552" i="5" s="1"/>
  <c r="P552" i="5"/>
  <c r="N560" i="5"/>
  <c r="O560" i="5" s="1"/>
  <c r="P560" i="5"/>
  <c r="N568" i="5"/>
  <c r="O568" i="5" s="1"/>
  <c r="P568" i="5"/>
  <c r="N576" i="5"/>
  <c r="O576" i="5" s="1"/>
  <c r="P576" i="5"/>
  <c r="N584" i="5"/>
  <c r="O584" i="5" s="1"/>
  <c r="P584" i="5"/>
  <c r="N592" i="5"/>
  <c r="O592" i="5" s="1"/>
  <c r="P592" i="5"/>
  <c r="N600" i="5"/>
  <c r="O600" i="5" s="1"/>
  <c r="P600" i="5"/>
  <c r="N608" i="5"/>
  <c r="O608" i="5" s="1"/>
  <c r="P608" i="5"/>
  <c r="N616" i="5"/>
  <c r="O616" i="5" s="1"/>
  <c r="P616" i="5"/>
  <c r="N624" i="5"/>
  <c r="O624" i="5" s="1"/>
  <c r="P624" i="5"/>
  <c r="N632" i="5"/>
  <c r="O632" i="5" s="1"/>
  <c r="P632" i="5"/>
  <c r="N640" i="5"/>
  <c r="O640" i="5" s="1"/>
  <c r="P640" i="5"/>
  <c r="N648" i="5"/>
  <c r="O648" i="5" s="1"/>
  <c r="P648" i="5"/>
  <c r="N656" i="5"/>
  <c r="O656" i="5" s="1"/>
  <c r="P656" i="5"/>
  <c r="N664" i="5"/>
  <c r="O664" i="5" s="1"/>
  <c r="P664" i="5"/>
  <c r="N672" i="5"/>
  <c r="O672" i="5" s="1"/>
  <c r="P672" i="5"/>
  <c r="N680" i="5"/>
  <c r="O680" i="5" s="1"/>
  <c r="P680" i="5"/>
  <c r="N688" i="5"/>
  <c r="O688" i="5" s="1"/>
  <c r="P688" i="5"/>
  <c r="N696" i="5"/>
  <c r="O696" i="5" s="1"/>
  <c r="P696" i="5"/>
  <c r="N704" i="5"/>
  <c r="O704" i="5" s="1"/>
  <c r="P704" i="5"/>
  <c r="N712" i="5"/>
  <c r="O712" i="5" s="1"/>
  <c r="P712" i="5"/>
  <c r="N720" i="5"/>
  <c r="O720" i="5" s="1"/>
  <c r="P720" i="5"/>
  <c r="N728" i="5"/>
  <c r="O728" i="5" s="1"/>
  <c r="P728" i="5"/>
  <c r="N736" i="5"/>
  <c r="O736" i="5" s="1"/>
  <c r="P736" i="5"/>
  <c r="N744" i="5"/>
  <c r="O744" i="5" s="1"/>
  <c r="P744" i="5"/>
  <c r="N752" i="5"/>
  <c r="O752" i="5" s="1"/>
  <c r="P752" i="5"/>
  <c r="N760" i="5"/>
  <c r="O760" i="5" s="1"/>
  <c r="P760" i="5"/>
  <c r="N768" i="5"/>
  <c r="O768" i="5" s="1"/>
  <c r="P768" i="5"/>
  <c r="N776" i="5"/>
  <c r="O776" i="5" s="1"/>
  <c r="P776" i="5"/>
  <c r="N784" i="5"/>
  <c r="O784" i="5" s="1"/>
  <c r="P784" i="5"/>
  <c r="N792" i="5"/>
  <c r="O792" i="5" s="1"/>
  <c r="P792" i="5"/>
  <c r="N800" i="5"/>
  <c r="O800" i="5" s="1"/>
  <c r="P800" i="5"/>
  <c r="N808" i="5"/>
  <c r="O808" i="5" s="1"/>
  <c r="P808" i="5"/>
  <c r="N816" i="5"/>
  <c r="O816" i="5" s="1"/>
  <c r="P816" i="5"/>
  <c r="N824" i="5"/>
  <c r="O824" i="5" s="1"/>
  <c r="P824" i="5"/>
  <c r="N832" i="5"/>
  <c r="O832" i="5" s="1"/>
  <c r="P832" i="5"/>
  <c r="N840" i="5"/>
  <c r="O840" i="5" s="1"/>
  <c r="P840" i="5"/>
  <c r="N848" i="5"/>
  <c r="O848" i="5" s="1"/>
  <c r="P848" i="5"/>
  <c r="N856" i="5"/>
  <c r="O856" i="5" s="1"/>
  <c r="P856" i="5"/>
  <c r="N864" i="5"/>
  <c r="O864" i="5" s="1"/>
  <c r="P864" i="5"/>
  <c r="N872" i="5"/>
  <c r="O872" i="5" s="1"/>
  <c r="P872" i="5"/>
  <c r="N880" i="5"/>
  <c r="O880" i="5" s="1"/>
  <c r="P880" i="5"/>
  <c r="N888" i="5"/>
  <c r="O888" i="5" s="1"/>
  <c r="P888" i="5"/>
  <c r="N896" i="5"/>
  <c r="O896" i="5" s="1"/>
  <c r="P896" i="5"/>
  <c r="N904" i="5"/>
  <c r="O904" i="5" s="1"/>
  <c r="P904" i="5"/>
  <c r="N912" i="5"/>
  <c r="O912" i="5" s="1"/>
  <c r="P912" i="5"/>
  <c r="N920" i="5"/>
  <c r="O920" i="5" s="1"/>
  <c r="P920" i="5"/>
  <c r="N928" i="5"/>
  <c r="O928" i="5" s="1"/>
  <c r="P928" i="5"/>
  <c r="N936" i="5"/>
  <c r="O936" i="5" s="1"/>
  <c r="P936" i="5"/>
  <c r="N944" i="5"/>
  <c r="O944" i="5" s="1"/>
  <c r="P944" i="5"/>
  <c r="N952" i="5"/>
  <c r="O952" i="5" s="1"/>
  <c r="P952" i="5"/>
  <c r="N960" i="5"/>
  <c r="O960" i="5" s="1"/>
  <c r="P960" i="5"/>
  <c r="N968" i="5"/>
  <c r="O968" i="5" s="1"/>
  <c r="P968" i="5"/>
  <c r="N976" i="5"/>
  <c r="O976" i="5" s="1"/>
  <c r="P976" i="5"/>
  <c r="N984" i="5"/>
  <c r="O984" i="5" s="1"/>
  <c r="P984" i="5"/>
  <c r="N992" i="5"/>
  <c r="O992" i="5" s="1"/>
  <c r="P992" i="5"/>
  <c r="N1000" i="5"/>
  <c r="O1000" i="5" s="1"/>
  <c r="P1000" i="5"/>
  <c r="N1008" i="5"/>
  <c r="O1008" i="5" s="1"/>
  <c r="P1008" i="5"/>
  <c r="N1016" i="5"/>
  <c r="O1016" i="5" s="1"/>
  <c r="P1016" i="5"/>
  <c r="N1024" i="5"/>
  <c r="O1024" i="5" s="1"/>
  <c r="P1024" i="5"/>
  <c r="N1032" i="5"/>
  <c r="O1032" i="5" s="1"/>
  <c r="P1032" i="5"/>
  <c r="N1040" i="5"/>
  <c r="O1040" i="5" s="1"/>
  <c r="P1040" i="5"/>
  <c r="N153" i="5"/>
  <c r="O153" i="5" s="1"/>
  <c r="P153" i="5"/>
  <c r="N161" i="5"/>
  <c r="O161" i="5" s="1"/>
  <c r="P161" i="5"/>
  <c r="N169" i="5"/>
  <c r="O169" i="5" s="1"/>
  <c r="P169" i="5"/>
  <c r="N177" i="5"/>
  <c r="O177" i="5" s="1"/>
  <c r="P177" i="5"/>
  <c r="N185" i="5"/>
  <c r="O185" i="5" s="1"/>
  <c r="P185" i="5"/>
  <c r="N193" i="5"/>
  <c r="O193" i="5" s="1"/>
  <c r="P193" i="5"/>
  <c r="N201" i="5"/>
  <c r="O201" i="5" s="1"/>
  <c r="P201" i="5"/>
  <c r="N209" i="5"/>
  <c r="O209" i="5" s="1"/>
  <c r="P209" i="5"/>
  <c r="N217" i="5"/>
  <c r="O217" i="5" s="1"/>
  <c r="P217" i="5"/>
  <c r="N225" i="5"/>
  <c r="O225" i="5" s="1"/>
  <c r="P225" i="5"/>
  <c r="N233" i="5"/>
  <c r="O233" i="5" s="1"/>
  <c r="P233" i="5"/>
  <c r="N241" i="5"/>
  <c r="O241" i="5" s="1"/>
  <c r="P241" i="5"/>
  <c r="N249" i="5"/>
  <c r="O249" i="5" s="1"/>
  <c r="P249" i="5"/>
  <c r="N257" i="5"/>
  <c r="O257" i="5" s="1"/>
  <c r="P257" i="5"/>
  <c r="N265" i="5"/>
  <c r="O265" i="5" s="1"/>
  <c r="P265" i="5"/>
  <c r="N273" i="5"/>
  <c r="O273" i="5" s="1"/>
  <c r="P273" i="5"/>
  <c r="N281" i="5"/>
  <c r="O281" i="5" s="1"/>
  <c r="P281" i="5"/>
  <c r="N289" i="5"/>
  <c r="O289" i="5" s="1"/>
  <c r="P289" i="5"/>
  <c r="N297" i="5"/>
  <c r="O297" i="5" s="1"/>
  <c r="P297" i="5"/>
  <c r="N305" i="5"/>
  <c r="O305" i="5" s="1"/>
  <c r="P305" i="5"/>
  <c r="N313" i="5"/>
  <c r="O313" i="5" s="1"/>
  <c r="P313" i="5"/>
  <c r="N321" i="5"/>
  <c r="O321" i="5" s="1"/>
  <c r="P321" i="5"/>
  <c r="N329" i="5"/>
  <c r="O329" i="5" s="1"/>
  <c r="P329" i="5"/>
  <c r="N337" i="5"/>
  <c r="O337" i="5" s="1"/>
  <c r="P337" i="5"/>
  <c r="N345" i="5"/>
  <c r="O345" i="5" s="1"/>
  <c r="P345" i="5"/>
  <c r="N353" i="5"/>
  <c r="O353" i="5" s="1"/>
  <c r="P353" i="5"/>
  <c r="N361" i="5"/>
  <c r="O361" i="5" s="1"/>
  <c r="P361" i="5"/>
  <c r="N369" i="5"/>
  <c r="O369" i="5" s="1"/>
  <c r="P369" i="5"/>
  <c r="N377" i="5"/>
  <c r="O377" i="5" s="1"/>
  <c r="P377" i="5"/>
  <c r="N385" i="5"/>
  <c r="O385" i="5" s="1"/>
  <c r="P385" i="5"/>
  <c r="N393" i="5"/>
  <c r="O393" i="5" s="1"/>
  <c r="P393" i="5"/>
  <c r="N401" i="5"/>
  <c r="O401" i="5" s="1"/>
  <c r="P401" i="5"/>
  <c r="N409" i="5"/>
  <c r="O409" i="5" s="1"/>
  <c r="P409" i="5"/>
  <c r="N417" i="5"/>
  <c r="O417" i="5" s="1"/>
  <c r="P417" i="5"/>
  <c r="N425" i="5"/>
  <c r="O425" i="5" s="1"/>
  <c r="P425" i="5"/>
  <c r="N433" i="5"/>
  <c r="O433" i="5" s="1"/>
  <c r="P433" i="5"/>
  <c r="N441" i="5"/>
  <c r="O441" i="5" s="1"/>
  <c r="P441" i="5"/>
  <c r="N449" i="5"/>
  <c r="O449" i="5" s="1"/>
  <c r="P449" i="5"/>
  <c r="N457" i="5"/>
  <c r="O457" i="5" s="1"/>
  <c r="P457" i="5"/>
  <c r="N465" i="5"/>
  <c r="O465" i="5" s="1"/>
  <c r="P465" i="5"/>
  <c r="N473" i="5"/>
  <c r="O473" i="5" s="1"/>
  <c r="P473" i="5"/>
  <c r="N481" i="5"/>
  <c r="O481" i="5" s="1"/>
  <c r="P481" i="5"/>
  <c r="N489" i="5"/>
  <c r="O489" i="5" s="1"/>
  <c r="P489" i="5"/>
  <c r="N497" i="5"/>
  <c r="O497" i="5" s="1"/>
  <c r="P497" i="5"/>
  <c r="N505" i="5"/>
  <c r="O505" i="5" s="1"/>
  <c r="P505" i="5"/>
  <c r="N513" i="5"/>
  <c r="O513" i="5" s="1"/>
  <c r="P513" i="5"/>
  <c r="N521" i="5"/>
  <c r="O521" i="5" s="1"/>
  <c r="P521" i="5"/>
  <c r="N529" i="5"/>
  <c r="O529" i="5" s="1"/>
  <c r="P529" i="5"/>
  <c r="N537" i="5"/>
  <c r="O537" i="5" s="1"/>
  <c r="P537" i="5"/>
  <c r="N545" i="5"/>
  <c r="O545" i="5" s="1"/>
  <c r="P545" i="5"/>
  <c r="N553" i="5"/>
  <c r="O553" i="5" s="1"/>
  <c r="P553" i="5"/>
  <c r="N561" i="5"/>
  <c r="O561" i="5" s="1"/>
  <c r="P561" i="5"/>
  <c r="N569" i="5"/>
  <c r="O569" i="5" s="1"/>
  <c r="P569" i="5"/>
  <c r="N577" i="5"/>
  <c r="O577" i="5" s="1"/>
  <c r="P577" i="5"/>
  <c r="N585" i="5"/>
  <c r="O585" i="5" s="1"/>
  <c r="P585" i="5"/>
  <c r="N593" i="5"/>
  <c r="O593" i="5" s="1"/>
  <c r="P593" i="5"/>
  <c r="N601" i="5"/>
  <c r="O601" i="5" s="1"/>
  <c r="P601" i="5"/>
  <c r="N609" i="5"/>
  <c r="O609" i="5" s="1"/>
  <c r="P609" i="5"/>
  <c r="N617" i="5"/>
  <c r="O617" i="5" s="1"/>
  <c r="P617" i="5"/>
  <c r="N625" i="5"/>
  <c r="O625" i="5" s="1"/>
  <c r="P625" i="5"/>
  <c r="N633" i="5"/>
  <c r="O633" i="5" s="1"/>
  <c r="P633" i="5"/>
  <c r="N641" i="5"/>
  <c r="O641" i="5" s="1"/>
  <c r="P641" i="5"/>
  <c r="N649" i="5"/>
  <c r="O649" i="5" s="1"/>
  <c r="P649" i="5"/>
  <c r="N657" i="5"/>
  <c r="O657" i="5" s="1"/>
  <c r="P657" i="5"/>
  <c r="N665" i="5"/>
  <c r="O665" i="5" s="1"/>
  <c r="P665" i="5"/>
  <c r="N673" i="5"/>
  <c r="O673" i="5" s="1"/>
  <c r="P673" i="5"/>
  <c r="N681" i="5"/>
  <c r="O681" i="5" s="1"/>
  <c r="P681" i="5"/>
  <c r="N689" i="5"/>
  <c r="O689" i="5" s="1"/>
  <c r="P689" i="5"/>
  <c r="N697" i="5"/>
  <c r="O697" i="5" s="1"/>
  <c r="P697" i="5"/>
  <c r="N705" i="5"/>
  <c r="O705" i="5" s="1"/>
  <c r="P705" i="5"/>
  <c r="N713" i="5"/>
  <c r="O713" i="5" s="1"/>
  <c r="P713" i="5"/>
  <c r="N721" i="5"/>
  <c r="O721" i="5" s="1"/>
  <c r="P721" i="5"/>
  <c r="N729" i="5"/>
  <c r="O729" i="5" s="1"/>
  <c r="P729" i="5"/>
  <c r="N737" i="5"/>
  <c r="O737" i="5" s="1"/>
  <c r="P737" i="5"/>
  <c r="N745" i="5"/>
  <c r="O745" i="5" s="1"/>
  <c r="P745" i="5"/>
  <c r="N753" i="5"/>
  <c r="O753" i="5" s="1"/>
  <c r="P753" i="5"/>
  <c r="N761" i="5"/>
  <c r="O761" i="5" s="1"/>
  <c r="P761" i="5"/>
  <c r="N769" i="5"/>
  <c r="O769" i="5" s="1"/>
  <c r="P769" i="5"/>
  <c r="N777" i="5"/>
  <c r="O777" i="5" s="1"/>
  <c r="P777" i="5"/>
  <c r="N785" i="5"/>
  <c r="O785" i="5" s="1"/>
  <c r="P785" i="5"/>
  <c r="N793" i="5"/>
  <c r="O793" i="5" s="1"/>
  <c r="P793" i="5"/>
  <c r="N801" i="5"/>
  <c r="O801" i="5" s="1"/>
  <c r="P801" i="5"/>
  <c r="N809" i="5"/>
  <c r="O809" i="5" s="1"/>
  <c r="P809" i="5"/>
  <c r="N817" i="5"/>
  <c r="O817" i="5" s="1"/>
  <c r="P817" i="5"/>
  <c r="N825" i="5"/>
  <c r="O825" i="5" s="1"/>
  <c r="P825" i="5"/>
  <c r="N833" i="5"/>
  <c r="O833" i="5" s="1"/>
  <c r="P833" i="5"/>
  <c r="N841" i="5"/>
  <c r="O841" i="5" s="1"/>
  <c r="P841" i="5"/>
  <c r="N849" i="5"/>
  <c r="O849" i="5" s="1"/>
  <c r="P849" i="5"/>
  <c r="N857" i="5"/>
  <c r="O857" i="5" s="1"/>
  <c r="P857" i="5"/>
  <c r="N865" i="5"/>
  <c r="O865" i="5" s="1"/>
  <c r="P865" i="5"/>
  <c r="N873" i="5"/>
  <c r="O873" i="5" s="1"/>
  <c r="P873" i="5"/>
  <c r="N881" i="5"/>
  <c r="O881" i="5" s="1"/>
  <c r="P881" i="5"/>
  <c r="N889" i="5"/>
  <c r="O889" i="5" s="1"/>
  <c r="P889" i="5"/>
  <c r="N897" i="5"/>
  <c r="O897" i="5" s="1"/>
  <c r="P897" i="5"/>
  <c r="N905" i="5"/>
  <c r="O905" i="5" s="1"/>
  <c r="P905" i="5"/>
  <c r="N913" i="5"/>
  <c r="O913" i="5" s="1"/>
  <c r="P913" i="5"/>
  <c r="N921" i="5"/>
  <c r="O921" i="5" s="1"/>
  <c r="P921" i="5"/>
  <c r="N929" i="5"/>
  <c r="O929" i="5" s="1"/>
  <c r="P929" i="5"/>
  <c r="N937" i="5"/>
  <c r="O937" i="5" s="1"/>
  <c r="P937" i="5"/>
  <c r="N945" i="5"/>
  <c r="O945" i="5" s="1"/>
  <c r="P945" i="5"/>
  <c r="N953" i="5"/>
  <c r="O953" i="5" s="1"/>
  <c r="P953" i="5"/>
  <c r="N961" i="5"/>
  <c r="O961" i="5" s="1"/>
  <c r="P961" i="5"/>
  <c r="N969" i="5"/>
  <c r="O969" i="5" s="1"/>
  <c r="P969" i="5"/>
  <c r="N977" i="5"/>
  <c r="O977" i="5" s="1"/>
  <c r="P977" i="5"/>
  <c r="N985" i="5"/>
  <c r="O985" i="5" s="1"/>
  <c r="P985" i="5"/>
  <c r="N993" i="5"/>
  <c r="O993" i="5" s="1"/>
  <c r="P993" i="5"/>
  <c r="N1001" i="5"/>
  <c r="O1001" i="5" s="1"/>
  <c r="P1001" i="5"/>
  <c r="N1009" i="5"/>
  <c r="O1009" i="5" s="1"/>
  <c r="P1009" i="5"/>
  <c r="N1017" i="5"/>
  <c r="O1017" i="5" s="1"/>
  <c r="P1017" i="5"/>
  <c r="N1025" i="5"/>
  <c r="O1025" i="5" s="1"/>
  <c r="P1025" i="5"/>
  <c r="N1033" i="5"/>
  <c r="O1033" i="5" s="1"/>
  <c r="P1033" i="5"/>
  <c r="N1041" i="5"/>
  <c r="O1041" i="5" s="1"/>
  <c r="P1041" i="5"/>
  <c r="N1056" i="5"/>
  <c r="O1056" i="5" s="1"/>
  <c r="P1056" i="5"/>
  <c r="N1072" i="5"/>
  <c r="O1072" i="5" s="1"/>
  <c r="P1072" i="5"/>
  <c r="N1088" i="5"/>
  <c r="O1088" i="5" s="1"/>
  <c r="P1088" i="5"/>
  <c r="N1104" i="5"/>
  <c r="O1104" i="5" s="1"/>
  <c r="P1104" i="5"/>
  <c r="N1061" i="5"/>
  <c r="O1061" i="5" s="1"/>
  <c r="P1061" i="5"/>
  <c r="N1077" i="5"/>
  <c r="O1077" i="5" s="1"/>
  <c r="P1077" i="5"/>
  <c r="N1093" i="5"/>
  <c r="O1093" i="5" s="1"/>
  <c r="P1093" i="5"/>
  <c r="N1109" i="5"/>
  <c r="O1109" i="5" s="1"/>
  <c r="P1109" i="5"/>
  <c r="N19" i="5"/>
  <c r="O19" i="5" s="1"/>
  <c r="P19" i="5"/>
  <c r="N27" i="5"/>
  <c r="O27" i="5" s="1"/>
  <c r="P27" i="5"/>
  <c r="N35" i="5"/>
  <c r="O35" i="5" s="1"/>
  <c r="P35" i="5"/>
  <c r="N43" i="5"/>
  <c r="O43" i="5" s="1"/>
  <c r="P43" i="5"/>
  <c r="N51" i="5"/>
  <c r="O51" i="5" s="1"/>
  <c r="P51" i="5"/>
  <c r="N59" i="5"/>
  <c r="O59" i="5" s="1"/>
  <c r="P59" i="5"/>
  <c r="N67" i="5"/>
  <c r="O67" i="5" s="1"/>
  <c r="P67" i="5"/>
  <c r="N75" i="5"/>
  <c r="O75" i="5" s="1"/>
  <c r="P75" i="5"/>
  <c r="N83" i="5"/>
  <c r="O83" i="5" s="1"/>
  <c r="P83" i="5"/>
  <c r="N91" i="5"/>
  <c r="O91" i="5" s="1"/>
  <c r="P91" i="5"/>
  <c r="N99" i="5"/>
  <c r="O99" i="5" s="1"/>
  <c r="P99" i="5"/>
  <c r="N107" i="5"/>
  <c r="O107" i="5" s="1"/>
  <c r="P107" i="5"/>
  <c r="N115" i="5"/>
  <c r="O115" i="5" s="1"/>
  <c r="P115" i="5"/>
  <c r="N123" i="5"/>
  <c r="O123" i="5" s="1"/>
  <c r="P123" i="5"/>
  <c r="N131" i="5"/>
  <c r="O131" i="5" s="1"/>
  <c r="P131" i="5"/>
  <c r="N139" i="5"/>
  <c r="O139" i="5" s="1"/>
  <c r="P139" i="5"/>
  <c r="N147" i="5"/>
  <c r="O147" i="5" s="1"/>
  <c r="P147" i="5"/>
  <c r="N155" i="5"/>
  <c r="O155" i="5" s="1"/>
  <c r="P155" i="5"/>
  <c r="N163" i="5"/>
  <c r="O163" i="5" s="1"/>
  <c r="P163" i="5"/>
  <c r="N171" i="5"/>
  <c r="O171" i="5" s="1"/>
  <c r="P171" i="5"/>
  <c r="N179" i="5"/>
  <c r="O179" i="5" s="1"/>
  <c r="P179" i="5"/>
  <c r="N187" i="5"/>
  <c r="O187" i="5" s="1"/>
  <c r="P187" i="5"/>
  <c r="N195" i="5"/>
  <c r="O195" i="5" s="1"/>
  <c r="P195" i="5"/>
  <c r="N203" i="5"/>
  <c r="O203" i="5" s="1"/>
  <c r="P203" i="5"/>
  <c r="N211" i="5"/>
  <c r="O211" i="5" s="1"/>
  <c r="P211" i="5"/>
  <c r="N219" i="5"/>
  <c r="O219" i="5" s="1"/>
  <c r="P219" i="5"/>
  <c r="N227" i="5"/>
  <c r="O227" i="5" s="1"/>
  <c r="P227" i="5"/>
  <c r="N235" i="5"/>
  <c r="O235" i="5" s="1"/>
  <c r="P235" i="5"/>
  <c r="N243" i="5"/>
  <c r="O243" i="5" s="1"/>
  <c r="P243" i="5"/>
  <c r="N251" i="5"/>
  <c r="O251" i="5" s="1"/>
  <c r="P251" i="5"/>
  <c r="N259" i="5"/>
  <c r="O259" i="5" s="1"/>
  <c r="P259" i="5"/>
  <c r="N267" i="5"/>
  <c r="O267" i="5" s="1"/>
  <c r="P267" i="5"/>
  <c r="N275" i="5"/>
  <c r="O275" i="5" s="1"/>
  <c r="P275" i="5"/>
  <c r="N283" i="5"/>
  <c r="O283" i="5" s="1"/>
  <c r="P283" i="5"/>
  <c r="N291" i="5"/>
  <c r="O291" i="5" s="1"/>
  <c r="P291" i="5"/>
  <c r="N299" i="5"/>
  <c r="O299" i="5" s="1"/>
  <c r="P299" i="5"/>
  <c r="N307" i="5"/>
  <c r="O307" i="5" s="1"/>
  <c r="P307" i="5"/>
  <c r="N315" i="5"/>
  <c r="O315" i="5" s="1"/>
  <c r="P315" i="5"/>
  <c r="N323" i="5"/>
  <c r="O323" i="5" s="1"/>
  <c r="P323" i="5"/>
  <c r="N331" i="5"/>
  <c r="O331" i="5" s="1"/>
  <c r="P331" i="5"/>
  <c r="N339" i="5"/>
  <c r="O339" i="5" s="1"/>
  <c r="P339" i="5"/>
  <c r="N347" i="5"/>
  <c r="O347" i="5" s="1"/>
  <c r="P347" i="5"/>
  <c r="N355" i="5"/>
  <c r="O355" i="5" s="1"/>
  <c r="P355" i="5"/>
  <c r="N363" i="5"/>
  <c r="O363" i="5" s="1"/>
  <c r="P363" i="5"/>
  <c r="N371" i="5"/>
  <c r="O371" i="5" s="1"/>
  <c r="P371" i="5"/>
  <c r="N379" i="5"/>
  <c r="O379" i="5" s="1"/>
  <c r="P379" i="5"/>
  <c r="N387" i="5"/>
  <c r="O387" i="5" s="1"/>
  <c r="P387" i="5"/>
  <c r="N395" i="5"/>
  <c r="O395" i="5" s="1"/>
  <c r="P395" i="5"/>
  <c r="N403" i="5"/>
  <c r="O403" i="5" s="1"/>
  <c r="P403" i="5"/>
  <c r="N411" i="5"/>
  <c r="O411" i="5" s="1"/>
  <c r="P411" i="5"/>
  <c r="N419" i="5"/>
  <c r="O419" i="5" s="1"/>
  <c r="P419" i="5"/>
  <c r="N427" i="5"/>
  <c r="O427" i="5" s="1"/>
  <c r="P427" i="5"/>
  <c r="N435" i="5"/>
  <c r="O435" i="5" s="1"/>
  <c r="P435" i="5"/>
  <c r="N443" i="5"/>
  <c r="O443" i="5" s="1"/>
  <c r="P443" i="5"/>
  <c r="N451" i="5"/>
  <c r="O451" i="5" s="1"/>
  <c r="P451" i="5"/>
  <c r="N459" i="5"/>
  <c r="O459" i="5" s="1"/>
  <c r="P459" i="5"/>
  <c r="N467" i="5"/>
  <c r="O467" i="5" s="1"/>
  <c r="P467" i="5"/>
  <c r="N475" i="5"/>
  <c r="O475" i="5" s="1"/>
  <c r="P475" i="5"/>
  <c r="N483" i="5"/>
  <c r="O483" i="5" s="1"/>
  <c r="P483" i="5"/>
  <c r="N491" i="5"/>
  <c r="O491" i="5" s="1"/>
  <c r="P491" i="5"/>
  <c r="N499" i="5"/>
  <c r="O499" i="5" s="1"/>
  <c r="P499" i="5"/>
  <c r="N507" i="5"/>
  <c r="O507" i="5" s="1"/>
  <c r="P507" i="5"/>
  <c r="N515" i="5"/>
  <c r="O515" i="5" s="1"/>
  <c r="P515" i="5"/>
  <c r="N523" i="5"/>
  <c r="O523" i="5" s="1"/>
  <c r="P523" i="5"/>
  <c r="N531" i="5"/>
  <c r="O531" i="5" s="1"/>
  <c r="P531" i="5"/>
  <c r="N539" i="5"/>
  <c r="O539" i="5" s="1"/>
  <c r="P539" i="5"/>
  <c r="N547" i="5"/>
  <c r="O547" i="5" s="1"/>
  <c r="P547" i="5"/>
  <c r="N555" i="5"/>
  <c r="O555" i="5" s="1"/>
  <c r="P555" i="5"/>
  <c r="N563" i="5"/>
  <c r="O563" i="5" s="1"/>
  <c r="P563" i="5"/>
  <c r="N571" i="5"/>
  <c r="O571" i="5" s="1"/>
  <c r="P571" i="5"/>
  <c r="N579" i="5"/>
  <c r="O579" i="5" s="1"/>
  <c r="P579" i="5"/>
  <c r="N587" i="5"/>
  <c r="O587" i="5" s="1"/>
  <c r="P587" i="5"/>
  <c r="N595" i="5"/>
  <c r="O595" i="5" s="1"/>
  <c r="P595" i="5"/>
  <c r="N603" i="5"/>
  <c r="O603" i="5" s="1"/>
  <c r="P603" i="5"/>
  <c r="N611" i="5"/>
  <c r="O611" i="5" s="1"/>
  <c r="P611" i="5"/>
  <c r="N619" i="5"/>
  <c r="O619" i="5" s="1"/>
  <c r="P619" i="5"/>
  <c r="N627" i="5"/>
  <c r="O627" i="5" s="1"/>
  <c r="P627" i="5"/>
  <c r="N635" i="5"/>
  <c r="O635" i="5" s="1"/>
  <c r="P635" i="5"/>
  <c r="N643" i="5"/>
  <c r="O643" i="5" s="1"/>
  <c r="P643" i="5"/>
  <c r="N651" i="5"/>
  <c r="O651" i="5" s="1"/>
  <c r="P651" i="5"/>
  <c r="N659" i="5"/>
  <c r="O659" i="5" s="1"/>
  <c r="P659" i="5"/>
  <c r="N667" i="5"/>
  <c r="O667" i="5" s="1"/>
  <c r="P667" i="5"/>
  <c r="N675" i="5"/>
  <c r="O675" i="5" s="1"/>
  <c r="P675" i="5"/>
  <c r="N683" i="5"/>
  <c r="O683" i="5" s="1"/>
  <c r="P683" i="5"/>
  <c r="N691" i="5"/>
  <c r="O691" i="5" s="1"/>
  <c r="P691" i="5"/>
  <c r="N699" i="5"/>
  <c r="O699" i="5" s="1"/>
  <c r="P699" i="5"/>
  <c r="N707" i="5"/>
  <c r="O707" i="5" s="1"/>
  <c r="P707" i="5"/>
  <c r="N715" i="5"/>
  <c r="O715" i="5" s="1"/>
  <c r="P715" i="5"/>
  <c r="N723" i="5"/>
  <c r="O723" i="5" s="1"/>
  <c r="P723" i="5"/>
  <c r="N731" i="5"/>
  <c r="O731" i="5" s="1"/>
  <c r="P731" i="5"/>
  <c r="N739" i="5"/>
  <c r="O739" i="5" s="1"/>
  <c r="P739" i="5"/>
  <c r="N747" i="5"/>
  <c r="O747" i="5" s="1"/>
  <c r="P747" i="5"/>
  <c r="N755" i="5"/>
  <c r="O755" i="5" s="1"/>
  <c r="P755" i="5"/>
  <c r="N763" i="5"/>
  <c r="O763" i="5" s="1"/>
  <c r="P763" i="5"/>
  <c r="N771" i="5"/>
  <c r="O771" i="5" s="1"/>
  <c r="P771" i="5"/>
  <c r="N779" i="5"/>
  <c r="O779" i="5" s="1"/>
  <c r="P779" i="5"/>
  <c r="N787" i="5"/>
  <c r="O787" i="5" s="1"/>
  <c r="P787" i="5"/>
  <c r="N795" i="5"/>
  <c r="O795" i="5" s="1"/>
  <c r="P795" i="5"/>
  <c r="N803" i="5"/>
  <c r="O803" i="5" s="1"/>
  <c r="P803" i="5"/>
  <c r="N811" i="5"/>
  <c r="O811" i="5" s="1"/>
  <c r="P811" i="5"/>
  <c r="N819" i="5"/>
  <c r="O819" i="5" s="1"/>
  <c r="P819" i="5"/>
  <c r="N827" i="5"/>
  <c r="O827" i="5" s="1"/>
  <c r="P827" i="5"/>
  <c r="N835" i="5"/>
  <c r="O835" i="5" s="1"/>
  <c r="P835" i="5"/>
  <c r="N843" i="5"/>
  <c r="O843" i="5" s="1"/>
  <c r="P843" i="5"/>
  <c r="N851" i="5"/>
  <c r="O851" i="5" s="1"/>
  <c r="P851" i="5"/>
  <c r="N859" i="5"/>
  <c r="O859" i="5" s="1"/>
  <c r="P859" i="5"/>
  <c r="N867" i="5"/>
  <c r="O867" i="5" s="1"/>
  <c r="P867" i="5"/>
  <c r="N875" i="5"/>
  <c r="O875" i="5" s="1"/>
  <c r="P875" i="5"/>
  <c r="N883" i="5"/>
  <c r="O883" i="5" s="1"/>
  <c r="P883" i="5"/>
  <c r="N891" i="5"/>
  <c r="O891" i="5" s="1"/>
  <c r="P891" i="5"/>
  <c r="N899" i="5"/>
  <c r="O899" i="5" s="1"/>
  <c r="P899" i="5"/>
  <c r="N907" i="5"/>
  <c r="O907" i="5" s="1"/>
  <c r="P907" i="5"/>
  <c r="N915" i="5"/>
  <c r="O915" i="5" s="1"/>
  <c r="P915" i="5"/>
  <c r="N923" i="5"/>
  <c r="O923" i="5" s="1"/>
  <c r="P923" i="5"/>
  <c r="N931" i="5"/>
  <c r="O931" i="5" s="1"/>
  <c r="P931" i="5"/>
  <c r="N939" i="5"/>
  <c r="O939" i="5" s="1"/>
  <c r="P939" i="5"/>
  <c r="N947" i="5"/>
  <c r="O947" i="5" s="1"/>
  <c r="P947" i="5"/>
  <c r="N955" i="5"/>
  <c r="O955" i="5" s="1"/>
  <c r="P955" i="5"/>
  <c r="N963" i="5"/>
  <c r="O963" i="5" s="1"/>
  <c r="P963" i="5"/>
  <c r="N971" i="5"/>
  <c r="O971" i="5" s="1"/>
  <c r="P971" i="5"/>
  <c r="N979" i="5"/>
  <c r="O979" i="5" s="1"/>
  <c r="P979" i="5"/>
  <c r="N987" i="5"/>
  <c r="O987" i="5" s="1"/>
  <c r="P987" i="5"/>
  <c r="N995" i="5"/>
  <c r="O995" i="5" s="1"/>
  <c r="P995" i="5"/>
  <c r="N1003" i="5"/>
  <c r="O1003" i="5" s="1"/>
  <c r="P1003" i="5"/>
  <c r="N1011" i="5"/>
  <c r="O1011" i="5" s="1"/>
  <c r="P1011" i="5"/>
  <c r="N1019" i="5"/>
  <c r="O1019" i="5" s="1"/>
  <c r="P1019" i="5"/>
  <c r="N1027" i="5"/>
  <c r="O1027" i="5" s="1"/>
  <c r="P1027" i="5"/>
  <c r="N1035" i="5"/>
  <c r="O1035" i="5" s="1"/>
  <c r="P1035" i="5"/>
  <c r="N1043" i="5"/>
  <c r="O1043" i="5" s="1"/>
  <c r="P1043" i="5"/>
  <c r="N1044" i="5"/>
  <c r="O1044" i="5" s="1"/>
  <c r="P1044" i="5"/>
  <c r="N1062" i="5"/>
  <c r="O1062" i="5" s="1"/>
  <c r="P1062" i="5"/>
  <c r="N1078" i="5"/>
  <c r="O1078" i="5" s="1"/>
  <c r="P1078" i="5"/>
  <c r="N1094" i="5"/>
  <c r="O1094" i="5" s="1"/>
  <c r="P1094" i="5"/>
  <c r="N1110" i="5"/>
  <c r="O1110" i="5" s="1"/>
  <c r="P1110" i="5"/>
  <c r="N1060" i="5"/>
  <c r="O1060" i="5" s="1"/>
  <c r="P1060" i="5"/>
  <c r="N1076" i="5"/>
  <c r="O1076" i="5" s="1"/>
  <c r="P1076" i="5"/>
  <c r="N1092" i="5"/>
  <c r="O1092" i="5" s="1"/>
  <c r="P1092" i="5"/>
  <c r="N1108" i="5"/>
  <c r="O1108" i="5" s="1"/>
  <c r="P1108" i="5"/>
  <c r="N18" i="5"/>
  <c r="O18" i="5" s="1"/>
  <c r="P18" i="5"/>
  <c r="N26" i="5"/>
  <c r="O26" i="5" s="1"/>
  <c r="P26" i="5"/>
  <c r="N34" i="5"/>
  <c r="O34" i="5" s="1"/>
  <c r="P34" i="5"/>
  <c r="N42" i="5"/>
  <c r="O42" i="5" s="1"/>
  <c r="P42" i="5"/>
  <c r="N50" i="5"/>
  <c r="O50" i="5" s="1"/>
  <c r="P50" i="5"/>
  <c r="N58" i="5"/>
  <c r="O58" i="5" s="1"/>
  <c r="P58" i="5"/>
  <c r="N66" i="5"/>
  <c r="O66" i="5" s="1"/>
  <c r="P66" i="5"/>
  <c r="N74" i="5"/>
  <c r="O74" i="5" s="1"/>
  <c r="P74" i="5"/>
  <c r="N82" i="5"/>
  <c r="O82" i="5" s="1"/>
  <c r="P82" i="5"/>
  <c r="N90" i="5"/>
  <c r="O90" i="5" s="1"/>
  <c r="P90" i="5"/>
  <c r="N98" i="5"/>
  <c r="O98" i="5" s="1"/>
  <c r="P98" i="5"/>
  <c r="N106" i="5"/>
  <c r="O106" i="5" s="1"/>
  <c r="P106" i="5"/>
  <c r="N114" i="5"/>
  <c r="O114" i="5" s="1"/>
  <c r="P114" i="5"/>
  <c r="N122" i="5"/>
  <c r="O122" i="5" s="1"/>
  <c r="P122" i="5"/>
  <c r="N130" i="5"/>
  <c r="O130" i="5" s="1"/>
  <c r="P130" i="5"/>
  <c r="N138" i="5"/>
  <c r="O138" i="5" s="1"/>
  <c r="P138" i="5"/>
  <c r="N146" i="5"/>
  <c r="O146" i="5" s="1"/>
  <c r="P146" i="5"/>
  <c r="N154" i="5"/>
  <c r="O154" i="5" s="1"/>
  <c r="P154" i="5"/>
  <c r="N162" i="5"/>
  <c r="O162" i="5" s="1"/>
  <c r="P162" i="5"/>
  <c r="N170" i="5"/>
  <c r="O170" i="5" s="1"/>
  <c r="P170" i="5"/>
  <c r="N178" i="5"/>
  <c r="O178" i="5" s="1"/>
  <c r="P178" i="5"/>
  <c r="N186" i="5"/>
  <c r="O186" i="5" s="1"/>
  <c r="P186" i="5"/>
  <c r="N194" i="5"/>
  <c r="O194" i="5" s="1"/>
  <c r="P194" i="5"/>
  <c r="N202" i="5"/>
  <c r="O202" i="5" s="1"/>
  <c r="P202" i="5"/>
  <c r="N210" i="5"/>
  <c r="O210" i="5" s="1"/>
  <c r="P210" i="5"/>
  <c r="N218" i="5"/>
  <c r="O218" i="5" s="1"/>
  <c r="P218" i="5"/>
  <c r="N226" i="5"/>
  <c r="O226" i="5" s="1"/>
  <c r="P226" i="5"/>
  <c r="N234" i="5"/>
  <c r="O234" i="5" s="1"/>
  <c r="P234" i="5"/>
  <c r="N242" i="5"/>
  <c r="O242" i="5" s="1"/>
  <c r="P242" i="5"/>
  <c r="N250" i="5"/>
  <c r="O250" i="5" s="1"/>
  <c r="P250" i="5"/>
  <c r="N258" i="5"/>
  <c r="O258" i="5" s="1"/>
  <c r="P258" i="5"/>
  <c r="N266" i="5"/>
  <c r="O266" i="5" s="1"/>
  <c r="P266" i="5"/>
  <c r="N274" i="5"/>
  <c r="O274" i="5" s="1"/>
  <c r="P274" i="5"/>
  <c r="N282" i="5"/>
  <c r="O282" i="5" s="1"/>
  <c r="P282" i="5"/>
  <c r="N290" i="5"/>
  <c r="O290" i="5" s="1"/>
  <c r="P290" i="5"/>
  <c r="N298" i="5"/>
  <c r="O298" i="5" s="1"/>
  <c r="P298" i="5"/>
  <c r="N306" i="5"/>
  <c r="O306" i="5" s="1"/>
  <c r="P306" i="5"/>
  <c r="N314" i="5"/>
  <c r="O314" i="5" s="1"/>
  <c r="P314" i="5"/>
  <c r="N322" i="5"/>
  <c r="O322" i="5" s="1"/>
  <c r="P322" i="5"/>
  <c r="N330" i="5"/>
  <c r="O330" i="5" s="1"/>
  <c r="P330" i="5"/>
  <c r="N338" i="5"/>
  <c r="O338" i="5" s="1"/>
  <c r="P338" i="5"/>
  <c r="N346" i="5"/>
  <c r="O346" i="5" s="1"/>
  <c r="P346" i="5"/>
  <c r="N354" i="5"/>
  <c r="O354" i="5" s="1"/>
  <c r="P354" i="5"/>
  <c r="N362" i="5"/>
  <c r="O362" i="5" s="1"/>
  <c r="P362" i="5"/>
  <c r="N370" i="5"/>
  <c r="O370" i="5" s="1"/>
  <c r="P370" i="5"/>
  <c r="N378" i="5"/>
  <c r="O378" i="5" s="1"/>
  <c r="P378" i="5"/>
  <c r="N386" i="5"/>
  <c r="O386" i="5" s="1"/>
  <c r="P386" i="5"/>
  <c r="N394" i="5"/>
  <c r="O394" i="5" s="1"/>
  <c r="P394" i="5"/>
  <c r="N402" i="5"/>
  <c r="O402" i="5" s="1"/>
  <c r="P402" i="5"/>
  <c r="N410" i="5"/>
  <c r="O410" i="5" s="1"/>
  <c r="P410" i="5"/>
  <c r="N418" i="5"/>
  <c r="O418" i="5" s="1"/>
  <c r="P418" i="5"/>
  <c r="N426" i="5"/>
  <c r="O426" i="5" s="1"/>
  <c r="P426" i="5"/>
  <c r="N434" i="5"/>
  <c r="O434" i="5" s="1"/>
  <c r="P434" i="5"/>
  <c r="N442" i="5"/>
  <c r="O442" i="5" s="1"/>
  <c r="P442" i="5"/>
  <c r="N450" i="5"/>
  <c r="O450" i="5" s="1"/>
  <c r="P450" i="5"/>
  <c r="N458" i="5"/>
  <c r="O458" i="5" s="1"/>
  <c r="P458" i="5"/>
  <c r="N466" i="5"/>
  <c r="O466" i="5" s="1"/>
  <c r="P466" i="5"/>
  <c r="N474" i="5"/>
  <c r="O474" i="5" s="1"/>
  <c r="P474" i="5"/>
  <c r="N482" i="5"/>
  <c r="O482" i="5" s="1"/>
  <c r="P482" i="5"/>
  <c r="N490" i="5"/>
  <c r="O490" i="5" s="1"/>
  <c r="P490" i="5"/>
  <c r="N498" i="5"/>
  <c r="O498" i="5" s="1"/>
  <c r="P498" i="5"/>
  <c r="N506" i="5"/>
  <c r="O506" i="5" s="1"/>
  <c r="P506" i="5"/>
  <c r="N514" i="5"/>
  <c r="O514" i="5" s="1"/>
  <c r="P514" i="5"/>
  <c r="N522" i="5"/>
  <c r="O522" i="5" s="1"/>
  <c r="P522" i="5"/>
  <c r="N530" i="5"/>
  <c r="O530" i="5" s="1"/>
  <c r="P530" i="5"/>
  <c r="N538" i="5"/>
  <c r="O538" i="5" s="1"/>
  <c r="P538" i="5"/>
  <c r="N546" i="5"/>
  <c r="O546" i="5" s="1"/>
  <c r="P546" i="5"/>
  <c r="N554" i="5"/>
  <c r="O554" i="5" s="1"/>
  <c r="P554" i="5"/>
  <c r="N562" i="5"/>
  <c r="O562" i="5" s="1"/>
  <c r="P562" i="5"/>
  <c r="N570" i="5"/>
  <c r="O570" i="5" s="1"/>
  <c r="P570" i="5"/>
  <c r="N578" i="5"/>
  <c r="O578" i="5" s="1"/>
  <c r="P578" i="5"/>
  <c r="N586" i="5"/>
  <c r="O586" i="5" s="1"/>
  <c r="P586" i="5"/>
  <c r="N594" i="5"/>
  <c r="O594" i="5" s="1"/>
  <c r="P594" i="5"/>
  <c r="N602" i="5"/>
  <c r="O602" i="5" s="1"/>
  <c r="P602" i="5"/>
  <c r="N610" i="5"/>
  <c r="O610" i="5" s="1"/>
  <c r="P610" i="5"/>
  <c r="N618" i="5"/>
  <c r="O618" i="5" s="1"/>
  <c r="P618" i="5"/>
  <c r="N626" i="5"/>
  <c r="O626" i="5" s="1"/>
  <c r="P626" i="5"/>
  <c r="N634" i="5"/>
  <c r="O634" i="5" s="1"/>
  <c r="P634" i="5"/>
  <c r="N642" i="5"/>
  <c r="O642" i="5" s="1"/>
  <c r="P642" i="5"/>
  <c r="N650" i="5"/>
  <c r="O650" i="5" s="1"/>
  <c r="P650" i="5"/>
  <c r="N658" i="5"/>
  <c r="O658" i="5" s="1"/>
  <c r="P658" i="5"/>
  <c r="N666" i="5"/>
  <c r="O666" i="5" s="1"/>
  <c r="P666" i="5"/>
  <c r="N674" i="5"/>
  <c r="O674" i="5" s="1"/>
  <c r="P674" i="5"/>
  <c r="N682" i="5"/>
  <c r="O682" i="5" s="1"/>
  <c r="P682" i="5"/>
  <c r="N690" i="5"/>
  <c r="O690" i="5" s="1"/>
  <c r="P690" i="5"/>
  <c r="N698" i="5"/>
  <c r="O698" i="5" s="1"/>
  <c r="P698" i="5"/>
  <c r="N706" i="5"/>
  <c r="O706" i="5" s="1"/>
  <c r="P706" i="5"/>
  <c r="N714" i="5"/>
  <c r="O714" i="5" s="1"/>
  <c r="P714" i="5"/>
  <c r="N722" i="5"/>
  <c r="O722" i="5" s="1"/>
  <c r="P722" i="5"/>
  <c r="N730" i="5"/>
  <c r="O730" i="5" s="1"/>
  <c r="P730" i="5"/>
  <c r="N738" i="5"/>
  <c r="O738" i="5" s="1"/>
  <c r="P738" i="5"/>
  <c r="N746" i="5"/>
  <c r="O746" i="5" s="1"/>
  <c r="P746" i="5"/>
  <c r="N754" i="5"/>
  <c r="O754" i="5" s="1"/>
  <c r="P754" i="5"/>
  <c r="N762" i="5"/>
  <c r="O762" i="5" s="1"/>
  <c r="P762" i="5"/>
  <c r="N770" i="5"/>
  <c r="O770" i="5" s="1"/>
  <c r="P770" i="5"/>
  <c r="N778" i="5"/>
  <c r="O778" i="5" s="1"/>
  <c r="P778" i="5"/>
  <c r="N786" i="5"/>
  <c r="O786" i="5" s="1"/>
  <c r="P786" i="5"/>
  <c r="N794" i="5"/>
  <c r="O794" i="5" s="1"/>
  <c r="P794" i="5"/>
  <c r="N802" i="5"/>
  <c r="O802" i="5" s="1"/>
  <c r="P802" i="5"/>
  <c r="N810" i="5"/>
  <c r="O810" i="5" s="1"/>
  <c r="P810" i="5"/>
  <c r="N818" i="5"/>
  <c r="O818" i="5" s="1"/>
  <c r="P818" i="5"/>
  <c r="N826" i="5"/>
  <c r="O826" i="5" s="1"/>
  <c r="P826" i="5"/>
  <c r="N834" i="5"/>
  <c r="O834" i="5" s="1"/>
  <c r="P834" i="5"/>
  <c r="N842" i="5"/>
  <c r="O842" i="5" s="1"/>
  <c r="P842" i="5"/>
  <c r="N850" i="5"/>
  <c r="O850" i="5" s="1"/>
  <c r="P850" i="5"/>
  <c r="N858" i="5"/>
  <c r="O858" i="5" s="1"/>
  <c r="P858" i="5"/>
  <c r="N866" i="5"/>
  <c r="O866" i="5" s="1"/>
  <c r="P866" i="5"/>
  <c r="N874" i="5"/>
  <c r="O874" i="5" s="1"/>
  <c r="P874" i="5"/>
  <c r="N882" i="5"/>
  <c r="O882" i="5" s="1"/>
  <c r="P882" i="5"/>
  <c r="N890" i="5"/>
  <c r="O890" i="5" s="1"/>
  <c r="P890" i="5"/>
  <c r="N898" i="5"/>
  <c r="O898" i="5" s="1"/>
  <c r="P898" i="5"/>
  <c r="N906" i="5"/>
  <c r="O906" i="5" s="1"/>
  <c r="P906" i="5"/>
  <c r="N914" i="5"/>
  <c r="O914" i="5" s="1"/>
  <c r="P914" i="5"/>
  <c r="N922" i="5"/>
  <c r="O922" i="5" s="1"/>
  <c r="P922" i="5"/>
  <c r="N930" i="5"/>
  <c r="O930" i="5" s="1"/>
  <c r="P930" i="5"/>
  <c r="N938" i="5"/>
  <c r="O938" i="5" s="1"/>
  <c r="P938" i="5"/>
  <c r="N946" i="5"/>
  <c r="O946" i="5" s="1"/>
  <c r="P946" i="5"/>
  <c r="N954" i="5"/>
  <c r="O954" i="5" s="1"/>
  <c r="P954" i="5"/>
  <c r="N962" i="5"/>
  <c r="O962" i="5" s="1"/>
  <c r="P962" i="5"/>
  <c r="N970" i="5"/>
  <c r="O970" i="5" s="1"/>
  <c r="P970" i="5"/>
  <c r="N978" i="5"/>
  <c r="O978" i="5" s="1"/>
  <c r="P978" i="5"/>
  <c r="N986" i="5"/>
  <c r="O986" i="5" s="1"/>
  <c r="P986" i="5"/>
  <c r="N994" i="5"/>
  <c r="O994" i="5" s="1"/>
  <c r="P994" i="5"/>
  <c r="N1002" i="5"/>
  <c r="O1002" i="5" s="1"/>
  <c r="P1002" i="5"/>
  <c r="N1010" i="5"/>
  <c r="O1010" i="5" s="1"/>
  <c r="P1010" i="5"/>
  <c r="N1018" i="5"/>
  <c r="O1018" i="5" s="1"/>
  <c r="P1018" i="5"/>
  <c r="N1026" i="5"/>
  <c r="O1026" i="5" s="1"/>
  <c r="P1026" i="5"/>
  <c r="N1034" i="5"/>
  <c r="O1034" i="5" s="1"/>
  <c r="P1034" i="5"/>
  <c r="N1042" i="5"/>
  <c r="O1042" i="5" s="1"/>
  <c r="P1042" i="5"/>
  <c r="N1049" i="5"/>
  <c r="O1049" i="5" s="1"/>
  <c r="P1049" i="5"/>
  <c r="N1065" i="5"/>
  <c r="O1065" i="5" s="1"/>
  <c r="P1065" i="5"/>
  <c r="N1081" i="5"/>
  <c r="O1081" i="5" s="1"/>
  <c r="P1081" i="5"/>
  <c r="N1097" i="5"/>
  <c r="O1097" i="5" s="1"/>
  <c r="P1097" i="5"/>
  <c r="N11" i="5"/>
  <c r="O11" i="5" s="1"/>
  <c r="P11" i="5"/>
  <c r="N1050" i="5"/>
  <c r="O1050" i="5" s="1"/>
  <c r="P1050" i="5"/>
  <c r="N1066" i="5"/>
  <c r="O1066" i="5" s="1"/>
  <c r="P1066" i="5"/>
  <c r="N1082" i="5"/>
  <c r="O1082" i="5" s="1"/>
  <c r="P1082" i="5"/>
  <c r="N1098" i="5"/>
  <c r="O1098" i="5" s="1"/>
  <c r="P1098" i="5"/>
  <c r="N12" i="5"/>
  <c r="O12" i="5" s="1"/>
  <c r="P12" i="5"/>
  <c r="N20" i="5"/>
  <c r="O20" i="5" s="1"/>
  <c r="P20" i="5"/>
  <c r="N28" i="5"/>
  <c r="O28" i="5" s="1"/>
  <c r="P28" i="5"/>
  <c r="N36" i="5"/>
  <c r="O36" i="5" s="1"/>
  <c r="P36" i="5"/>
  <c r="N44" i="5"/>
  <c r="O44" i="5" s="1"/>
  <c r="P44" i="5"/>
  <c r="N52" i="5"/>
  <c r="O52" i="5" s="1"/>
  <c r="P52" i="5"/>
  <c r="N60" i="5"/>
  <c r="O60" i="5" s="1"/>
  <c r="P60" i="5"/>
  <c r="N68" i="5"/>
  <c r="O68" i="5" s="1"/>
  <c r="P68" i="5"/>
  <c r="N76" i="5"/>
  <c r="O76" i="5" s="1"/>
  <c r="P76" i="5"/>
  <c r="N84" i="5"/>
  <c r="O84" i="5" s="1"/>
  <c r="P84" i="5"/>
  <c r="N92" i="5"/>
  <c r="O92" i="5" s="1"/>
  <c r="P92" i="5"/>
  <c r="N100" i="5"/>
  <c r="O100" i="5" s="1"/>
  <c r="P100" i="5"/>
  <c r="N108" i="5"/>
  <c r="O108" i="5" s="1"/>
  <c r="P108" i="5"/>
  <c r="N116" i="5"/>
  <c r="O116" i="5" s="1"/>
  <c r="P116" i="5"/>
  <c r="N124" i="5"/>
  <c r="O124" i="5" s="1"/>
  <c r="P124" i="5"/>
  <c r="N132" i="5"/>
  <c r="O132" i="5" s="1"/>
  <c r="P132" i="5"/>
  <c r="N140" i="5"/>
  <c r="O140" i="5" s="1"/>
  <c r="P140" i="5"/>
  <c r="N148" i="5"/>
  <c r="O148" i="5" s="1"/>
  <c r="P148" i="5"/>
  <c r="N156" i="5"/>
  <c r="O156" i="5" s="1"/>
  <c r="P156" i="5"/>
  <c r="N164" i="5"/>
  <c r="O164" i="5" s="1"/>
  <c r="P164" i="5"/>
  <c r="N172" i="5"/>
  <c r="O172" i="5" s="1"/>
  <c r="P172" i="5"/>
  <c r="N180" i="5"/>
  <c r="O180" i="5" s="1"/>
  <c r="P180" i="5"/>
  <c r="N188" i="5"/>
  <c r="O188" i="5" s="1"/>
  <c r="P188" i="5"/>
  <c r="N196" i="5"/>
  <c r="O196" i="5" s="1"/>
  <c r="P196" i="5"/>
  <c r="N204" i="5"/>
  <c r="O204" i="5" s="1"/>
  <c r="P204" i="5"/>
  <c r="N212" i="5"/>
  <c r="O212" i="5" s="1"/>
  <c r="P212" i="5"/>
  <c r="N220" i="5"/>
  <c r="O220" i="5" s="1"/>
  <c r="P220" i="5"/>
  <c r="N228" i="5"/>
  <c r="O228" i="5" s="1"/>
  <c r="P228" i="5"/>
  <c r="N236" i="5"/>
  <c r="O236" i="5" s="1"/>
  <c r="P236" i="5"/>
  <c r="N244" i="5"/>
  <c r="O244" i="5" s="1"/>
  <c r="P244" i="5"/>
  <c r="N252" i="5"/>
  <c r="O252" i="5" s="1"/>
  <c r="P252" i="5"/>
  <c r="N260" i="5"/>
  <c r="O260" i="5" s="1"/>
  <c r="P260" i="5"/>
  <c r="N268" i="5"/>
  <c r="O268" i="5" s="1"/>
  <c r="P268" i="5"/>
  <c r="N276" i="5"/>
  <c r="O276" i="5" s="1"/>
  <c r="P276" i="5"/>
  <c r="N284" i="5"/>
  <c r="O284" i="5" s="1"/>
  <c r="P284" i="5"/>
  <c r="N292" i="5"/>
  <c r="O292" i="5" s="1"/>
  <c r="P292" i="5"/>
  <c r="N300" i="5"/>
  <c r="O300" i="5" s="1"/>
  <c r="P300" i="5"/>
  <c r="N308" i="5"/>
  <c r="O308" i="5" s="1"/>
  <c r="P308" i="5"/>
  <c r="N316" i="5"/>
  <c r="O316" i="5" s="1"/>
  <c r="P316" i="5"/>
  <c r="N324" i="5"/>
  <c r="O324" i="5" s="1"/>
  <c r="P324" i="5"/>
  <c r="N332" i="5"/>
  <c r="O332" i="5" s="1"/>
  <c r="P332" i="5"/>
  <c r="N340" i="5"/>
  <c r="O340" i="5" s="1"/>
  <c r="P340" i="5"/>
  <c r="N348" i="5"/>
  <c r="O348" i="5" s="1"/>
  <c r="P348" i="5"/>
  <c r="N356" i="5"/>
  <c r="O356" i="5" s="1"/>
  <c r="P356" i="5"/>
  <c r="N364" i="5"/>
  <c r="O364" i="5" s="1"/>
  <c r="P364" i="5"/>
  <c r="N372" i="5"/>
  <c r="O372" i="5" s="1"/>
  <c r="P372" i="5"/>
  <c r="N380" i="5"/>
  <c r="O380" i="5" s="1"/>
  <c r="P380" i="5"/>
  <c r="N388" i="5"/>
  <c r="O388" i="5" s="1"/>
  <c r="P388" i="5"/>
  <c r="N396" i="5"/>
  <c r="O396" i="5" s="1"/>
  <c r="P396" i="5"/>
  <c r="N404" i="5"/>
  <c r="O404" i="5" s="1"/>
  <c r="P404" i="5"/>
  <c r="N412" i="5"/>
  <c r="O412" i="5" s="1"/>
  <c r="P412" i="5"/>
  <c r="N420" i="5"/>
  <c r="O420" i="5" s="1"/>
  <c r="P420" i="5"/>
  <c r="N428" i="5"/>
  <c r="O428" i="5" s="1"/>
  <c r="P428" i="5"/>
  <c r="N436" i="5"/>
  <c r="O436" i="5" s="1"/>
  <c r="P436" i="5"/>
  <c r="N444" i="5"/>
  <c r="O444" i="5" s="1"/>
  <c r="P444" i="5"/>
  <c r="N452" i="5"/>
  <c r="O452" i="5" s="1"/>
  <c r="P452" i="5"/>
  <c r="N460" i="5"/>
  <c r="O460" i="5" s="1"/>
  <c r="P460" i="5"/>
  <c r="N468" i="5"/>
  <c r="O468" i="5" s="1"/>
  <c r="P468" i="5"/>
  <c r="N476" i="5"/>
  <c r="O476" i="5" s="1"/>
  <c r="P476" i="5"/>
  <c r="N484" i="5"/>
  <c r="O484" i="5" s="1"/>
  <c r="P484" i="5"/>
  <c r="N492" i="5"/>
  <c r="O492" i="5" s="1"/>
  <c r="P492" i="5"/>
  <c r="N500" i="5"/>
  <c r="O500" i="5" s="1"/>
  <c r="P500" i="5"/>
  <c r="N508" i="5"/>
  <c r="O508" i="5" s="1"/>
  <c r="P508" i="5"/>
  <c r="N516" i="5"/>
  <c r="O516" i="5" s="1"/>
  <c r="P516" i="5"/>
  <c r="N524" i="5"/>
  <c r="O524" i="5" s="1"/>
  <c r="P524" i="5"/>
  <c r="N532" i="5"/>
  <c r="O532" i="5" s="1"/>
  <c r="P532" i="5"/>
  <c r="N540" i="5"/>
  <c r="O540" i="5" s="1"/>
  <c r="P540" i="5"/>
  <c r="N548" i="5"/>
  <c r="O548" i="5" s="1"/>
  <c r="P548" i="5"/>
  <c r="N556" i="5"/>
  <c r="O556" i="5" s="1"/>
  <c r="P556" i="5"/>
  <c r="N564" i="5"/>
  <c r="O564" i="5" s="1"/>
  <c r="P564" i="5"/>
  <c r="N572" i="5"/>
  <c r="O572" i="5" s="1"/>
  <c r="P572" i="5"/>
  <c r="N580" i="5"/>
  <c r="O580" i="5" s="1"/>
  <c r="P580" i="5"/>
  <c r="N588" i="5"/>
  <c r="O588" i="5" s="1"/>
  <c r="P588" i="5"/>
  <c r="N596" i="5"/>
  <c r="O596" i="5" s="1"/>
  <c r="P596" i="5"/>
  <c r="N604" i="5"/>
  <c r="O604" i="5" s="1"/>
  <c r="P604" i="5"/>
  <c r="N612" i="5"/>
  <c r="O612" i="5" s="1"/>
  <c r="P612" i="5"/>
  <c r="N620" i="5"/>
  <c r="O620" i="5" s="1"/>
  <c r="P620" i="5"/>
  <c r="N628" i="5"/>
  <c r="O628" i="5" s="1"/>
  <c r="P628" i="5"/>
  <c r="N636" i="5"/>
  <c r="O636" i="5" s="1"/>
  <c r="P636" i="5"/>
  <c r="N644" i="5"/>
  <c r="O644" i="5" s="1"/>
  <c r="P644" i="5"/>
  <c r="N652" i="5"/>
  <c r="O652" i="5" s="1"/>
  <c r="P652" i="5"/>
  <c r="N660" i="5"/>
  <c r="O660" i="5" s="1"/>
  <c r="P660" i="5"/>
  <c r="N668" i="5"/>
  <c r="O668" i="5" s="1"/>
  <c r="P668" i="5"/>
  <c r="N676" i="5"/>
  <c r="O676" i="5" s="1"/>
  <c r="P676" i="5"/>
  <c r="N684" i="5"/>
  <c r="O684" i="5" s="1"/>
  <c r="P684" i="5"/>
  <c r="N692" i="5"/>
  <c r="O692" i="5" s="1"/>
  <c r="P692" i="5"/>
  <c r="N700" i="5"/>
  <c r="O700" i="5" s="1"/>
  <c r="P700" i="5"/>
  <c r="N708" i="5"/>
  <c r="O708" i="5" s="1"/>
  <c r="P708" i="5"/>
  <c r="N716" i="5"/>
  <c r="O716" i="5" s="1"/>
  <c r="P716" i="5"/>
  <c r="N724" i="5"/>
  <c r="O724" i="5" s="1"/>
  <c r="P724" i="5"/>
  <c r="N732" i="5"/>
  <c r="O732" i="5" s="1"/>
  <c r="P732" i="5"/>
  <c r="N740" i="5"/>
  <c r="O740" i="5" s="1"/>
  <c r="P740" i="5"/>
  <c r="N748" i="5"/>
  <c r="O748" i="5" s="1"/>
  <c r="P748" i="5"/>
  <c r="N756" i="5"/>
  <c r="O756" i="5" s="1"/>
  <c r="P756" i="5"/>
  <c r="N764" i="5"/>
  <c r="O764" i="5" s="1"/>
  <c r="P764" i="5"/>
  <c r="N772" i="5"/>
  <c r="O772" i="5" s="1"/>
  <c r="P772" i="5"/>
  <c r="N780" i="5"/>
  <c r="O780" i="5" s="1"/>
  <c r="P780" i="5"/>
  <c r="N788" i="5"/>
  <c r="O788" i="5" s="1"/>
  <c r="P788" i="5"/>
  <c r="N796" i="5"/>
  <c r="O796" i="5" s="1"/>
  <c r="P796" i="5"/>
  <c r="N804" i="5"/>
  <c r="O804" i="5" s="1"/>
  <c r="P804" i="5"/>
  <c r="N812" i="5"/>
  <c r="O812" i="5" s="1"/>
  <c r="P812" i="5"/>
  <c r="N820" i="5"/>
  <c r="O820" i="5" s="1"/>
  <c r="P820" i="5"/>
  <c r="N828" i="5"/>
  <c r="O828" i="5" s="1"/>
  <c r="P828" i="5"/>
  <c r="N836" i="5"/>
  <c r="O836" i="5" s="1"/>
  <c r="P836" i="5"/>
  <c r="N844" i="5"/>
  <c r="O844" i="5" s="1"/>
  <c r="P844" i="5"/>
  <c r="N852" i="5"/>
  <c r="O852" i="5" s="1"/>
  <c r="P852" i="5"/>
  <c r="N860" i="5"/>
  <c r="O860" i="5" s="1"/>
  <c r="P860" i="5"/>
  <c r="N868" i="5"/>
  <c r="O868" i="5" s="1"/>
  <c r="P868" i="5"/>
  <c r="N876" i="5"/>
  <c r="O876" i="5" s="1"/>
  <c r="P876" i="5"/>
  <c r="N884" i="5"/>
  <c r="O884" i="5" s="1"/>
  <c r="P884" i="5"/>
  <c r="N892" i="5"/>
  <c r="O892" i="5" s="1"/>
  <c r="P892" i="5"/>
  <c r="N900" i="5"/>
  <c r="O900" i="5" s="1"/>
  <c r="P900" i="5"/>
  <c r="N908" i="5"/>
  <c r="O908" i="5" s="1"/>
  <c r="P908" i="5"/>
  <c r="N916" i="5"/>
  <c r="O916" i="5" s="1"/>
  <c r="P916" i="5"/>
  <c r="N924" i="5"/>
  <c r="O924" i="5" s="1"/>
  <c r="P924" i="5"/>
  <c r="N932" i="5"/>
  <c r="O932" i="5" s="1"/>
  <c r="P932" i="5"/>
  <c r="N940" i="5"/>
  <c r="O940" i="5" s="1"/>
  <c r="P940" i="5"/>
  <c r="N948" i="5"/>
  <c r="O948" i="5" s="1"/>
  <c r="P948" i="5"/>
  <c r="N956" i="5"/>
  <c r="O956" i="5" s="1"/>
  <c r="P956" i="5"/>
  <c r="N964" i="5"/>
  <c r="O964" i="5" s="1"/>
  <c r="P964" i="5"/>
  <c r="N972" i="5"/>
  <c r="O972" i="5" s="1"/>
  <c r="P972" i="5"/>
  <c r="N980" i="5"/>
  <c r="O980" i="5" s="1"/>
  <c r="P980" i="5"/>
  <c r="N988" i="5"/>
  <c r="O988" i="5" s="1"/>
  <c r="P988" i="5"/>
  <c r="N996" i="5"/>
  <c r="O996" i="5" s="1"/>
  <c r="P996" i="5"/>
  <c r="N1004" i="5"/>
  <c r="O1004" i="5" s="1"/>
  <c r="P1004" i="5"/>
  <c r="N1012" i="5"/>
  <c r="O1012" i="5" s="1"/>
  <c r="P1012" i="5"/>
  <c r="N1020" i="5"/>
  <c r="O1020" i="5" s="1"/>
  <c r="P1020" i="5"/>
  <c r="N1028" i="5"/>
  <c r="O1028" i="5" s="1"/>
  <c r="P1028" i="5"/>
  <c r="N1036" i="5"/>
  <c r="O1036" i="5" s="1"/>
  <c r="P1036" i="5"/>
  <c r="N157" i="5"/>
  <c r="O157" i="5" s="1"/>
  <c r="P157" i="5"/>
  <c r="N165" i="5"/>
  <c r="O165" i="5" s="1"/>
  <c r="P165" i="5"/>
  <c r="N173" i="5"/>
  <c r="O173" i="5" s="1"/>
  <c r="P173" i="5"/>
  <c r="N181" i="5"/>
  <c r="O181" i="5" s="1"/>
  <c r="P181" i="5"/>
  <c r="N189" i="5"/>
  <c r="O189" i="5" s="1"/>
  <c r="P189" i="5"/>
  <c r="N197" i="5"/>
  <c r="O197" i="5" s="1"/>
  <c r="P197" i="5"/>
  <c r="N205" i="5"/>
  <c r="O205" i="5" s="1"/>
  <c r="P205" i="5"/>
  <c r="N213" i="5"/>
  <c r="O213" i="5" s="1"/>
  <c r="P213" i="5"/>
  <c r="N221" i="5"/>
  <c r="O221" i="5" s="1"/>
  <c r="P221" i="5"/>
  <c r="N229" i="5"/>
  <c r="O229" i="5" s="1"/>
  <c r="P229" i="5"/>
  <c r="N237" i="5"/>
  <c r="O237" i="5" s="1"/>
  <c r="P237" i="5"/>
  <c r="N245" i="5"/>
  <c r="O245" i="5" s="1"/>
  <c r="P245" i="5"/>
  <c r="N253" i="5"/>
  <c r="O253" i="5" s="1"/>
  <c r="P253" i="5"/>
  <c r="N261" i="5"/>
  <c r="O261" i="5" s="1"/>
  <c r="P261" i="5"/>
  <c r="N269" i="5"/>
  <c r="O269" i="5" s="1"/>
  <c r="P269" i="5"/>
  <c r="N277" i="5"/>
  <c r="O277" i="5" s="1"/>
  <c r="P277" i="5"/>
  <c r="N285" i="5"/>
  <c r="O285" i="5" s="1"/>
  <c r="P285" i="5"/>
  <c r="N293" i="5"/>
  <c r="O293" i="5" s="1"/>
  <c r="P293" i="5"/>
  <c r="N301" i="5"/>
  <c r="O301" i="5" s="1"/>
  <c r="P301" i="5"/>
  <c r="N309" i="5"/>
  <c r="O309" i="5" s="1"/>
  <c r="P309" i="5"/>
  <c r="N317" i="5"/>
  <c r="O317" i="5" s="1"/>
  <c r="P317" i="5"/>
  <c r="N325" i="5"/>
  <c r="O325" i="5" s="1"/>
  <c r="P325" i="5"/>
  <c r="N333" i="5"/>
  <c r="O333" i="5" s="1"/>
  <c r="P333" i="5"/>
  <c r="N341" i="5"/>
  <c r="O341" i="5" s="1"/>
  <c r="P341" i="5"/>
  <c r="N349" i="5"/>
  <c r="O349" i="5" s="1"/>
  <c r="P349" i="5"/>
  <c r="N357" i="5"/>
  <c r="O357" i="5" s="1"/>
  <c r="P357" i="5"/>
  <c r="N365" i="5"/>
  <c r="O365" i="5" s="1"/>
  <c r="P365" i="5"/>
  <c r="N373" i="5"/>
  <c r="O373" i="5" s="1"/>
  <c r="P373" i="5"/>
  <c r="N381" i="5"/>
  <c r="O381" i="5" s="1"/>
  <c r="P381" i="5"/>
  <c r="N389" i="5"/>
  <c r="O389" i="5" s="1"/>
  <c r="P389" i="5"/>
  <c r="N397" i="5"/>
  <c r="O397" i="5" s="1"/>
  <c r="P397" i="5"/>
  <c r="N405" i="5"/>
  <c r="O405" i="5" s="1"/>
  <c r="P405" i="5"/>
  <c r="N413" i="5"/>
  <c r="O413" i="5" s="1"/>
  <c r="P413" i="5"/>
  <c r="N421" i="5"/>
  <c r="O421" i="5" s="1"/>
  <c r="P421" i="5"/>
  <c r="N429" i="5"/>
  <c r="O429" i="5" s="1"/>
  <c r="P429" i="5"/>
  <c r="N437" i="5"/>
  <c r="O437" i="5" s="1"/>
  <c r="P437" i="5"/>
  <c r="N445" i="5"/>
  <c r="O445" i="5" s="1"/>
  <c r="P445" i="5"/>
  <c r="N453" i="5"/>
  <c r="O453" i="5" s="1"/>
  <c r="P453" i="5"/>
  <c r="N461" i="5"/>
  <c r="O461" i="5" s="1"/>
  <c r="P461" i="5"/>
  <c r="N469" i="5"/>
  <c r="O469" i="5" s="1"/>
  <c r="P469" i="5"/>
  <c r="N477" i="5"/>
  <c r="O477" i="5" s="1"/>
  <c r="P477" i="5"/>
  <c r="N485" i="5"/>
  <c r="O485" i="5" s="1"/>
  <c r="P485" i="5"/>
  <c r="N493" i="5"/>
  <c r="O493" i="5" s="1"/>
  <c r="P493" i="5"/>
  <c r="N501" i="5"/>
  <c r="O501" i="5" s="1"/>
  <c r="P501" i="5"/>
  <c r="N509" i="5"/>
  <c r="O509" i="5" s="1"/>
  <c r="P509" i="5"/>
  <c r="N517" i="5"/>
  <c r="O517" i="5" s="1"/>
  <c r="P517" i="5"/>
  <c r="N525" i="5"/>
  <c r="O525" i="5" s="1"/>
  <c r="P525" i="5"/>
  <c r="N533" i="5"/>
  <c r="O533" i="5" s="1"/>
  <c r="P533" i="5"/>
  <c r="N541" i="5"/>
  <c r="O541" i="5" s="1"/>
  <c r="P541" i="5"/>
  <c r="N549" i="5"/>
  <c r="O549" i="5" s="1"/>
  <c r="P549" i="5"/>
  <c r="N557" i="5"/>
  <c r="O557" i="5" s="1"/>
  <c r="P557" i="5"/>
  <c r="N565" i="5"/>
  <c r="O565" i="5" s="1"/>
  <c r="P565" i="5"/>
  <c r="N573" i="5"/>
  <c r="O573" i="5" s="1"/>
  <c r="P573" i="5"/>
  <c r="N581" i="5"/>
  <c r="O581" i="5" s="1"/>
  <c r="P581" i="5"/>
  <c r="N589" i="5"/>
  <c r="O589" i="5" s="1"/>
  <c r="P589" i="5"/>
  <c r="N597" i="5"/>
  <c r="O597" i="5" s="1"/>
  <c r="P597" i="5"/>
  <c r="N605" i="5"/>
  <c r="O605" i="5" s="1"/>
  <c r="P605" i="5"/>
  <c r="N613" i="5"/>
  <c r="O613" i="5" s="1"/>
  <c r="P613" i="5"/>
  <c r="N621" i="5"/>
  <c r="O621" i="5" s="1"/>
  <c r="P621" i="5"/>
  <c r="N629" i="5"/>
  <c r="O629" i="5" s="1"/>
  <c r="P629" i="5"/>
  <c r="N637" i="5"/>
  <c r="O637" i="5" s="1"/>
  <c r="P637" i="5"/>
  <c r="N645" i="5"/>
  <c r="O645" i="5" s="1"/>
  <c r="P645" i="5"/>
  <c r="N653" i="5"/>
  <c r="O653" i="5" s="1"/>
  <c r="P653" i="5"/>
  <c r="N661" i="5"/>
  <c r="O661" i="5" s="1"/>
  <c r="P661" i="5"/>
  <c r="N669" i="5"/>
  <c r="O669" i="5" s="1"/>
  <c r="P669" i="5"/>
  <c r="N677" i="5"/>
  <c r="O677" i="5" s="1"/>
  <c r="P677" i="5"/>
  <c r="N685" i="5"/>
  <c r="O685" i="5" s="1"/>
  <c r="P685" i="5"/>
  <c r="N693" i="5"/>
  <c r="O693" i="5" s="1"/>
  <c r="P693" i="5"/>
  <c r="N701" i="5"/>
  <c r="O701" i="5" s="1"/>
  <c r="P701" i="5"/>
  <c r="N709" i="5"/>
  <c r="O709" i="5" s="1"/>
  <c r="P709" i="5"/>
  <c r="N717" i="5"/>
  <c r="O717" i="5" s="1"/>
  <c r="P717" i="5"/>
  <c r="N725" i="5"/>
  <c r="O725" i="5" s="1"/>
  <c r="P725" i="5"/>
  <c r="N733" i="5"/>
  <c r="O733" i="5" s="1"/>
  <c r="P733" i="5"/>
  <c r="N741" i="5"/>
  <c r="O741" i="5" s="1"/>
  <c r="P741" i="5"/>
  <c r="N749" i="5"/>
  <c r="O749" i="5" s="1"/>
  <c r="P749" i="5"/>
  <c r="N757" i="5"/>
  <c r="O757" i="5" s="1"/>
  <c r="P757" i="5"/>
  <c r="N765" i="5"/>
  <c r="O765" i="5" s="1"/>
  <c r="P765" i="5"/>
  <c r="N773" i="5"/>
  <c r="O773" i="5" s="1"/>
  <c r="P773" i="5"/>
  <c r="N781" i="5"/>
  <c r="O781" i="5" s="1"/>
  <c r="P781" i="5"/>
  <c r="N789" i="5"/>
  <c r="O789" i="5" s="1"/>
  <c r="P789" i="5"/>
  <c r="N797" i="5"/>
  <c r="O797" i="5" s="1"/>
  <c r="P797" i="5"/>
  <c r="N805" i="5"/>
  <c r="O805" i="5" s="1"/>
  <c r="P805" i="5"/>
  <c r="N813" i="5"/>
  <c r="O813" i="5" s="1"/>
  <c r="P813" i="5"/>
  <c r="N821" i="5"/>
  <c r="O821" i="5" s="1"/>
  <c r="P821" i="5"/>
  <c r="N829" i="5"/>
  <c r="O829" i="5" s="1"/>
  <c r="P829" i="5"/>
  <c r="N837" i="5"/>
  <c r="O837" i="5" s="1"/>
  <c r="P837" i="5"/>
  <c r="N845" i="5"/>
  <c r="O845" i="5" s="1"/>
  <c r="P845" i="5"/>
  <c r="N853" i="5"/>
  <c r="O853" i="5" s="1"/>
  <c r="P853" i="5"/>
  <c r="N861" i="5"/>
  <c r="O861" i="5" s="1"/>
  <c r="P861" i="5"/>
  <c r="N869" i="5"/>
  <c r="O869" i="5" s="1"/>
  <c r="P869" i="5"/>
  <c r="N877" i="5"/>
  <c r="O877" i="5" s="1"/>
  <c r="P877" i="5"/>
  <c r="N885" i="5"/>
  <c r="O885" i="5" s="1"/>
  <c r="P885" i="5"/>
  <c r="N893" i="5"/>
  <c r="O893" i="5" s="1"/>
  <c r="P893" i="5"/>
  <c r="N901" i="5"/>
  <c r="O901" i="5" s="1"/>
  <c r="P901" i="5"/>
  <c r="N909" i="5"/>
  <c r="O909" i="5" s="1"/>
  <c r="P909" i="5"/>
  <c r="N917" i="5"/>
  <c r="O917" i="5" s="1"/>
  <c r="P917" i="5"/>
  <c r="N925" i="5"/>
  <c r="O925" i="5" s="1"/>
  <c r="P925" i="5"/>
  <c r="N933" i="5"/>
  <c r="O933" i="5" s="1"/>
  <c r="P933" i="5"/>
  <c r="N941" i="5"/>
  <c r="O941" i="5" s="1"/>
  <c r="P941" i="5"/>
  <c r="N949" i="5"/>
  <c r="O949" i="5" s="1"/>
  <c r="P949" i="5"/>
  <c r="N957" i="5"/>
  <c r="O957" i="5" s="1"/>
  <c r="P957" i="5"/>
  <c r="N965" i="5"/>
  <c r="O965" i="5" s="1"/>
  <c r="P965" i="5"/>
  <c r="N973" i="5"/>
  <c r="O973" i="5" s="1"/>
  <c r="P973" i="5"/>
  <c r="N981" i="5"/>
  <c r="O981" i="5" s="1"/>
  <c r="P981" i="5"/>
  <c r="N989" i="5"/>
  <c r="O989" i="5" s="1"/>
  <c r="P989" i="5"/>
  <c r="N997" i="5"/>
  <c r="O997" i="5" s="1"/>
  <c r="P997" i="5"/>
  <c r="N1005" i="5"/>
  <c r="O1005" i="5" s="1"/>
  <c r="P1005" i="5"/>
  <c r="N1013" i="5"/>
  <c r="O1013" i="5" s="1"/>
  <c r="P1013" i="5"/>
  <c r="N1021" i="5"/>
  <c r="O1021" i="5" s="1"/>
  <c r="P1021" i="5"/>
  <c r="N1029" i="5"/>
  <c r="O1029" i="5" s="1"/>
  <c r="P1029" i="5"/>
  <c r="N1037" i="5"/>
  <c r="O1037" i="5" s="1"/>
  <c r="P1037" i="5"/>
  <c r="N1048" i="5"/>
  <c r="O1048" i="5" s="1"/>
  <c r="P1048" i="5"/>
  <c r="N1064" i="5"/>
  <c r="O1064" i="5" s="1"/>
  <c r="P1064" i="5"/>
  <c r="N1080" i="5"/>
  <c r="O1080" i="5" s="1"/>
  <c r="P1080" i="5"/>
  <c r="N1096" i="5"/>
  <c r="O1096" i="5" s="1"/>
  <c r="P1096" i="5"/>
  <c r="N1112" i="5"/>
  <c r="O1112" i="5" s="1"/>
  <c r="P1112" i="5"/>
  <c r="N1053" i="5"/>
  <c r="O1053" i="5" s="1"/>
  <c r="P1053" i="5"/>
  <c r="N1069" i="5"/>
  <c r="O1069" i="5" s="1"/>
  <c r="P1069" i="5"/>
  <c r="N1085" i="5"/>
  <c r="O1085" i="5" s="1"/>
  <c r="P1085" i="5"/>
  <c r="N1101" i="5"/>
  <c r="O1101" i="5" s="1"/>
  <c r="P1101" i="5"/>
  <c r="N15" i="5"/>
  <c r="O15" i="5" s="1"/>
  <c r="P15" i="5"/>
  <c r="N23" i="5"/>
  <c r="O23" i="5" s="1"/>
  <c r="P23" i="5"/>
  <c r="N31" i="5"/>
  <c r="O31" i="5" s="1"/>
  <c r="P31" i="5"/>
  <c r="N39" i="5"/>
  <c r="O39" i="5" s="1"/>
  <c r="P39" i="5"/>
  <c r="N47" i="5"/>
  <c r="O47" i="5" s="1"/>
  <c r="P47" i="5"/>
  <c r="N55" i="5"/>
  <c r="O55" i="5" s="1"/>
  <c r="P55" i="5"/>
  <c r="N63" i="5"/>
  <c r="O63" i="5" s="1"/>
  <c r="P63" i="5"/>
  <c r="N71" i="5"/>
  <c r="O71" i="5" s="1"/>
  <c r="P71" i="5"/>
  <c r="N79" i="5"/>
  <c r="O79" i="5" s="1"/>
  <c r="P79" i="5"/>
  <c r="N87" i="5"/>
  <c r="O87" i="5" s="1"/>
  <c r="P87" i="5"/>
  <c r="N95" i="5"/>
  <c r="O95" i="5" s="1"/>
  <c r="P95" i="5"/>
  <c r="N103" i="5"/>
  <c r="O103" i="5" s="1"/>
  <c r="P103" i="5"/>
  <c r="N111" i="5"/>
  <c r="O111" i="5" s="1"/>
  <c r="P111" i="5"/>
  <c r="N119" i="5"/>
  <c r="O119" i="5" s="1"/>
  <c r="P119" i="5"/>
  <c r="N127" i="5"/>
  <c r="O127" i="5" s="1"/>
  <c r="P127" i="5"/>
  <c r="N135" i="5"/>
  <c r="O135" i="5" s="1"/>
  <c r="P135" i="5"/>
  <c r="N143" i="5"/>
  <c r="O143" i="5" s="1"/>
  <c r="P143" i="5"/>
  <c r="N151" i="5"/>
  <c r="O151" i="5" s="1"/>
  <c r="P151" i="5"/>
  <c r="N159" i="5"/>
  <c r="O159" i="5" s="1"/>
  <c r="P159" i="5"/>
  <c r="N167" i="5"/>
  <c r="O167" i="5" s="1"/>
  <c r="P167" i="5"/>
  <c r="N175" i="5"/>
  <c r="O175" i="5" s="1"/>
  <c r="P175" i="5"/>
  <c r="N183" i="5"/>
  <c r="O183" i="5" s="1"/>
  <c r="P183" i="5"/>
  <c r="N191" i="5"/>
  <c r="O191" i="5" s="1"/>
  <c r="P191" i="5"/>
  <c r="N199" i="5"/>
  <c r="O199" i="5" s="1"/>
  <c r="P199" i="5"/>
  <c r="N207" i="5"/>
  <c r="O207" i="5" s="1"/>
  <c r="P207" i="5"/>
  <c r="N215" i="5"/>
  <c r="O215" i="5" s="1"/>
  <c r="P215" i="5"/>
  <c r="N223" i="5"/>
  <c r="O223" i="5" s="1"/>
  <c r="P223" i="5"/>
  <c r="N231" i="5"/>
  <c r="O231" i="5" s="1"/>
  <c r="P231" i="5"/>
  <c r="N239" i="5"/>
  <c r="O239" i="5" s="1"/>
  <c r="P239" i="5"/>
  <c r="N247" i="5"/>
  <c r="O247" i="5" s="1"/>
  <c r="P247" i="5"/>
  <c r="N255" i="5"/>
  <c r="O255" i="5" s="1"/>
  <c r="P255" i="5"/>
  <c r="N263" i="5"/>
  <c r="O263" i="5" s="1"/>
  <c r="P263" i="5"/>
  <c r="N271" i="5"/>
  <c r="O271" i="5" s="1"/>
  <c r="P271" i="5"/>
  <c r="N279" i="5"/>
  <c r="O279" i="5" s="1"/>
  <c r="P279" i="5"/>
  <c r="N287" i="5"/>
  <c r="O287" i="5" s="1"/>
  <c r="P287" i="5"/>
  <c r="N295" i="5"/>
  <c r="O295" i="5" s="1"/>
  <c r="P295" i="5"/>
  <c r="N303" i="5"/>
  <c r="O303" i="5" s="1"/>
  <c r="P303" i="5"/>
  <c r="N311" i="5"/>
  <c r="O311" i="5" s="1"/>
  <c r="P311" i="5"/>
  <c r="N319" i="5"/>
  <c r="O319" i="5" s="1"/>
  <c r="P319" i="5"/>
  <c r="N327" i="5"/>
  <c r="O327" i="5" s="1"/>
  <c r="P327" i="5"/>
  <c r="N335" i="5"/>
  <c r="O335" i="5" s="1"/>
  <c r="P335" i="5"/>
  <c r="N343" i="5"/>
  <c r="O343" i="5" s="1"/>
  <c r="P343" i="5"/>
  <c r="N351" i="5"/>
  <c r="O351" i="5" s="1"/>
  <c r="P351" i="5"/>
  <c r="N359" i="5"/>
  <c r="O359" i="5" s="1"/>
  <c r="P359" i="5"/>
  <c r="N367" i="5"/>
  <c r="O367" i="5" s="1"/>
  <c r="P367" i="5"/>
  <c r="N375" i="5"/>
  <c r="O375" i="5" s="1"/>
  <c r="P375" i="5"/>
  <c r="N383" i="5"/>
  <c r="O383" i="5" s="1"/>
  <c r="P383" i="5"/>
  <c r="N391" i="5"/>
  <c r="O391" i="5" s="1"/>
  <c r="P391" i="5"/>
  <c r="N399" i="5"/>
  <c r="O399" i="5" s="1"/>
  <c r="P399" i="5"/>
  <c r="N407" i="5"/>
  <c r="O407" i="5" s="1"/>
  <c r="P407" i="5"/>
  <c r="N415" i="5"/>
  <c r="O415" i="5" s="1"/>
  <c r="P415" i="5"/>
  <c r="N423" i="5"/>
  <c r="O423" i="5" s="1"/>
  <c r="P423" i="5"/>
  <c r="N431" i="5"/>
  <c r="O431" i="5" s="1"/>
  <c r="P431" i="5"/>
  <c r="N439" i="5"/>
  <c r="O439" i="5" s="1"/>
  <c r="P439" i="5"/>
  <c r="N447" i="5"/>
  <c r="O447" i="5" s="1"/>
  <c r="P447" i="5"/>
  <c r="N455" i="5"/>
  <c r="O455" i="5" s="1"/>
  <c r="P455" i="5"/>
  <c r="N463" i="5"/>
  <c r="O463" i="5" s="1"/>
  <c r="P463" i="5"/>
  <c r="N471" i="5"/>
  <c r="O471" i="5" s="1"/>
  <c r="P471" i="5"/>
  <c r="N479" i="5"/>
  <c r="O479" i="5" s="1"/>
  <c r="P479" i="5"/>
  <c r="N487" i="5"/>
  <c r="O487" i="5" s="1"/>
  <c r="P487" i="5"/>
  <c r="N495" i="5"/>
  <c r="O495" i="5" s="1"/>
  <c r="P495" i="5"/>
  <c r="N503" i="5"/>
  <c r="O503" i="5" s="1"/>
  <c r="P503" i="5"/>
  <c r="N511" i="5"/>
  <c r="O511" i="5" s="1"/>
  <c r="P511" i="5"/>
  <c r="N519" i="5"/>
  <c r="O519" i="5" s="1"/>
  <c r="P519" i="5"/>
  <c r="N527" i="5"/>
  <c r="O527" i="5" s="1"/>
  <c r="P527" i="5"/>
  <c r="N535" i="5"/>
  <c r="O535" i="5" s="1"/>
  <c r="P535" i="5"/>
  <c r="N543" i="5"/>
  <c r="O543" i="5" s="1"/>
  <c r="P543" i="5"/>
  <c r="N551" i="5"/>
  <c r="O551" i="5" s="1"/>
  <c r="P551" i="5"/>
  <c r="N559" i="5"/>
  <c r="O559" i="5" s="1"/>
  <c r="P559" i="5"/>
  <c r="N567" i="5"/>
  <c r="O567" i="5" s="1"/>
  <c r="P567" i="5"/>
  <c r="N575" i="5"/>
  <c r="O575" i="5" s="1"/>
  <c r="P575" i="5"/>
  <c r="N583" i="5"/>
  <c r="O583" i="5" s="1"/>
  <c r="P583" i="5"/>
  <c r="N591" i="5"/>
  <c r="O591" i="5" s="1"/>
  <c r="P591" i="5"/>
  <c r="N599" i="5"/>
  <c r="O599" i="5" s="1"/>
  <c r="P599" i="5"/>
  <c r="N607" i="5"/>
  <c r="O607" i="5" s="1"/>
  <c r="P607" i="5"/>
  <c r="N615" i="5"/>
  <c r="O615" i="5" s="1"/>
  <c r="P615" i="5"/>
  <c r="N623" i="5"/>
  <c r="O623" i="5" s="1"/>
  <c r="P623" i="5"/>
  <c r="N631" i="5"/>
  <c r="O631" i="5" s="1"/>
  <c r="P631" i="5"/>
  <c r="N639" i="5"/>
  <c r="O639" i="5" s="1"/>
  <c r="P639" i="5"/>
  <c r="N647" i="5"/>
  <c r="O647" i="5" s="1"/>
  <c r="P647" i="5"/>
  <c r="N655" i="5"/>
  <c r="O655" i="5" s="1"/>
  <c r="P655" i="5"/>
  <c r="N663" i="5"/>
  <c r="O663" i="5" s="1"/>
  <c r="P663" i="5"/>
  <c r="N671" i="5"/>
  <c r="O671" i="5" s="1"/>
  <c r="P671" i="5"/>
  <c r="N679" i="5"/>
  <c r="O679" i="5" s="1"/>
  <c r="P679" i="5"/>
  <c r="N687" i="5"/>
  <c r="O687" i="5" s="1"/>
  <c r="P687" i="5"/>
  <c r="N695" i="5"/>
  <c r="O695" i="5" s="1"/>
  <c r="P695" i="5"/>
  <c r="N703" i="5"/>
  <c r="O703" i="5" s="1"/>
  <c r="P703" i="5"/>
  <c r="N711" i="5"/>
  <c r="O711" i="5" s="1"/>
  <c r="P711" i="5"/>
  <c r="N719" i="5"/>
  <c r="O719" i="5" s="1"/>
  <c r="P719" i="5"/>
  <c r="N727" i="5"/>
  <c r="O727" i="5" s="1"/>
  <c r="P727" i="5"/>
  <c r="N735" i="5"/>
  <c r="O735" i="5" s="1"/>
  <c r="P735" i="5"/>
  <c r="N743" i="5"/>
  <c r="O743" i="5" s="1"/>
  <c r="P743" i="5"/>
  <c r="N751" i="5"/>
  <c r="O751" i="5" s="1"/>
  <c r="P751" i="5"/>
  <c r="N759" i="5"/>
  <c r="O759" i="5" s="1"/>
  <c r="P759" i="5"/>
  <c r="N767" i="5"/>
  <c r="O767" i="5" s="1"/>
  <c r="P767" i="5"/>
  <c r="N775" i="5"/>
  <c r="O775" i="5" s="1"/>
  <c r="P775" i="5"/>
  <c r="N783" i="5"/>
  <c r="O783" i="5" s="1"/>
  <c r="P783" i="5"/>
  <c r="N791" i="5"/>
  <c r="O791" i="5" s="1"/>
  <c r="P791" i="5"/>
  <c r="N799" i="5"/>
  <c r="O799" i="5" s="1"/>
  <c r="P799" i="5"/>
  <c r="N807" i="5"/>
  <c r="O807" i="5" s="1"/>
  <c r="P807" i="5"/>
  <c r="N815" i="5"/>
  <c r="O815" i="5" s="1"/>
  <c r="P815" i="5"/>
  <c r="N823" i="5"/>
  <c r="O823" i="5" s="1"/>
  <c r="P823" i="5"/>
  <c r="N831" i="5"/>
  <c r="O831" i="5" s="1"/>
  <c r="P831" i="5"/>
  <c r="N839" i="5"/>
  <c r="O839" i="5" s="1"/>
  <c r="P839" i="5"/>
  <c r="N847" i="5"/>
  <c r="O847" i="5" s="1"/>
  <c r="P847" i="5"/>
  <c r="N855" i="5"/>
  <c r="O855" i="5" s="1"/>
  <c r="P855" i="5"/>
  <c r="N863" i="5"/>
  <c r="O863" i="5" s="1"/>
  <c r="P863" i="5"/>
  <c r="N871" i="5"/>
  <c r="O871" i="5" s="1"/>
  <c r="P871" i="5"/>
  <c r="N879" i="5"/>
  <c r="O879" i="5" s="1"/>
  <c r="P879" i="5"/>
  <c r="N887" i="5"/>
  <c r="O887" i="5" s="1"/>
  <c r="P887" i="5"/>
  <c r="N895" i="5"/>
  <c r="O895" i="5" s="1"/>
  <c r="P895" i="5"/>
  <c r="N903" i="5"/>
  <c r="O903" i="5" s="1"/>
  <c r="P903" i="5"/>
  <c r="N911" i="5"/>
  <c r="O911" i="5" s="1"/>
  <c r="P911" i="5"/>
  <c r="N919" i="5"/>
  <c r="O919" i="5" s="1"/>
  <c r="P919" i="5"/>
  <c r="N927" i="5"/>
  <c r="O927" i="5" s="1"/>
  <c r="P927" i="5"/>
  <c r="N935" i="5"/>
  <c r="O935" i="5" s="1"/>
  <c r="P935" i="5"/>
  <c r="N943" i="5"/>
  <c r="O943" i="5" s="1"/>
  <c r="P943" i="5"/>
  <c r="N951" i="5"/>
  <c r="O951" i="5" s="1"/>
  <c r="P951" i="5"/>
  <c r="N959" i="5"/>
  <c r="O959" i="5" s="1"/>
  <c r="P959" i="5"/>
  <c r="N967" i="5"/>
  <c r="O967" i="5" s="1"/>
  <c r="P967" i="5"/>
  <c r="N975" i="5"/>
  <c r="O975" i="5" s="1"/>
  <c r="P975" i="5"/>
  <c r="N983" i="5"/>
  <c r="O983" i="5" s="1"/>
  <c r="P983" i="5"/>
  <c r="N991" i="5"/>
  <c r="O991" i="5" s="1"/>
  <c r="P991" i="5"/>
  <c r="N999" i="5"/>
  <c r="O999" i="5" s="1"/>
  <c r="P999" i="5"/>
  <c r="N1007" i="5"/>
  <c r="O1007" i="5" s="1"/>
  <c r="P1007" i="5"/>
  <c r="N1015" i="5"/>
  <c r="O1015" i="5" s="1"/>
  <c r="P1015" i="5"/>
  <c r="N1023" i="5"/>
  <c r="O1023" i="5" s="1"/>
  <c r="P1023" i="5"/>
  <c r="N1031" i="5"/>
  <c r="O1031" i="5" s="1"/>
  <c r="P1031" i="5"/>
  <c r="N1039" i="5"/>
  <c r="O1039" i="5" s="1"/>
  <c r="P1039" i="5"/>
  <c r="N1047" i="5"/>
  <c r="O1047" i="5" s="1"/>
  <c r="P1047" i="5"/>
  <c r="N1054" i="5"/>
  <c r="O1054" i="5" s="1"/>
  <c r="P1054" i="5"/>
  <c r="N1070" i="5"/>
  <c r="O1070" i="5" s="1"/>
  <c r="P1070" i="5"/>
  <c r="N1086" i="5"/>
  <c r="O1086" i="5" s="1"/>
  <c r="P1086" i="5"/>
  <c r="N1102" i="5"/>
  <c r="O1102" i="5" s="1"/>
  <c r="P1102" i="5"/>
  <c r="I9" i="2"/>
  <c r="H21" i="5"/>
  <c r="I21" i="5" s="1"/>
  <c r="H37" i="5"/>
  <c r="I37" i="5" s="1"/>
  <c r="H61" i="5"/>
  <c r="I61" i="5" s="1"/>
  <c r="H77" i="5"/>
  <c r="I77" i="5" s="1"/>
  <c r="H101" i="5"/>
  <c r="I101" i="5" s="1"/>
  <c r="H117" i="5"/>
  <c r="I117" i="5" s="1"/>
  <c r="H141" i="5"/>
  <c r="I141" i="5" s="1"/>
  <c r="H157" i="5"/>
  <c r="I157" i="5" s="1"/>
  <c r="H181" i="5"/>
  <c r="I181" i="5" s="1"/>
  <c r="H189" i="5"/>
  <c r="I189" i="5" s="1"/>
  <c r="H213" i="5"/>
  <c r="I213" i="5" s="1"/>
  <c r="H229" i="5"/>
  <c r="I229" i="5" s="1"/>
  <c r="H253" i="5"/>
  <c r="I253" i="5" s="1"/>
  <c r="H261" i="5"/>
  <c r="I261" i="5" s="1"/>
  <c r="H285" i="5"/>
  <c r="I285" i="5" s="1"/>
  <c r="H301" i="5"/>
  <c r="I301" i="5" s="1"/>
  <c r="H325" i="5"/>
  <c r="I325" i="5" s="1"/>
  <c r="H341" i="5"/>
  <c r="I341" i="5" s="1"/>
  <c r="H365" i="5"/>
  <c r="I365" i="5" s="1"/>
  <c r="H381" i="5"/>
  <c r="I381" i="5" s="1"/>
  <c r="H405" i="5"/>
  <c r="I405" i="5" s="1"/>
  <c r="H429" i="5"/>
  <c r="I429" i="5" s="1"/>
  <c r="H445" i="5"/>
  <c r="I445" i="5" s="1"/>
  <c r="H469" i="5"/>
  <c r="I469" i="5" s="1"/>
  <c r="H485" i="5"/>
  <c r="I485" i="5" s="1"/>
  <c r="H509" i="5"/>
  <c r="I509" i="5" s="1"/>
  <c r="H525" i="5"/>
  <c r="I525" i="5" s="1"/>
  <c r="H549" i="5"/>
  <c r="I549" i="5" s="1"/>
  <c r="H565" i="5"/>
  <c r="I565" i="5" s="1"/>
  <c r="H589" i="5"/>
  <c r="I589" i="5" s="1"/>
  <c r="H605" i="5"/>
  <c r="I605" i="5" s="1"/>
  <c r="H621" i="5"/>
  <c r="I621" i="5" s="1"/>
  <c r="H637" i="5"/>
  <c r="I637" i="5" s="1"/>
  <c r="H677" i="5"/>
  <c r="I677" i="5" s="1"/>
  <c r="H701" i="5"/>
  <c r="I701" i="5" s="1"/>
  <c r="H709" i="5"/>
  <c r="I709" i="5" s="1"/>
  <c r="H733" i="5"/>
  <c r="I733" i="5" s="1"/>
  <c r="H749" i="5"/>
  <c r="I749" i="5" s="1"/>
  <c r="H765" i="5"/>
  <c r="I765" i="5" s="1"/>
  <c r="H781" i="5"/>
  <c r="I781" i="5" s="1"/>
  <c r="H805" i="5"/>
  <c r="I805" i="5" s="1"/>
  <c r="H821" i="5"/>
  <c r="I821" i="5" s="1"/>
  <c r="H845" i="5"/>
  <c r="I845" i="5" s="1"/>
  <c r="H861" i="5"/>
  <c r="I861" i="5" s="1"/>
  <c r="H885" i="5"/>
  <c r="I885" i="5" s="1"/>
  <c r="H901" i="5"/>
  <c r="I901" i="5" s="1"/>
  <c r="H925" i="5"/>
  <c r="I925" i="5" s="1"/>
  <c r="H949" i="5"/>
  <c r="I949" i="5" s="1"/>
  <c r="H965" i="5"/>
  <c r="I965" i="5" s="1"/>
  <c r="H989" i="5"/>
  <c r="I989" i="5" s="1"/>
  <c r="H997" i="5"/>
  <c r="I997" i="5" s="1"/>
  <c r="H1013" i="5"/>
  <c r="I1013" i="5" s="1"/>
  <c r="H1021" i="5"/>
  <c r="I1021" i="5" s="1"/>
  <c r="H1037" i="5"/>
  <c r="I1037" i="5" s="1"/>
  <c r="H13" i="5"/>
  <c r="I13" i="5" s="1"/>
  <c r="H29" i="5"/>
  <c r="I29" i="5" s="1"/>
  <c r="H53" i="5"/>
  <c r="I53" i="5" s="1"/>
  <c r="H69" i="5"/>
  <c r="I69" i="5" s="1"/>
  <c r="H93" i="5"/>
  <c r="I93" i="5" s="1"/>
  <c r="H109" i="5"/>
  <c r="I109" i="5" s="1"/>
  <c r="H133" i="5"/>
  <c r="I133" i="5" s="1"/>
  <c r="H149" i="5"/>
  <c r="I149" i="5" s="1"/>
  <c r="H173" i="5"/>
  <c r="I173" i="5" s="1"/>
  <c r="H197" i="5"/>
  <c r="I197" i="5" s="1"/>
  <c r="H221" i="5"/>
  <c r="I221" i="5" s="1"/>
  <c r="H237" i="5"/>
  <c r="I237" i="5" s="1"/>
  <c r="H269" i="5"/>
  <c r="I269" i="5" s="1"/>
  <c r="H293" i="5"/>
  <c r="I293" i="5" s="1"/>
  <c r="H309" i="5"/>
  <c r="I309" i="5" s="1"/>
  <c r="H333" i="5"/>
  <c r="I333" i="5" s="1"/>
  <c r="H357" i="5"/>
  <c r="I357" i="5" s="1"/>
  <c r="H373" i="5"/>
  <c r="I373" i="5" s="1"/>
  <c r="H397" i="5"/>
  <c r="I397" i="5" s="1"/>
  <c r="H413" i="5"/>
  <c r="I413" i="5" s="1"/>
  <c r="H437" i="5"/>
  <c r="I437" i="5" s="1"/>
  <c r="H461" i="5"/>
  <c r="I461" i="5" s="1"/>
  <c r="H477" i="5"/>
  <c r="I477" i="5" s="1"/>
  <c r="H501" i="5"/>
  <c r="I501" i="5" s="1"/>
  <c r="H517" i="5"/>
  <c r="I517" i="5" s="1"/>
  <c r="H541" i="5"/>
  <c r="I541" i="5" s="1"/>
  <c r="H557" i="5"/>
  <c r="I557" i="5" s="1"/>
  <c r="H581" i="5"/>
  <c r="I581" i="5" s="1"/>
  <c r="H597" i="5"/>
  <c r="I597" i="5" s="1"/>
  <c r="H629" i="5"/>
  <c r="I629" i="5" s="1"/>
  <c r="H645" i="5"/>
  <c r="I645" i="5" s="1"/>
  <c r="H661" i="5"/>
  <c r="I661" i="5" s="1"/>
  <c r="H669" i="5"/>
  <c r="I669" i="5" s="1"/>
  <c r="H693" i="5"/>
  <c r="I693" i="5" s="1"/>
  <c r="H717" i="5"/>
  <c r="I717" i="5" s="1"/>
  <c r="H741" i="5"/>
  <c r="I741" i="5" s="1"/>
  <c r="H773" i="5"/>
  <c r="I773" i="5" s="1"/>
  <c r="H789" i="5"/>
  <c r="I789" i="5" s="1"/>
  <c r="H813" i="5"/>
  <c r="I813" i="5" s="1"/>
  <c r="H829" i="5"/>
  <c r="I829" i="5" s="1"/>
  <c r="H853" i="5"/>
  <c r="I853" i="5" s="1"/>
  <c r="H869" i="5"/>
  <c r="I869" i="5" s="1"/>
  <c r="H893" i="5"/>
  <c r="I893" i="5" s="1"/>
  <c r="H917" i="5"/>
  <c r="I917" i="5" s="1"/>
  <c r="H941" i="5"/>
  <c r="I941" i="5" s="1"/>
  <c r="H973" i="5"/>
  <c r="I973" i="5" s="1"/>
  <c r="H15" i="5"/>
  <c r="I15" i="5" s="1"/>
  <c r="H23" i="5"/>
  <c r="I23" i="5" s="1"/>
  <c r="H31" i="5"/>
  <c r="I31" i="5" s="1"/>
  <c r="H39" i="5"/>
  <c r="I39" i="5" s="1"/>
  <c r="H47" i="5"/>
  <c r="I47" i="5" s="1"/>
  <c r="H55" i="5"/>
  <c r="I55" i="5" s="1"/>
  <c r="H63" i="5"/>
  <c r="I63" i="5" s="1"/>
  <c r="H71" i="5"/>
  <c r="I71" i="5" s="1"/>
  <c r="H79" i="5"/>
  <c r="I79" i="5" s="1"/>
  <c r="H87" i="5"/>
  <c r="I87" i="5" s="1"/>
  <c r="H95" i="5"/>
  <c r="I95" i="5" s="1"/>
  <c r="H103" i="5"/>
  <c r="I103" i="5" s="1"/>
  <c r="H111" i="5"/>
  <c r="I111" i="5" s="1"/>
  <c r="H119" i="5"/>
  <c r="I119" i="5" s="1"/>
  <c r="H127" i="5"/>
  <c r="I127" i="5" s="1"/>
  <c r="H135" i="5"/>
  <c r="I135" i="5" s="1"/>
  <c r="H143" i="5"/>
  <c r="I143" i="5" s="1"/>
  <c r="H151" i="5"/>
  <c r="I151" i="5" s="1"/>
  <c r="H159" i="5"/>
  <c r="I159" i="5" s="1"/>
  <c r="H167" i="5"/>
  <c r="I167" i="5" s="1"/>
  <c r="H175" i="5"/>
  <c r="I175" i="5" s="1"/>
  <c r="H183" i="5"/>
  <c r="I183" i="5" s="1"/>
  <c r="H191" i="5"/>
  <c r="I191" i="5" s="1"/>
  <c r="H199" i="5"/>
  <c r="I199" i="5" s="1"/>
  <c r="H207" i="5"/>
  <c r="I207" i="5" s="1"/>
  <c r="H215" i="5"/>
  <c r="I215" i="5" s="1"/>
  <c r="H223" i="5"/>
  <c r="I223" i="5" s="1"/>
  <c r="H231" i="5"/>
  <c r="I231" i="5" s="1"/>
  <c r="H239" i="5"/>
  <c r="I239" i="5" s="1"/>
  <c r="H247" i="5"/>
  <c r="I247" i="5" s="1"/>
  <c r="H255" i="5"/>
  <c r="I255" i="5" s="1"/>
  <c r="H263" i="5"/>
  <c r="I263" i="5" s="1"/>
  <c r="H271" i="5"/>
  <c r="I271" i="5" s="1"/>
  <c r="H279" i="5"/>
  <c r="I279" i="5" s="1"/>
  <c r="H287" i="5"/>
  <c r="I287" i="5" s="1"/>
  <c r="H295" i="5"/>
  <c r="I295" i="5" s="1"/>
  <c r="H303" i="5"/>
  <c r="I303" i="5" s="1"/>
  <c r="H311" i="5"/>
  <c r="I311" i="5" s="1"/>
  <c r="H319" i="5"/>
  <c r="I319" i="5" s="1"/>
  <c r="H327" i="5"/>
  <c r="I327" i="5" s="1"/>
  <c r="H335" i="5"/>
  <c r="I335" i="5" s="1"/>
  <c r="H343" i="5"/>
  <c r="I343" i="5" s="1"/>
  <c r="H351" i="5"/>
  <c r="I351" i="5" s="1"/>
  <c r="H359" i="5"/>
  <c r="I359" i="5" s="1"/>
  <c r="H367" i="5"/>
  <c r="I367" i="5" s="1"/>
  <c r="H375" i="5"/>
  <c r="I375" i="5" s="1"/>
  <c r="H383" i="5"/>
  <c r="I383" i="5" s="1"/>
  <c r="H391" i="5"/>
  <c r="I391" i="5" s="1"/>
  <c r="H399" i="5"/>
  <c r="I399" i="5" s="1"/>
  <c r="H407" i="5"/>
  <c r="I407" i="5" s="1"/>
  <c r="H415" i="5"/>
  <c r="I415" i="5" s="1"/>
  <c r="H423" i="5"/>
  <c r="I423" i="5" s="1"/>
  <c r="H431" i="5"/>
  <c r="I431" i="5" s="1"/>
  <c r="H439" i="5"/>
  <c r="I439" i="5" s="1"/>
  <c r="H447" i="5"/>
  <c r="I447" i="5" s="1"/>
  <c r="H455" i="5"/>
  <c r="I455" i="5" s="1"/>
  <c r="H463" i="5"/>
  <c r="I463" i="5" s="1"/>
  <c r="H471" i="5"/>
  <c r="I471" i="5" s="1"/>
  <c r="H479" i="5"/>
  <c r="I479" i="5" s="1"/>
  <c r="H487" i="5"/>
  <c r="I487" i="5" s="1"/>
  <c r="H495" i="5"/>
  <c r="I495" i="5" s="1"/>
  <c r="H503" i="5"/>
  <c r="I503" i="5" s="1"/>
  <c r="H511" i="5"/>
  <c r="I511" i="5" s="1"/>
  <c r="H519" i="5"/>
  <c r="I519" i="5" s="1"/>
  <c r="H45" i="5"/>
  <c r="I45" i="5" s="1"/>
  <c r="H85" i="5"/>
  <c r="I85" i="5" s="1"/>
  <c r="H125" i="5"/>
  <c r="I125" i="5" s="1"/>
  <c r="H165" i="5"/>
  <c r="I165" i="5" s="1"/>
  <c r="H205" i="5"/>
  <c r="I205" i="5" s="1"/>
  <c r="H245" i="5"/>
  <c r="I245" i="5" s="1"/>
  <c r="H277" i="5"/>
  <c r="I277" i="5" s="1"/>
  <c r="H317" i="5"/>
  <c r="I317" i="5" s="1"/>
  <c r="H349" i="5"/>
  <c r="I349" i="5" s="1"/>
  <c r="H389" i="5"/>
  <c r="I389" i="5" s="1"/>
  <c r="H421" i="5"/>
  <c r="I421" i="5" s="1"/>
  <c r="H453" i="5"/>
  <c r="I453" i="5" s="1"/>
  <c r="H493" i="5"/>
  <c r="I493" i="5" s="1"/>
  <c r="H533" i="5"/>
  <c r="I533" i="5" s="1"/>
  <c r="H573" i="5"/>
  <c r="I573" i="5" s="1"/>
  <c r="H613" i="5"/>
  <c r="I613" i="5" s="1"/>
  <c r="H653" i="5"/>
  <c r="I653" i="5" s="1"/>
  <c r="H685" i="5"/>
  <c r="I685" i="5" s="1"/>
  <c r="H725" i="5"/>
  <c r="I725" i="5" s="1"/>
  <c r="H757" i="5"/>
  <c r="I757" i="5" s="1"/>
  <c r="H797" i="5"/>
  <c r="I797" i="5" s="1"/>
  <c r="H837" i="5"/>
  <c r="I837" i="5" s="1"/>
  <c r="H877" i="5"/>
  <c r="I877" i="5" s="1"/>
  <c r="H909" i="5"/>
  <c r="I909" i="5" s="1"/>
  <c r="H933" i="5"/>
  <c r="I933" i="5" s="1"/>
  <c r="H957" i="5"/>
  <c r="I957" i="5" s="1"/>
  <c r="H981" i="5"/>
  <c r="I981" i="5" s="1"/>
  <c r="H1005" i="5"/>
  <c r="I1005" i="5" s="1"/>
  <c r="H1029" i="5"/>
  <c r="I1029" i="5" s="1"/>
  <c r="H559" i="5"/>
  <c r="I559" i="5" s="1"/>
  <c r="H599" i="5"/>
  <c r="I599" i="5" s="1"/>
  <c r="H639" i="5"/>
  <c r="I639" i="5" s="1"/>
  <c r="H663" i="5"/>
  <c r="I663" i="5" s="1"/>
  <c r="H687" i="5"/>
  <c r="I687" i="5" s="1"/>
  <c r="H727" i="5"/>
  <c r="I727" i="5" s="1"/>
  <c r="H759" i="5"/>
  <c r="I759" i="5" s="1"/>
  <c r="H791" i="5"/>
  <c r="I791" i="5" s="1"/>
  <c r="H831" i="5"/>
  <c r="I831" i="5" s="1"/>
  <c r="H863" i="5"/>
  <c r="I863" i="5" s="1"/>
  <c r="H895" i="5"/>
  <c r="I895" i="5" s="1"/>
  <c r="H919" i="5"/>
  <c r="I919" i="5" s="1"/>
  <c r="H943" i="5"/>
  <c r="I943" i="5" s="1"/>
  <c r="H967" i="5"/>
  <c r="I967" i="5" s="1"/>
  <c r="H991" i="5"/>
  <c r="I991" i="5" s="1"/>
  <c r="H1015" i="5"/>
  <c r="I1015" i="5" s="1"/>
  <c r="H1039" i="5"/>
  <c r="I1039" i="5" s="1"/>
  <c r="H1047" i="5"/>
  <c r="I1047" i="5" s="1"/>
  <c r="H30" i="5"/>
  <c r="I30" i="5" s="1"/>
  <c r="H46" i="5"/>
  <c r="I46" i="5" s="1"/>
  <c r="H70" i="5"/>
  <c r="I70" i="5" s="1"/>
  <c r="H94" i="5"/>
  <c r="I94" i="5" s="1"/>
  <c r="H118" i="5"/>
  <c r="I118" i="5" s="1"/>
  <c r="H134" i="5"/>
  <c r="I134" i="5" s="1"/>
  <c r="H158" i="5"/>
  <c r="I158" i="5" s="1"/>
  <c r="H182" i="5"/>
  <c r="I182" i="5" s="1"/>
  <c r="H206" i="5"/>
  <c r="I206" i="5" s="1"/>
  <c r="H230" i="5"/>
  <c r="I230" i="5" s="1"/>
  <c r="H262" i="5"/>
  <c r="I262" i="5" s="1"/>
  <c r="H286" i="5"/>
  <c r="I286" i="5" s="1"/>
  <c r="H310" i="5"/>
  <c r="I310" i="5" s="1"/>
  <c r="H342" i="5"/>
  <c r="I342" i="5" s="1"/>
  <c r="H366" i="5"/>
  <c r="I366" i="5" s="1"/>
  <c r="H382" i="5"/>
  <c r="I382" i="5" s="1"/>
  <c r="H406" i="5"/>
  <c r="I406" i="5" s="1"/>
  <c r="H430" i="5"/>
  <c r="I430" i="5" s="1"/>
  <c r="H462" i="5"/>
  <c r="I462" i="5" s="1"/>
  <c r="H478" i="5"/>
  <c r="I478" i="5" s="1"/>
  <c r="H502" i="5"/>
  <c r="I502" i="5" s="1"/>
  <c r="H526" i="5"/>
  <c r="I526" i="5" s="1"/>
  <c r="H542" i="5"/>
  <c r="I542" i="5" s="1"/>
  <c r="H566" i="5"/>
  <c r="I566" i="5" s="1"/>
  <c r="H574" i="5"/>
  <c r="I574" i="5" s="1"/>
  <c r="H598" i="5"/>
  <c r="I598" i="5" s="1"/>
  <c r="H622" i="5"/>
  <c r="I622" i="5" s="1"/>
  <c r="H646" i="5"/>
  <c r="I646" i="5" s="1"/>
  <c r="H670" i="5"/>
  <c r="I670" i="5" s="1"/>
  <c r="H694" i="5"/>
  <c r="I694" i="5" s="1"/>
  <c r="H718" i="5"/>
  <c r="I718" i="5" s="1"/>
  <c r="H734" i="5"/>
  <c r="I734" i="5" s="1"/>
  <c r="H758" i="5"/>
  <c r="I758" i="5" s="1"/>
  <c r="H782" i="5"/>
  <c r="I782" i="5" s="1"/>
  <c r="H798" i="5"/>
  <c r="I798" i="5" s="1"/>
  <c r="H830" i="5"/>
  <c r="I830" i="5" s="1"/>
  <c r="H854" i="5"/>
  <c r="I854" i="5" s="1"/>
  <c r="H886" i="5"/>
  <c r="I886" i="5" s="1"/>
  <c r="H910" i="5"/>
  <c r="I910" i="5" s="1"/>
  <c r="H934" i="5"/>
  <c r="I934" i="5" s="1"/>
  <c r="H950" i="5"/>
  <c r="I950" i="5" s="1"/>
  <c r="H974" i="5"/>
  <c r="I974" i="5" s="1"/>
  <c r="H990" i="5"/>
  <c r="I990" i="5" s="1"/>
  <c r="H1006" i="5"/>
  <c r="I1006" i="5" s="1"/>
  <c r="H1022" i="5"/>
  <c r="I1022" i="5" s="1"/>
  <c r="H1030" i="5"/>
  <c r="I1030" i="5" s="1"/>
  <c r="H1038" i="5"/>
  <c r="I1038" i="5" s="1"/>
  <c r="H1046" i="5"/>
  <c r="I1046" i="5" s="1"/>
  <c r="H16" i="5"/>
  <c r="I16" i="5" s="1"/>
  <c r="H24" i="5"/>
  <c r="I24" i="5" s="1"/>
  <c r="H32" i="5"/>
  <c r="I32" i="5" s="1"/>
  <c r="H40" i="5"/>
  <c r="I40" i="5" s="1"/>
  <c r="H48" i="5"/>
  <c r="I48" i="5" s="1"/>
  <c r="H56" i="5"/>
  <c r="I56" i="5" s="1"/>
  <c r="H64" i="5"/>
  <c r="I64" i="5" s="1"/>
  <c r="H72" i="5"/>
  <c r="I72" i="5" s="1"/>
  <c r="H80" i="5"/>
  <c r="I80" i="5" s="1"/>
  <c r="H88" i="5"/>
  <c r="I88" i="5" s="1"/>
  <c r="H96" i="5"/>
  <c r="I96" i="5" s="1"/>
  <c r="H104" i="5"/>
  <c r="I104" i="5" s="1"/>
  <c r="H112" i="5"/>
  <c r="I112" i="5" s="1"/>
  <c r="H120" i="5"/>
  <c r="I120" i="5" s="1"/>
  <c r="H128" i="5"/>
  <c r="I128" i="5" s="1"/>
  <c r="H136" i="5"/>
  <c r="I136" i="5" s="1"/>
  <c r="H144" i="5"/>
  <c r="I144" i="5" s="1"/>
  <c r="H152" i="5"/>
  <c r="I152" i="5" s="1"/>
  <c r="H160" i="5"/>
  <c r="I160" i="5" s="1"/>
  <c r="H168" i="5"/>
  <c r="I168" i="5" s="1"/>
  <c r="H176" i="5"/>
  <c r="I176" i="5" s="1"/>
  <c r="H184" i="5"/>
  <c r="I184" i="5" s="1"/>
  <c r="H192" i="5"/>
  <c r="I192" i="5" s="1"/>
  <c r="H200" i="5"/>
  <c r="I200" i="5" s="1"/>
  <c r="H208" i="5"/>
  <c r="I208" i="5" s="1"/>
  <c r="H216" i="5"/>
  <c r="I216" i="5" s="1"/>
  <c r="H224" i="5"/>
  <c r="I224" i="5" s="1"/>
  <c r="H232" i="5"/>
  <c r="I232" i="5" s="1"/>
  <c r="H240" i="5"/>
  <c r="I240" i="5" s="1"/>
  <c r="H248" i="5"/>
  <c r="I248" i="5" s="1"/>
  <c r="H256" i="5"/>
  <c r="I256" i="5" s="1"/>
  <c r="H264" i="5"/>
  <c r="I264" i="5" s="1"/>
  <c r="H272" i="5"/>
  <c r="I272" i="5" s="1"/>
  <c r="H280" i="5"/>
  <c r="I280" i="5" s="1"/>
  <c r="H288" i="5"/>
  <c r="I288" i="5" s="1"/>
  <c r="H296" i="5"/>
  <c r="I296" i="5" s="1"/>
  <c r="H304" i="5"/>
  <c r="I304" i="5" s="1"/>
  <c r="H312" i="5"/>
  <c r="I312" i="5" s="1"/>
  <c r="H320" i="5"/>
  <c r="I320" i="5" s="1"/>
  <c r="H328" i="5"/>
  <c r="I328" i="5" s="1"/>
  <c r="H336" i="5"/>
  <c r="I336" i="5" s="1"/>
  <c r="H344" i="5"/>
  <c r="I344" i="5" s="1"/>
  <c r="H352" i="5"/>
  <c r="I352" i="5" s="1"/>
  <c r="H360" i="5"/>
  <c r="I360" i="5" s="1"/>
  <c r="H368" i="5"/>
  <c r="I368" i="5" s="1"/>
  <c r="H376" i="5"/>
  <c r="I376" i="5" s="1"/>
  <c r="H384" i="5"/>
  <c r="I384" i="5" s="1"/>
  <c r="H392" i="5"/>
  <c r="I392" i="5" s="1"/>
  <c r="H400" i="5"/>
  <c r="I400" i="5" s="1"/>
  <c r="H408" i="5"/>
  <c r="I408" i="5" s="1"/>
  <c r="H416" i="5"/>
  <c r="I416" i="5" s="1"/>
  <c r="H424" i="5"/>
  <c r="I424" i="5" s="1"/>
  <c r="H432" i="5"/>
  <c r="I432" i="5" s="1"/>
  <c r="H440" i="5"/>
  <c r="I440" i="5" s="1"/>
  <c r="H448" i="5"/>
  <c r="I448" i="5" s="1"/>
  <c r="H456" i="5"/>
  <c r="I456" i="5" s="1"/>
  <c r="H464" i="5"/>
  <c r="I464" i="5" s="1"/>
  <c r="H472" i="5"/>
  <c r="I472" i="5" s="1"/>
  <c r="H480" i="5"/>
  <c r="I480" i="5" s="1"/>
  <c r="H488" i="5"/>
  <c r="I488" i="5" s="1"/>
  <c r="H496" i="5"/>
  <c r="I496" i="5" s="1"/>
  <c r="H504" i="5"/>
  <c r="I504" i="5" s="1"/>
  <c r="H512" i="5"/>
  <c r="I512" i="5" s="1"/>
  <c r="H520" i="5"/>
  <c r="I520" i="5" s="1"/>
  <c r="H528" i="5"/>
  <c r="I528" i="5" s="1"/>
  <c r="H536" i="5"/>
  <c r="I536" i="5" s="1"/>
  <c r="H544" i="5"/>
  <c r="I544" i="5" s="1"/>
  <c r="H552" i="5"/>
  <c r="I552" i="5" s="1"/>
  <c r="H560" i="5"/>
  <c r="I560" i="5" s="1"/>
  <c r="H568" i="5"/>
  <c r="I568" i="5" s="1"/>
  <c r="H576" i="5"/>
  <c r="I576" i="5" s="1"/>
  <c r="H584" i="5"/>
  <c r="I584" i="5" s="1"/>
  <c r="H592" i="5"/>
  <c r="I592" i="5" s="1"/>
  <c r="H600" i="5"/>
  <c r="I600" i="5" s="1"/>
  <c r="H608" i="5"/>
  <c r="I608" i="5" s="1"/>
  <c r="H616" i="5"/>
  <c r="I616" i="5" s="1"/>
  <c r="H624" i="5"/>
  <c r="I624" i="5" s="1"/>
  <c r="H632" i="5"/>
  <c r="I632" i="5" s="1"/>
  <c r="H640" i="5"/>
  <c r="I640" i="5" s="1"/>
  <c r="H648" i="5"/>
  <c r="I648" i="5" s="1"/>
  <c r="H656" i="5"/>
  <c r="I656" i="5" s="1"/>
  <c r="H664" i="5"/>
  <c r="I664" i="5" s="1"/>
  <c r="H672" i="5"/>
  <c r="I672" i="5" s="1"/>
  <c r="H680" i="5"/>
  <c r="I680" i="5" s="1"/>
  <c r="H688" i="5"/>
  <c r="I688" i="5" s="1"/>
  <c r="H696" i="5"/>
  <c r="I696" i="5" s="1"/>
  <c r="H704" i="5"/>
  <c r="I704" i="5" s="1"/>
  <c r="H712" i="5"/>
  <c r="I712" i="5" s="1"/>
  <c r="H720" i="5"/>
  <c r="I720" i="5" s="1"/>
  <c r="H728" i="5"/>
  <c r="I728" i="5" s="1"/>
  <c r="H736" i="5"/>
  <c r="I736" i="5" s="1"/>
  <c r="H744" i="5"/>
  <c r="I744" i="5" s="1"/>
  <c r="H752" i="5"/>
  <c r="I752" i="5" s="1"/>
  <c r="H760" i="5"/>
  <c r="I760" i="5" s="1"/>
  <c r="H768" i="5"/>
  <c r="I768" i="5" s="1"/>
  <c r="H776" i="5"/>
  <c r="I776" i="5" s="1"/>
  <c r="H784" i="5"/>
  <c r="I784" i="5" s="1"/>
  <c r="H792" i="5"/>
  <c r="I792" i="5" s="1"/>
  <c r="H800" i="5"/>
  <c r="I800" i="5" s="1"/>
  <c r="H808" i="5"/>
  <c r="I808" i="5" s="1"/>
  <c r="H816" i="5"/>
  <c r="I816" i="5" s="1"/>
  <c r="H824" i="5"/>
  <c r="I824" i="5" s="1"/>
  <c r="H832" i="5"/>
  <c r="I832" i="5" s="1"/>
  <c r="H840" i="5"/>
  <c r="I840" i="5" s="1"/>
  <c r="H848" i="5"/>
  <c r="I848" i="5" s="1"/>
  <c r="H856" i="5"/>
  <c r="I856" i="5" s="1"/>
  <c r="H864" i="5"/>
  <c r="I864" i="5" s="1"/>
  <c r="H872" i="5"/>
  <c r="I872" i="5" s="1"/>
  <c r="H880" i="5"/>
  <c r="I880" i="5" s="1"/>
  <c r="H888" i="5"/>
  <c r="I888" i="5" s="1"/>
  <c r="H896" i="5"/>
  <c r="I896" i="5" s="1"/>
  <c r="H904" i="5"/>
  <c r="I904" i="5" s="1"/>
  <c r="H912" i="5"/>
  <c r="I912" i="5" s="1"/>
  <c r="H920" i="5"/>
  <c r="I920" i="5" s="1"/>
  <c r="H928" i="5"/>
  <c r="I928" i="5" s="1"/>
  <c r="H936" i="5"/>
  <c r="I936" i="5" s="1"/>
  <c r="H944" i="5"/>
  <c r="I944" i="5" s="1"/>
  <c r="H952" i="5"/>
  <c r="I952" i="5" s="1"/>
  <c r="H960" i="5"/>
  <c r="I960" i="5" s="1"/>
  <c r="H968" i="5"/>
  <c r="I968" i="5" s="1"/>
  <c r="H976" i="5"/>
  <c r="I976" i="5" s="1"/>
  <c r="H984" i="5"/>
  <c r="I984" i="5" s="1"/>
  <c r="H992" i="5"/>
  <c r="I992" i="5" s="1"/>
  <c r="H1000" i="5"/>
  <c r="I1000" i="5" s="1"/>
  <c r="H1008" i="5"/>
  <c r="I1008" i="5" s="1"/>
  <c r="H1016" i="5"/>
  <c r="I1016" i="5" s="1"/>
  <c r="H1024" i="5"/>
  <c r="I1024" i="5" s="1"/>
  <c r="H1032" i="5"/>
  <c r="I1032" i="5" s="1"/>
  <c r="H1040" i="5"/>
  <c r="I1040" i="5" s="1"/>
  <c r="H1053" i="5"/>
  <c r="I1053" i="5" s="1"/>
  <c r="H1069" i="5"/>
  <c r="I1069" i="5" s="1"/>
  <c r="H1085" i="5"/>
  <c r="I1085" i="5" s="1"/>
  <c r="H1101" i="5"/>
  <c r="I1101" i="5" s="1"/>
  <c r="H1062" i="5"/>
  <c r="I1062" i="5" s="1"/>
  <c r="H1078" i="5"/>
  <c r="I1078" i="5" s="1"/>
  <c r="H1094" i="5"/>
  <c r="I1094" i="5" s="1"/>
  <c r="H1110" i="5"/>
  <c r="I1110" i="5" s="1"/>
  <c r="H535" i="5"/>
  <c r="I535" i="5" s="1"/>
  <c r="H551" i="5"/>
  <c r="I551" i="5" s="1"/>
  <c r="H575" i="5"/>
  <c r="I575" i="5" s="1"/>
  <c r="H583" i="5"/>
  <c r="I583" i="5" s="1"/>
  <c r="H607" i="5"/>
  <c r="I607" i="5" s="1"/>
  <c r="H623" i="5"/>
  <c r="I623" i="5" s="1"/>
  <c r="H655" i="5"/>
  <c r="I655" i="5" s="1"/>
  <c r="H679" i="5"/>
  <c r="I679" i="5" s="1"/>
  <c r="H703" i="5"/>
  <c r="I703" i="5" s="1"/>
  <c r="H719" i="5"/>
  <c r="I719" i="5" s="1"/>
  <c r="H743" i="5"/>
  <c r="I743" i="5" s="1"/>
  <c r="H767" i="5"/>
  <c r="I767" i="5" s="1"/>
  <c r="H775" i="5"/>
  <c r="I775" i="5" s="1"/>
  <c r="H799" i="5"/>
  <c r="I799" i="5" s="1"/>
  <c r="H815" i="5"/>
  <c r="I815" i="5" s="1"/>
  <c r="H839" i="5"/>
  <c r="I839" i="5" s="1"/>
  <c r="H855" i="5"/>
  <c r="I855" i="5" s="1"/>
  <c r="H879" i="5"/>
  <c r="I879" i="5" s="1"/>
  <c r="H903" i="5"/>
  <c r="I903" i="5" s="1"/>
  <c r="H927" i="5"/>
  <c r="I927" i="5" s="1"/>
  <c r="H951" i="5"/>
  <c r="I951" i="5" s="1"/>
  <c r="H975" i="5"/>
  <c r="I975" i="5" s="1"/>
  <c r="H1007" i="5"/>
  <c r="I1007" i="5" s="1"/>
  <c r="H1031" i="5"/>
  <c r="I1031" i="5" s="1"/>
  <c r="H1049" i="5"/>
  <c r="I1049" i="5" s="1"/>
  <c r="H1081" i="5"/>
  <c r="I1081" i="5" s="1"/>
  <c r="H1097" i="5"/>
  <c r="I1097" i="5" s="1"/>
  <c r="H1074" i="5"/>
  <c r="I1074" i="5" s="1"/>
  <c r="H1106" i="5"/>
  <c r="I1106" i="5" s="1"/>
  <c r="H14" i="5"/>
  <c r="I14" i="5" s="1"/>
  <c r="H38" i="5"/>
  <c r="I38" i="5" s="1"/>
  <c r="H62" i="5"/>
  <c r="I62" i="5" s="1"/>
  <c r="H78" i="5"/>
  <c r="I78" i="5" s="1"/>
  <c r="H102" i="5"/>
  <c r="I102" i="5" s="1"/>
  <c r="H126" i="5"/>
  <c r="I126" i="5" s="1"/>
  <c r="H142" i="5"/>
  <c r="I142" i="5" s="1"/>
  <c r="H166" i="5"/>
  <c r="I166" i="5" s="1"/>
  <c r="H190" i="5"/>
  <c r="I190" i="5" s="1"/>
  <c r="H214" i="5"/>
  <c r="I214" i="5" s="1"/>
  <c r="H238" i="5"/>
  <c r="I238" i="5" s="1"/>
  <c r="H254" i="5"/>
  <c r="I254" i="5" s="1"/>
  <c r="H278" i="5"/>
  <c r="I278" i="5" s="1"/>
  <c r="H294" i="5"/>
  <c r="I294" i="5" s="1"/>
  <c r="H318" i="5"/>
  <c r="I318" i="5" s="1"/>
  <c r="H334" i="5"/>
  <c r="I334" i="5" s="1"/>
  <c r="H350" i="5"/>
  <c r="I350" i="5" s="1"/>
  <c r="H374" i="5"/>
  <c r="I374" i="5" s="1"/>
  <c r="H398" i="5"/>
  <c r="I398" i="5" s="1"/>
  <c r="H414" i="5"/>
  <c r="I414" i="5" s="1"/>
  <c r="H438" i="5"/>
  <c r="I438" i="5" s="1"/>
  <c r="H446" i="5"/>
  <c r="I446" i="5" s="1"/>
  <c r="H470" i="5"/>
  <c r="I470" i="5" s="1"/>
  <c r="H494" i="5"/>
  <c r="I494" i="5" s="1"/>
  <c r="H510" i="5"/>
  <c r="I510" i="5" s="1"/>
  <c r="H534" i="5"/>
  <c r="I534" i="5" s="1"/>
  <c r="H558" i="5"/>
  <c r="I558" i="5" s="1"/>
  <c r="H582" i="5"/>
  <c r="I582" i="5" s="1"/>
  <c r="H606" i="5"/>
  <c r="I606" i="5" s="1"/>
  <c r="H630" i="5"/>
  <c r="I630" i="5" s="1"/>
  <c r="H662" i="5"/>
  <c r="I662" i="5" s="1"/>
  <c r="H686" i="5"/>
  <c r="I686" i="5" s="1"/>
  <c r="H702" i="5"/>
  <c r="I702" i="5" s="1"/>
  <c r="H726" i="5"/>
  <c r="I726" i="5" s="1"/>
  <c r="H750" i="5"/>
  <c r="I750" i="5" s="1"/>
  <c r="H766" i="5"/>
  <c r="I766" i="5" s="1"/>
  <c r="H790" i="5"/>
  <c r="I790" i="5" s="1"/>
  <c r="H806" i="5"/>
  <c r="I806" i="5" s="1"/>
  <c r="H822" i="5"/>
  <c r="I822" i="5" s="1"/>
  <c r="H846" i="5"/>
  <c r="I846" i="5" s="1"/>
  <c r="H862" i="5"/>
  <c r="I862" i="5" s="1"/>
  <c r="H878" i="5"/>
  <c r="I878" i="5" s="1"/>
  <c r="H902" i="5"/>
  <c r="I902" i="5" s="1"/>
  <c r="H926" i="5"/>
  <c r="I926" i="5" s="1"/>
  <c r="H942" i="5"/>
  <c r="I942" i="5" s="1"/>
  <c r="H966" i="5"/>
  <c r="I966" i="5" s="1"/>
  <c r="H982" i="5"/>
  <c r="I982" i="5" s="1"/>
  <c r="H1014" i="5"/>
  <c r="I1014" i="5" s="1"/>
  <c r="H25" i="5"/>
  <c r="I25" i="5" s="1"/>
  <c r="H41" i="5"/>
  <c r="I41" i="5" s="1"/>
  <c r="H57" i="5"/>
  <c r="I57" i="5" s="1"/>
  <c r="H65" i="5"/>
  <c r="I65" i="5" s="1"/>
  <c r="H81" i="5"/>
  <c r="I81" i="5" s="1"/>
  <c r="H105" i="5"/>
  <c r="I105" i="5" s="1"/>
  <c r="H121" i="5"/>
  <c r="I121" i="5" s="1"/>
  <c r="H137" i="5"/>
  <c r="I137" i="5" s="1"/>
  <c r="H153" i="5"/>
  <c r="I153" i="5" s="1"/>
  <c r="H177" i="5"/>
  <c r="I177" i="5" s="1"/>
  <c r="H193" i="5"/>
  <c r="I193" i="5" s="1"/>
  <c r="H217" i="5"/>
  <c r="I217" i="5" s="1"/>
  <c r="H233" i="5"/>
  <c r="I233" i="5" s="1"/>
  <c r="H249" i="5"/>
  <c r="I249" i="5" s="1"/>
  <c r="H265" i="5"/>
  <c r="I265" i="5" s="1"/>
  <c r="H281" i="5"/>
  <c r="I281" i="5" s="1"/>
  <c r="H297" i="5"/>
  <c r="I297" i="5" s="1"/>
  <c r="H313" i="5"/>
  <c r="I313" i="5" s="1"/>
  <c r="H329" i="5"/>
  <c r="I329" i="5" s="1"/>
  <c r="H345" i="5"/>
  <c r="I345" i="5" s="1"/>
  <c r="H361" i="5"/>
  <c r="I361" i="5" s="1"/>
  <c r="H377" i="5"/>
  <c r="I377" i="5" s="1"/>
  <c r="H393" i="5"/>
  <c r="I393" i="5" s="1"/>
  <c r="H409" i="5"/>
  <c r="I409" i="5" s="1"/>
  <c r="H425" i="5"/>
  <c r="I425" i="5" s="1"/>
  <c r="H433" i="5"/>
  <c r="I433" i="5" s="1"/>
  <c r="H449" i="5"/>
  <c r="I449" i="5" s="1"/>
  <c r="H465" i="5"/>
  <c r="I465" i="5" s="1"/>
  <c r="H481" i="5"/>
  <c r="I481" i="5" s="1"/>
  <c r="H497" i="5"/>
  <c r="I497" i="5" s="1"/>
  <c r="H513" i="5"/>
  <c r="I513" i="5" s="1"/>
  <c r="H537" i="5"/>
  <c r="I537" i="5" s="1"/>
  <c r="H553" i="5"/>
  <c r="I553" i="5" s="1"/>
  <c r="H577" i="5"/>
  <c r="I577" i="5" s="1"/>
  <c r="H593" i="5"/>
  <c r="I593" i="5" s="1"/>
  <c r="H609" i="5"/>
  <c r="I609" i="5" s="1"/>
  <c r="H625" i="5"/>
  <c r="I625" i="5" s="1"/>
  <c r="H641" i="5"/>
  <c r="I641" i="5" s="1"/>
  <c r="H657" i="5"/>
  <c r="I657" i="5" s="1"/>
  <c r="H673" i="5"/>
  <c r="I673" i="5" s="1"/>
  <c r="H689" i="5"/>
  <c r="I689" i="5" s="1"/>
  <c r="H705" i="5"/>
  <c r="I705" i="5" s="1"/>
  <c r="H721" i="5"/>
  <c r="I721" i="5" s="1"/>
  <c r="H737" i="5"/>
  <c r="I737" i="5" s="1"/>
  <c r="H753" i="5"/>
  <c r="I753" i="5" s="1"/>
  <c r="H769" i="5"/>
  <c r="I769" i="5" s="1"/>
  <c r="H785" i="5"/>
  <c r="I785" i="5" s="1"/>
  <c r="H801" i="5"/>
  <c r="I801" i="5" s="1"/>
  <c r="H817" i="5"/>
  <c r="I817" i="5" s="1"/>
  <c r="H833" i="5"/>
  <c r="I833" i="5" s="1"/>
  <c r="H857" i="5"/>
  <c r="I857" i="5" s="1"/>
  <c r="H873" i="5"/>
  <c r="I873" i="5" s="1"/>
  <c r="H889" i="5"/>
  <c r="I889" i="5" s="1"/>
  <c r="H905" i="5"/>
  <c r="I905" i="5" s="1"/>
  <c r="H929" i="5"/>
  <c r="I929" i="5" s="1"/>
  <c r="H945" i="5"/>
  <c r="I945" i="5" s="1"/>
  <c r="H961" i="5"/>
  <c r="I961" i="5" s="1"/>
  <c r="H969" i="5"/>
  <c r="I969" i="5" s="1"/>
  <c r="H985" i="5"/>
  <c r="I985" i="5" s="1"/>
  <c r="H1001" i="5"/>
  <c r="I1001" i="5" s="1"/>
  <c r="H1017" i="5"/>
  <c r="I1017" i="5" s="1"/>
  <c r="H1033" i="5"/>
  <c r="I1033" i="5" s="1"/>
  <c r="H1041" i="5"/>
  <c r="I1041" i="5" s="1"/>
  <c r="H19" i="5"/>
  <c r="I19" i="5" s="1"/>
  <c r="H27" i="5"/>
  <c r="I27" i="5" s="1"/>
  <c r="H35" i="5"/>
  <c r="I35" i="5" s="1"/>
  <c r="H43" i="5"/>
  <c r="I43" i="5" s="1"/>
  <c r="H51" i="5"/>
  <c r="I51" i="5" s="1"/>
  <c r="H59" i="5"/>
  <c r="I59" i="5" s="1"/>
  <c r="H67" i="5"/>
  <c r="I67" i="5" s="1"/>
  <c r="H75" i="5"/>
  <c r="I75" i="5" s="1"/>
  <c r="H83" i="5"/>
  <c r="I83" i="5" s="1"/>
  <c r="H91" i="5"/>
  <c r="I91" i="5" s="1"/>
  <c r="H99" i="5"/>
  <c r="I99" i="5" s="1"/>
  <c r="H107" i="5"/>
  <c r="I107" i="5" s="1"/>
  <c r="H115" i="5"/>
  <c r="I115" i="5" s="1"/>
  <c r="H123" i="5"/>
  <c r="I123" i="5" s="1"/>
  <c r="H131" i="5"/>
  <c r="I131" i="5" s="1"/>
  <c r="H139" i="5"/>
  <c r="I139" i="5" s="1"/>
  <c r="H147" i="5"/>
  <c r="I147" i="5" s="1"/>
  <c r="H155" i="5"/>
  <c r="I155" i="5" s="1"/>
  <c r="H163" i="5"/>
  <c r="I163" i="5" s="1"/>
  <c r="H171" i="5"/>
  <c r="I171" i="5" s="1"/>
  <c r="H179" i="5"/>
  <c r="I179" i="5" s="1"/>
  <c r="H187" i="5"/>
  <c r="I187" i="5" s="1"/>
  <c r="H195" i="5"/>
  <c r="I195" i="5" s="1"/>
  <c r="H203" i="5"/>
  <c r="I203" i="5" s="1"/>
  <c r="H211" i="5"/>
  <c r="I211" i="5" s="1"/>
  <c r="H219" i="5"/>
  <c r="I219" i="5" s="1"/>
  <c r="H227" i="5"/>
  <c r="I227" i="5" s="1"/>
  <c r="H235" i="5"/>
  <c r="I235" i="5" s="1"/>
  <c r="H243" i="5"/>
  <c r="I243" i="5" s="1"/>
  <c r="H251" i="5"/>
  <c r="I251" i="5" s="1"/>
  <c r="H259" i="5"/>
  <c r="I259" i="5" s="1"/>
  <c r="H267" i="5"/>
  <c r="I267" i="5" s="1"/>
  <c r="H275" i="5"/>
  <c r="I275" i="5" s="1"/>
  <c r="H283" i="5"/>
  <c r="I283" i="5" s="1"/>
  <c r="H291" i="5"/>
  <c r="I291" i="5" s="1"/>
  <c r="H299" i="5"/>
  <c r="I299" i="5" s="1"/>
  <c r="H307" i="5"/>
  <c r="I307" i="5" s="1"/>
  <c r="H315" i="5"/>
  <c r="I315" i="5" s="1"/>
  <c r="H323" i="5"/>
  <c r="I323" i="5" s="1"/>
  <c r="H331" i="5"/>
  <c r="I331" i="5" s="1"/>
  <c r="H339" i="5"/>
  <c r="I339" i="5" s="1"/>
  <c r="H347" i="5"/>
  <c r="I347" i="5" s="1"/>
  <c r="H355" i="5"/>
  <c r="I355" i="5" s="1"/>
  <c r="H363" i="5"/>
  <c r="I363" i="5" s="1"/>
  <c r="H371" i="5"/>
  <c r="I371" i="5" s="1"/>
  <c r="H379" i="5"/>
  <c r="I379" i="5" s="1"/>
  <c r="H387" i="5"/>
  <c r="I387" i="5" s="1"/>
  <c r="H395" i="5"/>
  <c r="I395" i="5" s="1"/>
  <c r="H403" i="5"/>
  <c r="I403" i="5" s="1"/>
  <c r="H411" i="5"/>
  <c r="I411" i="5" s="1"/>
  <c r="H419" i="5"/>
  <c r="I419" i="5" s="1"/>
  <c r="H427" i="5"/>
  <c r="I427" i="5" s="1"/>
  <c r="H435" i="5"/>
  <c r="I435" i="5" s="1"/>
  <c r="H443" i="5"/>
  <c r="I443" i="5" s="1"/>
  <c r="H451" i="5"/>
  <c r="I451" i="5" s="1"/>
  <c r="H459" i="5"/>
  <c r="I459" i="5" s="1"/>
  <c r="H467" i="5"/>
  <c r="I467" i="5" s="1"/>
  <c r="H475" i="5"/>
  <c r="I475" i="5" s="1"/>
  <c r="H483" i="5"/>
  <c r="I483" i="5" s="1"/>
  <c r="H491" i="5"/>
  <c r="I491" i="5" s="1"/>
  <c r="H499" i="5"/>
  <c r="I499" i="5" s="1"/>
  <c r="H507" i="5"/>
  <c r="I507" i="5" s="1"/>
  <c r="H515" i="5"/>
  <c r="I515" i="5" s="1"/>
  <c r="H523" i="5"/>
  <c r="I523" i="5" s="1"/>
  <c r="H531" i="5"/>
  <c r="I531" i="5" s="1"/>
  <c r="H539" i="5"/>
  <c r="I539" i="5" s="1"/>
  <c r="H547" i="5"/>
  <c r="I547" i="5" s="1"/>
  <c r="H555" i="5"/>
  <c r="I555" i="5" s="1"/>
  <c r="H563" i="5"/>
  <c r="I563" i="5" s="1"/>
  <c r="H571" i="5"/>
  <c r="I571" i="5" s="1"/>
  <c r="H579" i="5"/>
  <c r="I579" i="5" s="1"/>
  <c r="H587" i="5"/>
  <c r="I587" i="5" s="1"/>
  <c r="H595" i="5"/>
  <c r="I595" i="5" s="1"/>
  <c r="H603" i="5"/>
  <c r="I603" i="5" s="1"/>
  <c r="H611" i="5"/>
  <c r="I611" i="5" s="1"/>
  <c r="H619" i="5"/>
  <c r="I619" i="5" s="1"/>
  <c r="H627" i="5"/>
  <c r="I627" i="5" s="1"/>
  <c r="H635" i="5"/>
  <c r="I635" i="5" s="1"/>
  <c r="H643" i="5"/>
  <c r="I643" i="5" s="1"/>
  <c r="H651" i="5"/>
  <c r="I651" i="5" s="1"/>
  <c r="H659" i="5"/>
  <c r="I659" i="5" s="1"/>
  <c r="H667" i="5"/>
  <c r="I667" i="5" s="1"/>
  <c r="H675" i="5"/>
  <c r="I675" i="5" s="1"/>
  <c r="H683" i="5"/>
  <c r="I683" i="5" s="1"/>
  <c r="H691" i="5"/>
  <c r="I691" i="5" s="1"/>
  <c r="H699" i="5"/>
  <c r="I699" i="5" s="1"/>
  <c r="H707" i="5"/>
  <c r="I707" i="5" s="1"/>
  <c r="H715" i="5"/>
  <c r="I715" i="5" s="1"/>
  <c r="H723" i="5"/>
  <c r="I723" i="5" s="1"/>
  <c r="H731" i="5"/>
  <c r="I731" i="5" s="1"/>
  <c r="H739" i="5"/>
  <c r="I739" i="5" s="1"/>
  <c r="H747" i="5"/>
  <c r="I747" i="5" s="1"/>
  <c r="H755" i="5"/>
  <c r="I755" i="5" s="1"/>
  <c r="H763" i="5"/>
  <c r="I763" i="5" s="1"/>
  <c r="H771" i="5"/>
  <c r="I771" i="5" s="1"/>
  <c r="H779" i="5"/>
  <c r="I779" i="5" s="1"/>
  <c r="H787" i="5"/>
  <c r="I787" i="5" s="1"/>
  <c r="H795" i="5"/>
  <c r="I795" i="5" s="1"/>
  <c r="H803" i="5"/>
  <c r="I803" i="5" s="1"/>
  <c r="H811" i="5"/>
  <c r="I811" i="5" s="1"/>
  <c r="H819" i="5"/>
  <c r="I819" i="5" s="1"/>
  <c r="H827" i="5"/>
  <c r="I827" i="5" s="1"/>
  <c r="H835" i="5"/>
  <c r="I835" i="5" s="1"/>
  <c r="H843" i="5"/>
  <c r="I843" i="5" s="1"/>
  <c r="H851" i="5"/>
  <c r="I851" i="5" s="1"/>
  <c r="H859" i="5"/>
  <c r="I859" i="5" s="1"/>
  <c r="H867" i="5"/>
  <c r="I867" i="5" s="1"/>
  <c r="H875" i="5"/>
  <c r="I875" i="5" s="1"/>
  <c r="H883" i="5"/>
  <c r="I883" i="5" s="1"/>
  <c r="H891" i="5"/>
  <c r="I891" i="5" s="1"/>
  <c r="H899" i="5"/>
  <c r="I899" i="5" s="1"/>
  <c r="H907" i="5"/>
  <c r="I907" i="5" s="1"/>
  <c r="H915" i="5"/>
  <c r="I915" i="5" s="1"/>
  <c r="H923" i="5"/>
  <c r="I923" i="5" s="1"/>
  <c r="H931" i="5"/>
  <c r="I931" i="5" s="1"/>
  <c r="H939" i="5"/>
  <c r="I939" i="5" s="1"/>
  <c r="H947" i="5"/>
  <c r="I947" i="5" s="1"/>
  <c r="H955" i="5"/>
  <c r="I955" i="5" s="1"/>
  <c r="H963" i="5"/>
  <c r="I963" i="5" s="1"/>
  <c r="H971" i="5"/>
  <c r="I971" i="5" s="1"/>
  <c r="H979" i="5"/>
  <c r="I979" i="5" s="1"/>
  <c r="H987" i="5"/>
  <c r="I987" i="5" s="1"/>
  <c r="H995" i="5"/>
  <c r="I995" i="5" s="1"/>
  <c r="H1003" i="5"/>
  <c r="I1003" i="5" s="1"/>
  <c r="H1011" i="5"/>
  <c r="I1011" i="5" s="1"/>
  <c r="H1019" i="5"/>
  <c r="I1019" i="5" s="1"/>
  <c r="H1027" i="5"/>
  <c r="I1027" i="5" s="1"/>
  <c r="H1035" i="5"/>
  <c r="I1035" i="5" s="1"/>
  <c r="H1043" i="5"/>
  <c r="I1043" i="5" s="1"/>
  <c r="H1057" i="5"/>
  <c r="I1057" i="5" s="1"/>
  <c r="H1073" i="5"/>
  <c r="I1073" i="5" s="1"/>
  <c r="H1089" i="5"/>
  <c r="I1089" i="5" s="1"/>
  <c r="H1105" i="5"/>
  <c r="I1105" i="5" s="1"/>
  <c r="H1050" i="5"/>
  <c r="I1050" i="5" s="1"/>
  <c r="H1066" i="5"/>
  <c r="I1066" i="5" s="1"/>
  <c r="H1082" i="5"/>
  <c r="I1082" i="5" s="1"/>
  <c r="H1098" i="5"/>
  <c r="I1098" i="5" s="1"/>
  <c r="H527" i="5"/>
  <c r="I527" i="5" s="1"/>
  <c r="H543" i="5"/>
  <c r="I543" i="5" s="1"/>
  <c r="H567" i="5"/>
  <c r="I567" i="5" s="1"/>
  <c r="H591" i="5"/>
  <c r="I591" i="5" s="1"/>
  <c r="H615" i="5"/>
  <c r="I615" i="5" s="1"/>
  <c r="H631" i="5"/>
  <c r="I631" i="5" s="1"/>
  <c r="H647" i="5"/>
  <c r="I647" i="5" s="1"/>
  <c r="H671" i="5"/>
  <c r="I671" i="5" s="1"/>
  <c r="H695" i="5"/>
  <c r="I695" i="5" s="1"/>
  <c r="H711" i="5"/>
  <c r="I711" i="5" s="1"/>
  <c r="H735" i="5"/>
  <c r="I735" i="5" s="1"/>
  <c r="H751" i="5"/>
  <c r="I751" i="5" s="1"/>
  <c r="H783" i="5"/>
  <c r="I783" i="5" s="1"/>
  <c r="H807" i="5"/>
  <c r="I807" i="5" s="1"/>
  <c r="H823" i="5"/>
  <c r="I823" i="5" s="1"/>
  <c r="H847" i="5"/>
  <c r="I847" i="5" s="1"/>
  <c r="H871" i="5"/>
  <c r="I871" i="5" s="1"/>
  <c r="H887" i="5"/>
  <c r="I887" i="5" s="1"/>
  <c r="H911" i="5"/>
  <c r="I911" i="5" s="1"/>
  <c r="H935" i="5"/>
  <c r="I935" i="5" s="1"/>
  <c r="H959" i="5"/>
  <c r="I959" i="5" s="1"/>
  <c r="H983" i="5"/>
  <c r="I983" i="5" s="1"/>
  <c r="H999" i="5"/>
  <c r="I999" i="5" s="1"/>
  <c r="H1023" i="5"/>
  <c r="I1023" i="5" s="1"/>
  <c r="H1065" i="5"/>
  <c r="I1065" i="5" s="1"/>
  <c r="H1058" i="5"/>
  <c r="I1058" i="5" s="1"/>
  <c r="H1090" i="5"/>
  <c r="I1090" i="5" s="1"/>
  <c r="H22" i="5"/>
  <c r="I22" i="5" s="1"/>
  <c r="H54" i="5"/>
  <c r="I54" i="5" s="1"/>
  <c r="H86" i="5"/>
  <c r="I86" i="5" s="1"/>
  <c r="H110" i="5"/>
  <c r="I110" i="5" s="1"/>
  <c r="H150" i="5"/>
  <c r="I150" i="5" s="1"/>
  <c r="H174" i="5"/>
  <c r="I174" i="5" s="1"/>
  <c r="H198" i="5"/>
  <c r="I198" i="5" s="1"/>
  <c r="H222" i="5"/>
  <c r="I222" i="5" s="1"/>
  <c r="H246" i="5"/>
  <c r="I246" i="5" s="1"/>
  <c r="H270" i="5"/>
  <c r="I270" i="5" s="1"/>
  <c r="H302" i="5"/>
  <c r="I302" i="5" s="1"/>
  <c r="H326" i="5"/>
  <c r="I326" i="5" s="1"/>
  <c r="H358" i="5"/>
  <c r="I358" i="5" s="1"/>
  <c r="H390" i="5"/>
  <c r="I390" i="5" s="1"/>
  <c r="H422" i="5"/>
  <c r="I422" i="5" s="1"/>
  <c r="H454" i="5"/>
  <c r="I454" i="5" s="1"/>
  <c r="H486" i="5"/>
  <c r="I486" i="5" s="1"/>
  <c r="H518" i="5"/>
  <c r="I518" i="5" s="1"/>
  <c r="H550" i="5"/>
  <c r="I550" i="5" s="1"/>
  <c r="H590" i="5"/>
  <c r="I590" i="5" s="1"/>
  <c r="H614" i="5"/>
  <c r="I614" i="5" s="1"/>
  <c r="H638" i="5"/>
  <c r="I638" i="5" s="1"/>
  <c r="H654" i="5"/>
  <c r="I654" i="5" s="1"/>
  <c r="H678" i="5"/>
  <c r="I678" i="5" s="1"/>
  <c r="H710" i="5"/>
  <c r="I710" i="5" s="1"/>
  <c r="H742" i="5"/>
  <c r="I742" i="5" s="1"/>
  <c r="H774" i="5"/>
  <c r="I774" i="5" s="1"/>
  <c r="H814" i="5"/>
  <c r="I814" i="5" s="1"/>
  <c r="H838" i="5"/>
  <c r="I838" i="5" s="1"/>
  <c r="H870" i="5"/>
  <c r="I870" i="5" s="1"/>
  <c r="H894" i="5"/>
  <c r="I894" i="5" s="1"/>
  <c r="H918" i="5"/>
  <c r="I918" i="5" s="1"/>
  <c r="H958" i="5"/>
  <c r="I958" i="5" s="1"/>
  <c r="H998" i="5"/>
  <c r="I998" i="5" s="1"/>
  <c r="H17" i="5"/>
  <c r="I17" i="5" s="1"/>
  <c r="H33" i="5"/>
  <c r="I33" i="5" s="1"/>
  <c r="H49" i="5"/>
  <c r="I49" i="5" s="1"/>
  <c r="H73" i="5"/>
  <c r="I73" i="5" s="1"/>
  <c r="H89" i="5"/>
  <c r="I89" i="5" s="1"/>
  <c r="H97" i="5"/>
  <c r="I97" i="5" s="1"/>
  <c r="H113" i="5"/>
  <c r="I113" i="5" s="1"/>
  <c r="H129" i="5"/>
  <c r="I129" i="5" s="1"/>
  <c r="H145" i="5"/>
  <c r="I145" i="5" s="1"/>
  <c r="H161" i="5"/>
  <c r="I161" i="5" s="1"/>
  <c r="H169" i="5"/>
  <c r="I169" i="5" s="1"/>
  <c r="H185" i="5"/>
  <c r="I185" i="5" s="1"/>
  <c r="H201" i="5"/>
  <c r="I201" i="5" s="1"/>
  <c r="H209" i="5"/>
  <c r="I209" i="5" s="1"/>
  <c r="H225" i="5"/>
  <c r="I225" i="5" s="1"/>
  <c r="H241" i="5"/>
  <c r="I241" i="5" s="1"/>
  <c r="H257" i="5"/>
  <c r="I257" i="5" s="1"/>
  <c r="H273" i="5"/>
  <c r="I273" i="5" s="1"/>
  <c r="H289" i="5"/>
  <c r="I289" i="5" s="1"/>
  <c r="H305" i="5"/>
  <c r="I305" i="5" s="1"/>
  <c r="H321" i="5"/>
  <c r="I321" i="5" s="1"/>
  <c r="H337" i="5"/>
  <c r="I337" i="5" s="1"/>
  <c r="H353" i="5"/>
  <c r="I353" i="5" s="1"/>
  <c r="H369" i="5"/>
  <c r="I369" i="5" s="1"/>
  <c r="H385" i="5"/>
  <c r="I385" i="5" s="1"/>
  <c r="H401" i="5"/>
  <c r="I401" i="5" s="1"/>
  <c r="H417" i="5"/>
  <c r="I417" i="5" s="1"/>
  <c r="H441" i="5"/>
  <c r="I441" i="5" s="1"/>
  <c r="H457" i="5"/>
  <c r="I457" i="5" s="1"/>
  <c r="H473" i="5"/>
  <c r="I473" i="5" s="1"/>
  <c r="H489" i="5"/>
  <c r="I489" i="5" s="1"/>
  <c r="H505" i="5"/>
  <c r="I505" i="5" s="1"/>
  <c r="H521" i="5"/>
  <c r="I521" i="5" s="1"/>
  <c r="H529" i="5"/>
  <c r="I529" i="5" s="1"/>
  <c r="H545" i="5"/>
  <c r="I545" i="5" s="1"/>
  <c r="H561" i="5"/>
  <c r="I561" i="5" s="1"/>
  <c r="H569" i="5"/>
  <c r="I569" i="5" s="1"/>
  <c r="H585" i="5"/>
  <c r="I585" i="5" s="1"/>
  <c r="H601" i="5"/>
  <c r="I601" i="5" s="1"/>
  <c r="H617" i="5"/>
  <c r="I617" i="5" s="1"/>
  <c r="H633" i="5"/>
  <c r="I633" i="5" s="1"/>
  <c r="H649" i="5"/>
  <c r="I649" i="5" s="1"/>
  <c r="H665" i="5"/>
  <c r="I665" i="5" s="1"/>
  <c r="H681" i="5"/>
  <c r="I681" i="5" s="1"/>
  <c r="H697" i="5"/>
  <c r="I697" i="5" s="1"/>
  <c r="H713" i="5"/>
  <c r="I713" i="5" s="1"/>
  <c r="H729" i="5"/>
  <c r="I729" i="5" s="1"/>
  <c r="H745" i="5"/>
  <c r="I745" i="5" s="1"/>
  <c r="H761" i="5"/>
  <c r="I761" i="5" s="1"/>
  <c r="H777" i="5"/>
  <c r="I777" i="5" s="1"/>
  <c r="H793" i="5"/>
  <c r="I793" i="5" s="1"/>
  <c r="H809" i="5"/>
  <c r="I809" i="5" s="1"/>
  <c r="H825" i="5"/>
  <c r="I825" i="5" s="1"/>
  <c r="H841" i="5"/>
  <c r="I841" i="5" s="1"/>
  <c r="H849" i="5"/>
  <c r="I849" i="5" s="1"/>
  <c r="H865" i="5"/>
  <c r="I865" i="5" s="1"/>
  <c r="H881" i="5"/>
  <c r="I881" i="5" s="1"/>
  <c r="H897" i="5"/>
  <c r="I897" i="5" s="1"/>
  <c r="H913" i="5"/>
  <c r="I913" i="5" s="1"/>
  <c r="H921" i="5"/>
  <c r="I921" i="5" s="1"/>
  <c r="H937" i="5"/>
  <c r="I937" i="5" s="1"/>
  <c r="H953" i="5"/>
  <c r="I953" i="5" s="1"/>
  <c r="H977" i="5"/>
  <c r="I977" i="5" s="1"/>
  <c r="H993" i="5"/>
  <c r="I993" i="5" s="1"/>
  <c r="H1009" i="5"/>
  <c r="I1009" i="5" s="1"/>
  <c r="H1025" i="5"/>
  <c r="I1025" i="5" s="1"/>
  <c r="H18" i="5"/>
  <c r="I18" i="5" s="1"/>
  <c r="H26" i="5"/>
  <c r="I26" i="5" s="1"/>
  <c r="H34" i="5"/>
  <c r="I34" i="5" s="1"/>
  <c r="H42" i="5"/>
  <c r="I42" i="5" s="1"/>
  <c r="H50" i="5"/>
  <c r="I50" i="5" s="1"/>
  <c r="H58" i="5"/>
  <c r="I58" i="5" s="1"/>
  <c r="H66" i="5"/>
  <c r="I66" i="5" s="1"/>
  <c r="H74" i="5"/>
  <c r="I74" i="5" s="1"/>
  <c r="H82" i="5"/>
  <c r="I82" i="5" s="1"/>
  <c r="H90" i="5"/>
  <c r="I90" i="5" s="1"/>
  <c r="H98" i="5"/>
  <c r="I98" i="5" s="1"/>
  <c r="H106" i="5"/>
  <c r="I106" i="5" s="1"/>
  <c r="H114" i="5"/>
  <c r="I114" i="5" s="1"/>
  <c r="H122" i="5"/>
  <c r="I122" i="5" s="1"/>
  <c r="H130" i="5"/>
  <c r="I130" i="5" s="1"/>
  <c r="H138" i="5"/>
  <c r="I138" i="5" s="1"/>
  <c r="H146" i="5"/>
  <c r="I146" i="5" s="1"/>
  <c r="H154" i="5"/>
  <c r="I154" i="5" s="1"/>
  <c r="H162" i="5"/>
  <c r="I162" i="5" s="1"/>
  <c r="H170" i="5"/>
  <c r="I170" i="5" s="1"/>
  <c r="H178" i="5"/>
  <c r="I178" i="5" s="1"/>
  <c r="H186" i="5"/>
  <c r="I186" i="5" s="1"/>
  <c r="H194" i="5"/>
  <c r="I194" i="5" s="1"/>
  <c r="H202" i="5"/>
  <c r="I202" i="5" s="1"/>
  <c r="H210" i="5"/>
  <c r="I210" i="5" s="1"/>
  <c r="H218" i="5"/>
  <c r="I218" i="5" s="1"/>
  <c r="H226" i="5"/>
  <c r="I226" i="5" s="1"/>
  <c r="H234" i="5"/>
  <c r="I234" i="5" s="1"/>
  <c r="H242" i="5"/>
  <c r="I242" i="5" s="1"/>
  <c r="H250" i="5"/>
  <c r="I250" i="5" s="1"/>
  <c r="H258" i="5"/>
  <c r="I258" i="5" s="1"/>
  <c r="H266" i="5"/>
  <c r="I266" i="5" s="1"/>
  <c r="H274" i="5"/>
  <c r="I274" i="5" s="1"/>
  <c r="H282" i="5"/>
  <c r="I282" i="5" s="1"/>
  <c r="H290" i="5"/>
  <c r="I290" i="5" s="1"/>
  <c r="H298" i="5"/>
  <c r="I298" i="5" s="1"/>
  <c r="H306" i="5"/>
  <c r="I306" i="5" s="1"/>
  <c r="H314" i="5"/>
  <c r="I314" i="5" s="1"/>
  <c r="H322" i="5"/>
  <c r="I322" i="5" s="1"/>
  <c r="H330" i="5"/>
  <c r="I330" i="5" s="1"/>
  <c r="H338" i="5"/>
  <c r="I338" i="5" s="1"/>
  <c r="H346" i="5"/>
  <c r="I346" i="5" s="1"/>
  <c r="H354" i="5"/>
  <c r="I354" i="5" s="1"/>
  <c r="H362" i="5"/>
  <c r="I362" i="5" s="1"/>
  <c r="H370" i="5"/>
  <c r="I370" i="5" s="1"/>
  <c r="H378" i="5"/>
  <c r="I378" i="5" s="1"/>
  <c r="H386" i="5"/>
  <c r="I386" i="5" s="1"/>
  <c r="H394" i="5"/>
  <c r="I394" i="5" s="1"/>
  <c r="H402" i="5"/>
  <c r="I402" i="5" s="1"/>
  <c r="H410" i="5"/>
  <c r="I410" i="5" s="1"/>
  <c r="H418" i="5"/>
  <c r="I418" i="5" s="1"/>
  <c r="H426" i="5"/>
  <c r="I426" i="5" s="1"/>
  <c r="H434" i="5"/>
  <c r="I434" i="5" s="1"/>
  <c r="H442" i="5"/>
  <c r="I442" i="5" s="1"/>
  <c r="H450" i="5"/>
  <c r="I450" i="5" s="1"/>
  <c r="H458" i="5"/>
  <c r="I458" i="5" s="1"/>
  <c r="H466" i="5"/>
  <c r="I466" i="5" s="1"/>
  <c r="H474" i="5"/>
  <c r="I474" i="5" s="1"/>
  <c r="H482" i="5"/>
  <c r="I482" i="5" s="1"/>
  <c r="H490" i="5"/>
  <c r="I490" i="5" s="1"/>
  <c r="H498" i="5"/>
  <c r="I498" i="5" s="1"/>
  <c r="H506" i="5"/>
  <c r="I506" i="5" s="1"/>
  <c r="H514" i="5"/>
  <c r="I514" i="5" s="1"/>
  <c r="H522" i="5"/>
  <c r="I522" i="5" s="1"/>
  <c r="H530" i="5"/>
  <c r="I530" i="5" s="1"/>
  <c r="H538" i="5"/>
  <c r="I538" i="5" s="1"/>
  <c r="H546" i="5"/>
  <c r="I546" i="5" s="1"/>
  <c r="H554" i="5"/>
  <c r="I554" i="5" s="1"/>
  <c r="H562" i="5"/>
  <c r="I562" i="5" s="1"/>
  <c r="H570" i="5"/>
  <c r="I570" i="5" s="1"/>
  <c r="H578" i="5"/>
  <c r="I578" i="5" s="1"/>
  <c r="H586" i="5"/>
  <c r="I586" i="5" s="1"/>
  <c r="H594" i="5"/>
  <c r="I594" i="5" s="1"/>
  <c r="H602" i="5"/>
  <c r="I602" i="5" s="1"/>
  <c r="H610" i="5"/>
  <c r="I610" i="5" s="1"/>
  <c r="H618" i="5"/>
  <c r="I618" i="5" s="1"/>
  <c r="H626" i="5"/>
  <c r="I626" i="5" s="1"/>
  <c r="H634" i="5"/>
  <c r="I634" i="5" s="1"/>
  <c r="H642" i="5"/>
  <c r="I642" i="5" s="1"/>
  <c r="H650" i="5"/>
  <c r="I650" i="5" s="1"/>
  <c r="H658" i="5"/>
  <c r="I658" i="5" s="1"/>
  <c r="H666" i="5"/>
  <c r="I666" i="5" s="1"/>
  <c r="H674" i="5"/>
  <c r="I674" i="5" s="1"/>
  <c r="H682" i="5"/>
  <c r="I682" i="5" s="1"/>
  <c r="H690" i="5"/>
  <c r="I690" i="5" s="1"/>
  <c r="H698" i="5"/>
  <c r="I698" i="5" s="1"/>
  <c r="H706" i="5"/>
  <c r="I706" i="5" s="1"/>
  <c r="H714" i="5"/>
  <c r="I714" i="5" s="1"/>
  <c r="H722" i="5"/>
  <c r="I722" i="5" s="1"/>
  <c r="H730" i="5"/>
  <c r="I730" i="5" s="1"/>
  <c r="H738" i="5"/>
  <c r="I738" i="5" s="1"/>
  <c r="H746" i="5"/>
  <c r="I746" i="5" s="1"/>
  <c r="H754" i="5"/>
  <c r="I754" i="5" s="1"/>
  <c r="H762" i="5"/>
  <c r="I762" i="5" s="1"/>
  <c r="H770" i="5"/>
  <c r="I770" i="5" s="1"/>
  <c r="H778" i="5"/>
  <c r="I778" i="5" s="1"/>
  <c r="H786" i="5"/>
  <c r="I786" i="5" s="1"/>
  <c r="H794" i="5"/>
  <c r="I794" i="5" s="1"/>
  <c r="H802" i="5"/>
  <c r="I802" i="5" s="1"/>
  <c r="H810" i="5"/>
  <c r="I810" i="5" s="1"/>
  <c r="H818" i="5"/>
  <c r="I818" i="5" s="1"/>
  <c r="H826" i="5"/>
  <c r="I826" i="5" s="1"/>
  <c r="H834" i="5"/>
  <c r="I834" i="5" s="1"/>
  <c r="H842" i="5"/>
  <c r="I842" i="5" s="1"/>
  <c r="H850" i="5"/>
  <c r="I850" i="5" s="1"/>
  <c r="H858" i="5"/>
  <c r="I858" i="5" s="1"/>
  <c r="H866" i="5"/>
  <c r="I866" i="5" s="1"/>
  <c r="H874" i="5"/>
  <c r="I874" i="5" s="1"/>
  <c r="H882" i="5"/>
  <c r="I882" i="5" s="1"/>
  <c r="H890" i="5"/>
  <c r="I890" i="5" s="1"/>
  <c r="H898" i="5"/>
  <c r="I898" i="5" s="1"/>
  <c r="H906" i="5"/>
  <c r="I906" i="5" s="1"/>
  <c r="H914" i="5"/>
  <c r="I914" i="5" s="1"/>
  <c r="H922" i="5"/>
  <c r="I922" i="5" s="1"/>
  <c r="H930" i="5"/>
  <c r="I930" i="5" s="1"/>
  <c r="H938" i="5"/>
  <c r="I938" i="5" s="1"/>
  <c r="H946" i="5"/>
  <c r="I946" i="5" s="1"/>
  <c r="H954" i="5"/>
  <c r="I954" i="5" s="1"/>
  <c r="H962" i="5"/>
  <c r="I962" i="5" s="1"/>
  <c r="H970" i="5"/>
  <c r="I970" i="5" s="1"/>
  <c r="H978" i="5"/>
  <c r="I978" i="5" s="1"/>
  <c r="H986" i="5"/>
  <c r="I986" i="5" s="1"/>
  <c r="H994" i="5"/>
  <c r="I994" i="5" s="1"/>
  <c r="H1002" i="5"/>
  <c r="I1002" i="5" s="1"/>
  <c r="H1010" i="5"/>
  <c r="I1010" i="5" s="1"/>
  <c r="H1018" i="5"/>
  <c r="I1018" i="5" s="1"/>
  <c r="H1026" i="5"/>
  <c r="I1026" i="5" s="1"/>
  <c r="H1034" i="5"/>
  <c r="I1034" i="5" s="1"/>
  <c r="H1042" i="5"/>
  <c r="I1042" i="5" s="1"/>
  <c r="H12" i="5"/>
  <c r="I12" i="5" s="1"/>
  <c r="H20" i="5"/>
  <c r="I20" i="5" s="1"/>
  <c r="H28" i="5"/>
  <c r="I28" i="5" s="1"/>
  <c r="H36" i="5"/>
  <c r="I36" i="5" s="1"/>
  <c r="H44" i="5"/>
  <c r="I44" i="5" s="1"/>
  <c r="H52" i="5"/>
  <c r="I52" i="5" s="1"/>
  <c r="H60" i="5"/>
  <c r="I60" i="5" s="1"/>
  <c r="H68" i="5"/>
  <c r="I68" i="5" s="1"/>
  <c r="H76" i="5"/>
  <c r="I76" i="5" s="1"/>
  <c r="H84" i="5"/>
  <c r="I84" i="5" s="1"/>
  <c r="H92" i="5"/>
  <c r="I92" i="5" s="1"/>
  <c r="H100" i="5"/>
  <c r="I100" i="5" s="1"/>
  <c r="H108" i="5"/>
  <c r="I108" i="5" s="1"/>
  <c r="H116" i="5"/>
  <c r="I116" i="5" s="1"/>
  <c r="H124" i="5"/>
  <c r="I124" i="5" s="1"/>
  <c r="H132" i="5"/>
  <c r="I132" i="5" s="1"/>
  <c r="H140" i="5"/>
  <c r="I140" i="5" s="1"/>
  <c r="H148" i="5"/>
  <c r="I148" i="5" s="1"/>
  <c r="H156" i="5"/>
  <c r="I156" i="5" s="1"/>
  <c r="H164" i="5"/>
  <c r="I164" i="5" s="1"/>
  <c r="H172" i="5"/>
  <c r="I172" i="5" s="1"/>
  <c r="H180" i="5"/>
  <c r="I180" i="5" s="1"/>
  <c r="H188" i="5"/>
  <c r="I188" i="5" s="1"/>
  <c r="H196" i="5"/>
  <c r="I196" i="5" s="1"/>
  <c r="H204" i="5"/>
  <c r="I204" i="5" s="1"/>
  <c r="H212" i="5"/>
  <c r="I212" i="5" s="1"/>
  <c r="H220" i="5"/>
  <c r="I220" i="5" s="1"/>
  <c r="H228" i="5"/>
  <c r="I228" i="5" s="1"/>
  <c r="H236" i="5"/>
  <c r="I236" i="5" s="1"/>
  <c r="H244" i="5"/>
  <c r="I244" i="5" s="1"/>
  <c r="H252" i="5"/>
  <c r="I252" i="5" s="1"/>
  <c r="H260" i="5"/>
  <c r="I260" i="5" s="1"/>
  <c r="H268" i="5"/>
  <c r="I268" i="5" s="1"/>
  <c r="H276" i="5"/>
  <c r="I276" i="5" s="1"/>
  <c r="H284" i="5"/>
  <c r="I284" i="5" s="1"/>
  <c r="H292" i="5"/>
  <c r="I292" i="5" s="1"/>
  <c r="H300" i="5"/>
  <c r="I300" i="5" s="1"/>
  <c r="H308" i="5"/>
  <c r="I308" i="5" s="1"/>
  <c r="H316" i="5"/>
  <c r="I316" i="5" s="1"/>
  <c r="H324" i="5"/>
  <c r="I324" i="5" s="1"/>
  <c r="H332" i="5"/>
  <c r="I332" i="5" s="1"/>
  <c r="H340" i="5"/>
  <c r="I340" i="5" s="1"/>
  <c r="H348" i="5"/>
  <c r="I348" i="5" s="1"/>
  <c r="H356" i="5"/>
  <c r="I356" i="5" s="1"/>
  <c r="H364" i="5"/>
  <c r="I364" i="5" s="1"/>
  <c r="H372" i="5"/>
  <c r="I372" i="5" s="1"/>
  <c r="H380" i="5"/>
  <c r="I380" i="5" s="1"/>
  <c r="H388" i="5"/>
  <c r="I388" i="5" s="1"/>
  <c r="H396" i="5"/>
  <c r="I396" i="5" s="1"/>
  <c r="H404" i="5"/>
  <c r="I404" i="5" s="1"/>
  <c r="H412" i="5"/>
  <c r="I412" i="5" s="1"/>
  <c r="H420" i="5"/>
  <c r="I420" i="5" s="1"/>
  <c r="H428" i="5"/>
  <c r="I428" i="5" s="1"/>
  <c r="H436" i="5"/>
  <c r="I436" i="5" s="1"/>
  <c r="H444" i="5"/>
  <c r="I444" i="5" s="1"/>
  <c r="H452" i="5"/>
  <c r="I452" i="5" s="1"/>
  <c r="H460" i="5"/>
  <c r="I460" i="5" s="1"/>
  <c r="H468" i="5"/>
  <c r="I468" i="5" s="1"/>
  <c r="H476" i="5"/>
  <c r="I476" i="5" s="1"/>
  <c r="H484" i="5"/>
  <c r="I484" i="5" s="1"/>
  <c r="H492" i="5"/>
  <c r="I492" i="5" s="1"/>
  <c r="H500" i="5"/>
  <c r="I500" i="5" s="1"/>
  <c r="H508" i="5"/>
  <c r="I508" i="5" s="1"/>
  <c r="H516" i="5"/>
  <c r="I516" i="5" s="1"/>
  <c r="H524" i="5"/>
  <c r="I524" i="5" s="1"/>
  <c r="H532" i="5"/>
  <c r="I532" i="5" s="1"/>
  <c r="H540" i="5"/>
  <c r="I540" i="5" s="1"/>
  <c r="H548" i="5"/>
  <c r="I548" i="5" s="1"/>
  <c r="H556" i="5"/>
  <c r="I556" i="5" s="1"/>
  <c r="H564" i="5"/>
  <c r="I564" i="5" s="1"/>
  <c r="H572" i="5"/>
  <c r="I572" i="5" s="1"/>
  <c r="H580" i="5"/>
  <c r="I580" i="5" s="1"/>
  <c r="H588" i="5"/>
  <c r="I588" i="5" s="1"/>
  <c r="H596" i="5"/>
  <c r="I596" i="5" s="1"/>
  <c r="H604" i="5"/>
  <c r="I604" i="5" s="1"/>
  <c r="H612" i="5"/>
  <c r="I612" i="5" s="1"/>
  <c r="H620" i="5"/>
  <c r="I620" i="5" s="1"/>
  <c r="H628" i="5"/>
  <c r="I628" i="5" s="1"/>
  <c r="H636" i="5"/>
  <c r="I636" i="5" s="1"/>
  <c r="H644" i="5"/>
  <c r="I644" i="5" s="1"/>
  <c r="H652" i="5"/>
  <c r="I652" i="5" s="1"/>
  <c r="H660" i="5"/>
  <c r="I660" i="5" s="1"/>
  <c r="H668" i="5"/>
  <c r="I668" i="5" s="1"/>
  <c r="H676" i="5"/>
  <c r="I676" i="5" s="1"/>
  <c r="H684" i="5"/>
  <c r="I684" i="5" s="1"/>
  <c r="H692" i="5"/>
  <c r="I692" i="5" s="1"/>
  <c r="H700" i="5"/>
  <c r="I700" i="5" s="1"/>
  <c r="H708" i="5"/>
  <c r="I708" i="5" s="1"/>
  <c r="H716" i="5"/>
  <c r="I716" i="5" s="1"/>
  <c r="H724" i="5"/>
  <c r="I724" i="5" s="1"/>
  <c r="H732" i="5"/>
  <c r="I732" i="5" s="1"/>
  <c r="H740" i="5"/>
  <c r="I740" i="5" s="1"/>
  <c r="H748" i="5"/>
  <c r="I748" i="5" s="1"/>
  <c r="H756" i="5"/>
  <c r="I756" i="5" s="1"/>
  <c r="H764" i="5"/>
  <c r="I764" i="5" s="1"/>
  <c r="H772" i="5"/>
  <c r="I772" i="5" s="1"/>
  <c r="H780" i="5"/>
  <c r="I780" i="5" s="1"/>
  <c r="H788" i="5"/>
  <c r="I788" i="5" s="1"/>
  <c r="H796" i="5"/>
  <c r="I796" i="5" s="1"/>
  <c r="H804" i="5"/>
  <c r="I804" i="5" s="1"/>
  <c r="H812" i="5"/>
  <c r="I812" i="5" s="1"/>
  <c r="H820" i="5"/>
  <c r="I820" i="5" s="1"/>
  <c r="H828" i="5"/>
  <c r="I828" i="5" s="1"/>
  <c r="H836" i="5"/>
  <c r="I836" i="5" s="1"/>
  <c r="H844" i="5"/>
  <c r="I844" i="5" s="1"/>
  <c r="H852" i="5"/>
  <c r="I852" i="5" s="1"/>
  <c r="H860" i="5"/>
  <c r="I860" i="5" s="1"/>
  <c r="H868" i="5"/>
  <c r="I868" i="5" s="1"/>
  <c r="H876" i="5"/>
  <c r="I876" i="5" s="1"/>
  <c r="H884" i="5"/>
  <c r="I884" i="5" s="1"/>
  <c r="H892" i="5"/>
  <c r="I892" i="5" s="1"/>
  <c r="H900" i="5"/>
  <c r="I900" i="5" s="1"/>
  <c r="H908" i="5"/>
  <c r="I908" i="5" s="1"/>
  <c r="H916" i="5"/>
  <c r="I916" i="5" s="1"/>
  <c r="H924" i="5"/>
  <c r="I924" i="5" s="1"/>
  <c r="H932" i="5"/>
  <c r="I932" i="5" s="1"/>
  <c r="H940" i="5"/>
  <c r="I940" i="5" s="1"/>
  <c r="H948" i="5"/>
  <c r="I948" i="5" s="1"/>
  <c r="H956" i="5"/>
  <c r="I956" i="5" s="1"/>
  <c r="H964" i="5"/>
  <c r="I964" i="5" s="1"/>
  <c r="H972" i="5"/>
  <c r="I972" i="5" s="1"/>
  <c r="H980" i="5"/>
  <c r="I980" i="5" s="1"/>
  <c r="H988" i="5"/>
  <c r="I988" i="5" s="1"/>
  <c r="H996" i="5"/>
  <c r="I996" i="5" s="1"/>
  <c r="H1004" i="5"/>
  <c r="I1004" i="5" s="1"/>
  <c r="H1012" i="5"/>
  <c r="I1012" i="5" s="1"/>
  <c r="H1020" i="5"/>
  <c r="I1020" i="5" s="1"/>
  <c r="H1028" i="5"/>
  <c r="I1028" i="5" s="1"/>
  <c r="H1036" i="5"/>
  <c r="I1036" i="5" s="1"/>
  <c r="H1045" i="5"/>
  <c r="I1045" i="5" s="1"/>
  <c r="H1061" i="5"/>
  <c r="I1061" i="5" s="1"/>
  <c r="H1077" i="5"/>
  <c r="I1077" i="5" s="1"/>
  <c r="H1093" i="5"/>
  <c r="I1093" i="5" s="1"/>
  <c r="H1109" i="5"/>
  <c r="I1109" i="5" s="1"/>
  <c r="H1054" i="5"/>
  <c r="I1054" i="5" s="1"/>
  <c r="H1070" i="5"/>
  <c r="I1070" i="5" s="1"/>
  <c r="H1086" i="5"/>
  <c r="I1086" i="5" s="1"/>
  <c r="H1102" i="5"/>
  <c r="I1102" i="5" s="1"/>
  <c r="L10" i="2" l="1"/>
  <c r="L8" i="2"/>
  <c r="B2" i="5"/>
  <c r="D2" i="5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25" i="1"/>
  <c r="C20" i="1"/>
</calcChain>
</file>

<file path=xl/comments1.xml><?xml version="1.0" encoding="utf-8"?>
<comments xmlns="http://schemas.openxmlformats.org/spreadsheetml/2006/main">
  <authors>
    <author>HP</author>
  </authors>
  <commentList>
    <comment ref="F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we have not used dt here 
</t>
        </r>
      </text>
    </comment>
  </commentList>
</comments>
</file>

<file path=xl/sharedStrings.xml><?xml version="1.0" encoding="utf-8"?>
<sst xmlns="http://schemas.openxmlformats.org/spreadsheetml/2006/main" count="508" uniqueCount="475">
  <si>
    <t>Parameter Estimation(MLE)</t>
  </si>
  <si>
    <t xml:space="preserve">Parameter estimation refers to estimating the model parameter from time series using some statistical method </t>
  </si>
  <si>
    <t>In MLE method we can use the fact that dr(t) comes from Guassain Distribution</t>
  </si>
  <si>
    <t>Model Parameter</t>
  </si>
  <si>
    <t>K</t>
  </si>
  <si>
    <t>sigma</t>
  </si>
  <si>
    <t>r(0)</t>
  </si>
  <si>
    <t>d(t)</t>
  </si>
  <si>
    <t>1-Month</t>
  </si>
  <si>
    <t>3-Month</t>
  </si>
  <si>
    <t>6-Month</t>
  </si>
  <si>
    <t>12-Month</t>
  </si>
  <si>
    <t>September of 1989</t>
  </si>
  <si>
    <t>October of 1989</t>
  </si>
  <si>
    <t>November of 1989</t>
  </si>
  <si>
    <t>December of 1989</t>
  </si>
  <si>
    <t>January of 1990</t>
  </si>
  <si>
    <t>February of 1990</t>
  </si>
  <si>
    <t>March of 1990</t>
  </si>
  <si>
    <t>April of 1990</t>
  </si>
  <si>
    <t>May of 1990</t>
  </si>
  <si>
    <t>June of 1990</t>
  </si>
  <si>
    <t>July of 1990</t>
  </si>
  <si>
    <t>August of 1990</t>
  </si>
  <si>
    <t>September of 1990</t>
  </si>
  <si>
    <t>October of 1990</t>
  </si>
  <si>
    <t>November of 1990</t>
  </si>
  <si>
    <t>December of 1990</t>
  </si>
  <si>
    <t>January of 1991</t>
  </si>
  <si>
    <t>February of 1991</t>
  </si>
  <si>
    <t>March of 1991</t>
  </si>
  <si>
    <t>April of 1991</t>
  </si>
  <si>
    <t>May of 1991</t>
  </si>
  <si>
    <t>June of 1991</t>
  </si>
  <si>
    <t>July of 1991</t>
  </si>
  <si>
    <t>August of 1991</t>
  </si>
  <si>
    <t>September of 1991</t>
  </si>
  <si>
    <t>October of 1991</t>
  </si>
  <si>
    <t>November of 1991</t>
  </si>
  <si>
    <t>December of 1991</t>
  </si>
  <si>
    <t>January of 1992</t>
  </si>
  <si>
    <t>February of 1992</t>
  </si>
  <si>
    <t>March of 1992</t>
  </si>
  <si>
    <t>April of 1992</t>
  </si>
  <si>
    <t>May of 1992</t>
  </si>
  <si>
    <t>June of 1992</t>
  </si>
  <si>
    <t>July of 1992</t>
  </si>
  <si>
    <t>August of 1992</t>
  </si>
  <si>
    <t>September of 1992</t>
  </si>
  <si>
    <t>October of 1992</t>
  </si>
  <si>
    <t>November of 1992</t>
  </si>
  <si>
    <t>December of 1992</t>
  </si>
  <si>
    <t>January of 1993</t>
  </si>
  <si>
    <t>February of 1993</t>
  </si>
  <si>
    <t>March of 1993</t>
  </si>
  <si>
    <t>April of 1993</t>
  </si>
  <si>
    <t>May of 1993</t>
  </si>
  <si>
    <t>June of 1993</t>
  </si>
  <si>
    <t>July of 1993</t>
  </si>
  <si>
    <t>August of 1993</t>
  </si>
  <si>
    <t>September of 1993</t>
  </si>
  <si>
    <t>October of 1993</t>
  </si>
  <si>
    <t>November of 1993</t>
  </si>
  <si>
    <t>December of 1993</t>
  </si>
  <si>
    <t>January of 1994</t>
  </si>
  <si>
    <t>February of 1994</t>
  </si>
  <si>
    <t>March of 1994</t>
  </si>
  <si>
    <t>April of 1994</t>
  </si>
  <si>
    <t>May of 1994</t>
  </si>
  <si>
    <t>June of 1994</t>
  </si>
  <si>
    <t>July of 1994</t>
  </si>
  <si>
    <t>August of 1994</t>
  </si>
  <si>
    <t>September of 1994</t>
  </si>
  <si>
    <t>October of 1994</t>
  </si>
  <si>
    <t>November of 1994</t>
  </si>
  <si>
    <t>December of 1994</t>
  </si>
  <si>
    <t>January of 1995</t>
  </si>
  <si>
    <t>February of 1995</t>
  </si>
  <si>
    <t>March of 1995</t>
  </si>
  <si>
    <t>April of 1995</t>
  </si>
  <si>
    <t>May of 1995</t>
  </si>
  <si>
    <t>June of 1995</t>
  </si>
  <si>
    <t>July of 1995</t>
  </si>
  <si>
    <t>August of 1995</t>
  </si>
  <si>
    <t>September of 1995</t>
  </si>
  <si>
    <t>October of 1995</t>
  </si>
  <si>
    <t>November of 1995</t>
  </si>
  <si>
    <t>December of 1995</t>
  </si>
  <si>
    <t>January of 1996</t>
  </si>
  <si>
    <t>February of 1996</t>
  </si>
  <si>
    <t>March of 1996</t>
  </si>
  <si>
    <t>April of 1996</t>
  </si>
  <si>
    <t>May of 1996</t>
  </si>
  <si>
    <t>June of 1996</t>
  </si>
  <si>
    <t>July of 1996</t>
  </si>
  <si>
    <t>August of 1996</t>
  </si>
  <si>
    <t>September of 1996</t>
  </si>
  <si>
    <t>October of 1996</t>
  </si>
  <si>
    <t>November of 1996</t>
  </si>
  <si>
    <t>December of 1996</t>
  </si>
  <si>
    <t>January of 1997</t>
  </si>
  <si>
    <t>February of 1997</t>
  </si>
  <si>
    <t>March of 1997</t>
  </si>
  <si>
    <t>April of 1997</t>
  </si>
  <si>
    <t>May of 1997</t>
  </si>
  <si>
    <t>June of 1997</t>
  </si>
  <si>
    <t>July of 1997</t>
  </si>
  <si>
    <t>August of 1997</t>
  </si>
  <si>
    <t>September of 1997</t>
  </si>
  <si>
    <t>October of 1997</t>
  </si>
  <si>
    <t>November of 1997</t>
  </si>
  <si>
    <t>December of 1997</t>
  </si>
  <si>
    <t>January of 1998</t>
  </si>
  <si>
    <t>February of 1998</t>
  </si>
  <si>
    <t>March of 1998</t>
  </si>
  <si>
    <t>April of 1998</t>
  </si>
  <si>
    <t>May of 1998</t>
  </si>
  <si>
    <t>June of 1998</t>
  </si>
  <si>
    <t>July of 1998</t>
  </si>
  <si>
    <t>August of 1998</t>
  </si>
  <si>
    <t>September of 1998</t>
  </si>
  <si>
    <t>October of 1998</t>
  </si>
  <si>
    <t>November of 1998</t>
  </si>
  <si>
    <t>December of 1998</t>
  </si>
  <si>
    <t>January of 1999</t>
  </si>
  <si>
    <t>February of 1999</t>
  </si>
  <si>
    <t>March of 1999</t>
  </si>
  <si>
    <t>April of 1999</t>
  </si>
  <si>
    <t>May of 1999</t>
  </si>
  <si>
    <t>June of 1999</t>
  </si>
  <si>
    <t>July of 1999</t>
  </si>
  <si>
    <t>August of 1999</t>
  </si>
  <si>
    <t>September of 1999</t>
  </si>
  <si>
    <t>October of 1999</t>
  </si>
  <si>
    <t>November of 1999</t>
  </si>
  <si>
    <t>December of 1999</t>
  </si>
  <si>
    <t>January of 2000</t>
  </si>
  <si>
    <t>February of 2000</t>
  </si>
  <si>
    <t>March of 2000</t>
  </si>
  <si>
    <t>April of 2000</t>
  </si>
  <si>
    <t>May of 2000</t>
  </si>
  <si>
    <t>June of 2000</t>
  </si>
  <si>
    <t>July of 2000</t>
  </si>
  <si>
    <t>August of 2000</t>
  </si>
  <si>
    <t>September of 2000</t>
  </si>
  <si>
    <t>October of 2000</t>
  </si>
  <si>
    <t>November of 2000</t>
  </si>
  <si>
    <t>December of 2000</t>
  </si>
  <si>
    <t>January of 2001</t>
  </si>
  <si>
    <t>February of 2001</t>
  </si>
  <si>
    <t>March of 2001</t>
  </si>
  <si>
    <t>April of 2001</t>
  </si>
  <si>
    <t>May of 2001</t>
  </si>
  <si>
    <t>June of 2001</t>
  </si>
  <si>
    <t>July of 2001</t>
  </si>
  <si>
    <t>August of 2001</t>
  </si>
  <si>
    <t>September of 2001</t>
  </si>
  <si>
    <t>October of 2001</t>
  </si>
  <si>
    <t>November of 2001</t>
  </si>
  <si>
    <t>December of 2001</t>
  </si>
  <si>
    <t>January of 2002</t>
  </si>
  <si>
    <t>February of 2002</t>
  </si>
  <si>
    <t>March of 2002</t>
  </si>
  <si>
    <t>April of 2002</t>
  </si>
  <si>
    <t>May of 2002</t>
  </si>
  <si>
    <t>June of 2002</t>
  </si>
  <si>
    <t>July of 2002</t>
  </si>
  <si>
    <t>August of 2002</t>
  </si>
  <si>
    <t>September of 2002</t>
  </si>
  <si>
    <t>October of 2002</t>
  </si>
  <si>
    <t>November of 2002</t>
  </si>
  <si>
    <t>December of 2002</t>
  </si>
  <si>
    <t>January of 2003</t>
  </si>
  <si>
    <t>February of 2003</t>
  </si>
  <si>
    <t>March of 2003</t>
  </si>
  <si>
    <t>April of 2003</t>
  </si>
  <si>
    <t>May of 2003</t>
  </si>
  <si>
    <t>June of 2003</t>
  </si>
  <si>
    <t>July of 2003</t>
  </si>
  <si>
    <t>August of 2003</t>
  </si>
  <si>
    <t>September of 2003</t>
  </si>
  <si>
    <t>October of 2003</t>
  </si>
  <si>
    <t>November of 2003</t>
  </si>
  <si>
    <t>December of 2003</t>
  </si>
  <si>
    <t>January of 2004</t>
  </si>
  <si>
    <t>February of 2004</t>
  </si>
  <si>
    <t>March of 2004</t>
  </si>
  <si>
    <t>April of 2004</t>
  </si>
  <si>
    <t>May of 2004</t>
  </si>
  <si>
    <t>June of 2004</t>
  </si>
  <si>
    <t>July of 2004</t>
  </si>
  <si>
    <t>August of 2004</t>
  </si>
  <si>
    <t>September of 2004</t>
  </si>
  <si>
    <t>October of 2004</t>
  </si>
  <si>
    <t>November of 2004</t>
  </si>
  <si>
    <t>December of 2004</t>
  </si>
  <si>
    <t>January of 2005</t>
  </si>
  <si>
    <t>February of 2005</t>
  </si>
  <si>
    <t>March of 2005</t>
  </si>
  <si>
    <t>April of 2005</t>
  </si>
  <si>
    <t>May of 2005</t>
  </si>
  <si>
    <t>June of 2005</t>
  </si>
  <si>
    <t>July of 2005</t>
  </si>
  <si>
    <t>August of 2005</t>
  </si>
  <si>
    <t>September of 2005</t>
  </si>
  <si>
    <t>October of 2005</t>
  </si>
  <si>
    <t>November of 2005</t>
  </si>
  <si>
    <t>December of 2005</t>
  </si>
  <si>
    <t>January of 2006</t>
  </si>
  <si>
    <t>February of 2006</t>
  </si>
  <si>
    <t>March of 2006</t>
  </si>
  <si>
    <t>April of 2006</t>
  </si>
  <si>
    <t>May of 2006</t>
  </si>
  <si>
    <t>June of 2006</t>
  </si>
  <si>
    <t>July of 2006</t>
  </si>
  <si>
    <t>August of 2006</t>
  </si>
  <si>
    <t>September of 2006</t>
  </si>
  <si>
    <t>October of 2006</t>
  </si>
  <si>
    <t>November of 2006</t>
  </si>
  <si>
    <t>December of 2006</t>
  </si>
  <si>
    <t>January of 2007</t>
  </si>
  <si>
    <t>February of 2007</t>
  </si>
  <si>
    <t>March of 2007</t>
  </si>
  <si>
    <t>April of 2007</t>
  </si>
  <si>
    <t>May of 2007</t>
  </si>
  <si>
    <t>June of 2007</t>
  </si>
  <si>
    <t>July of 2007</t>
  </si>
  <si>
    <t>August of 2007</t>
  </si>
  <si>
    <t>September of 2007</t>
  </si>
  <si>
    <t>October of 2007</t>
  </si>
  <si>
    <t>November of 2007</t>
  </si>
  <si>
    <t>December of 2007</t>
  </si>
  <si>
    <t>January of 2008</t>
  </si>
  <si>
    <t>February of 2008</t>
  </si>
  <si>
    <t>March of 2008</t>
  </si>
  <si>
    <t>April of 2008</t>
  </si>
  <si>
    <t>May of 2008</t>
  </si>
  <si>
    <t>June of 2008</t>
  </si>
  <si>
    <t>July of 2008</t>
  </si>
  <si>
    <t>August of 2008</t>
  </si>
  <si>
    <t>September of 2008</t>
  </si>
  <si>
    <t>October of 2008</t>
  </si>
  <si>
    <t>November of 2008</t>
  </si>
  <si>
    <t>December of 2008</t>
  </si>
  <si>
    <t>January of 2009</t>
  </si>
  <si>
    <t>February of 2009</t>
  </si>
  <si>
    <t>March of 2009</t>
  </si>
  <si>
    <t>April of 2009</t>
  </si>
  <si>
    <t>May of 2009</t>
  </si>
  <si>
    <t>June of 2009</t>
  </si>
  <si>
    <t>July of 2009</t>
  </si>
  <si>
    <t>August of 2009</t>
  </si>
  <si>
    <t>September of 2009</t>
  </si>
  <si>
    <t>October of 2009</t>
  </si>
  <si>
    <t>November of 2009</t>
  </si>
  <si>
    <t>December of 2009</t>
  </si>
  <si>
    <t>January of 2010</t>
  </si>
  <si>
    <t>February of 2010</t>
  </si>
  <si>
    <t>March of 2010</t>
  </si>
  <si>
    <t>April of 2010</t>
  </si>
  <si>
    <t>May of 2010</t>
  </si>
  <si>
    <t>June of 2010</t>
  </si>
  <si>
    <t>July of 2010</t>
  </si>
  <si>
    <t>August of 2010</t>
  </si>
  <si>
    <t>September of 2010</t>
  </si>
  <si>
    <t>October of 2010</t>
  </si>
  <si>
    <t>November of 2010</t>
  </si>
  <si>
    <t>December of 2010</t>
  </si>
  <si>
    <t>January of 2011</t>
  </si>
  <si>
    <t>February of 2011</t>
  </si>
  <si>
    <t>March of 2011</t>
  </si>
  <si>
    <t>April of 2011</t>
  </si>
  <si>
    <t>May of 2011</t>
  </si>
  <si>
    <t>June of 2011</t>
  </si>
  <si>
    <t>July of 2011</t>
  </si>
  <si>
    <t>August of 2011</t>
  </si>
  <si>
    <t>September of 2011</t>
  </si>
  <si>
    <t>October of 2011</t>
  </si>
  <si>
    <t>November of 2011</t>
  </si>
  <si>
    <t>December of 2011</t>
  </si>
  <si>
    <t>January of 2012</t>
  </si>
  <si>
    <t>February of 2012</t>
  </si>
  <si>
    <t>March of 2012</t>
  </si>
  <si>
    <t>April of 2012</t>
  </si>
  <si>
    <t>May of 2012</t>
  </si>
  <si>
    <t>June of 2012</t>
  </si>
  <si>
    <t>July of 2012</t>
  </si>
  <si>
    <t>August of 2012</t>
  </si>
  <si>
    <t>September of 2012</t>
  </si>
  <si>
    <t>October of 2012</t>
  </si>
  <si>
    <t>November of 2012</t>
  </si>
  <si>
    <t>December of 2012</t>
  </si>
  <si>
    <t>January of 2013</t>
  </si>
  <si>
    <t>February of 2013</t>
  </si>
  <si>
    <t>March of 2013</t>
  </si>
  <si>
    <t>April of 2013</t>
  </si>
  <si>
    <t>May of 2013</t>
  </si>
  <si>
    <t>June of 2013</t>
  </si>
  <si>
    <t>July of 2013</t>
  </si>
  <si>
    <t>August of 2013</t>
  </si>
  <si>
    <t>September of 2013</t>
  </si>
  <si>
    <t>October of 2013</t>
  </si>
  <si>
    <t>November of 2013</t>
  </si>
  <si>
    <t>December of 2013</t>
  </si>
  <si>
    <t>January of 2014</t>
  </si>
  <si>
    <t>February of 2014</t>
  </si>
  <si>
    <t>March of 2014</t>
  </si>
  <si>
    <t>April of 2014</t>
  </si>
  <si>
    <t>May of 2014</t>
  </si>
  <si>
    <t>June of 2014</t>
  </si>
  <si>
    <t>July of 2014</t>
  </si>
  <si>
    <t>August of 2014</t>
  </si>
  <si>
    <t>September of 2014</t>
  </si>
  <si>
    <t>October of 2014</t>
  </si>
  <si>
    <t>November of 2014</t>
  </si>
  <si>
    <t>December of 2014</t>
  </si>
  <si>
    <t>January of 2015</t>
  </si>
  <si>
    <t>February of 2015</t>
  </si>
  <si>
    <t>March of 2015</t>
  </si>
  <si>
    <t>April of 2015</t>
  </si>
  <si>
    <t>May of 2015</t>
  </si>
  <si>
    <t>June of 2015</t>
  </si>
  <si>
    <t>July of 2015</t>
  </si>
  <si>
    <t>August of 2015</t>
  </si>
  <si>
    <t>September of 2015</t>
  </si>
  <si>
    <t>October of 2015</t>
  </si>
  <si>
    <t>November of 2015</t>
  </si>
  <si>
    <t>December of 2015</t>
  </si>
  <si>
    <t>January of 2016</t>
  </si>
  <si>
    <t>February of 2016</t>
  </si>
  <si>
    <t>March of 2016</t>
  </si>
  <si>
    <t>April of 2016</t>
  </si>
  <si>
    <t>May of 2016</t>
  </si>
  <si>
    <t>June of 2016</t>
  </si>
  <si>
    <t>July of 2016</t>
  </si>
  <si>
    <t>August of 2016</t>
  </si>
  <si>
    <t>September of 2016</t>
  </si>
  <si>
    <t>October of 2016</t>
  </si>
  <si>
    <t>November of 2016</t>
  </si>
  <si>
    <t>December of 2016</t>
  </si>
  <si>
    <t>January of 2017</t>
  </si>
  <si>
    <t>February of 2017</t>
  </si>
  <si>
    <t>March of 2017</t>
  </si>
  <si>
    <t>April of 2017</t>
  </si>
  <si>
    <t>May of 2017</t>
  </si>
  <si>
    <t>June of 2017</t>
  </si>
  <si>
    <t>July of 2017</t>
  </si>
  <si>
    <t>August of 2017</t>
  </si>
  <si>
    <t>September of 2017</t>
  </si>
  <si>
    <t>October of 2017</t>
  </si>
  <si>
    <t>November of 2017</t>
  </si>
  <si>
    <t>December of 2017</t>
  </si>
  <si>
    <t>January of 2018</t>
  </si>
  <si>
    <t>February of 2018</t>
  </si>
  <si>
    <t>March of 2018</t>
  </si>
  <si>
    <t>April of 2018</t>
  </si>
  <si>
    <t>May of 2018</t>
  </si>
  <si>
    <t>June of 2018</t>
  </si>
  <si>
    <t>July of 2018</t>
  </si>
  <si>
    <t>August of 2018</t>
  </si>
  <si>
    <t>September of 2018</t>
  </si>
  <si>
    <t>October of 2018</t>
  </si>
  <si>
    <t>November of 2018</t>
  </si>
  <si>
    <t>December of 2018</t>
  </si>
  <si>
    <t>January of 2019</t>
  </si>
  <si>
    <t>February of 2019</t>
  </si>
  <si>
    <t>March of 2019</t>
  </si>
  <si>
    <t>April of 2019</t>
  </si>
  <si>
    <t>May of 2019</t>
  </si>
  <si>
    <t>June of 2019</t>
  </si>
  <si>
    <t>July of 2019</t>
  </si>
  <si>
    <t>August of 2019</t>
  </si>
  <si>
    <t>September of 2019</t>
  </si>
  <si>
    <t>October of 2019</t>
  </si>
  <si>
    <t>November of 2019</t>
  </si>
  <si>
    <t>December of 2019</t>
  </si>
  <si>
    <t>January of 2020</t>
  </si>
  <si>
    <t>February of 2020</t>
  </si>
  <si>
    <t>March of 2020</t>
  </si>
  <si>
    <t>April of 2020</t>
  </si>
  <si>
    <t>May of 2020</t>
  </si>
  <si>
    <t>June of 2020</t>
  </si>
  <si>
    <t>July of 2020</t>
  </si>
  <si>
    <t>August of 2020</t>
  </si>
  <si>
    <t>September of 2020</t>
  </si>
  <si>
    <t>October of 2020</t>
  </si>
  <si>
    <t>November of 2020</t>
  </si>
  <si>
    <t>December of 2020</t>
  </si>
  <si>
    <t>January of 2021</t>
  </si>
  <si>
    <t>February of 2021</t>
  </si>
  <si>
    <t>March of 2021</t>
  </si>
  <si>
    <t>April of 2021</t>
  </si>
  <si>
    <t>May of 2021</t>
  </si>
  <si>
    <t>June of 2021</t>
  </si>
  <si>
    <t>July of 2021</t>
  </si>
  <si>
    <t>August of 2021</t>
  </si>
  <si>
    <t>September of 2021</t>
  </si>
  <si>
    <t>October of 2021</t>
  </si>
  <si>
    <t>November of 2021</t>
  </si>
  <si>
    <t>December of 2021</t>
  </si>
  <si>
    <t>January of 2022</t>
  </si>
  <si>
    <t>February of 2022</t>
  </si>
  <si>
    <t>March of 2022</t>
  </si>
  <si>
    <t>April of 2022</t>
  </si>
  <si>
    <t>May of 2022</t>
  </si>
  <si>
    <t>June of 2022</t>
  </si>
  <si>
    <t>July of 2022</t>
  </si>
  <si>
    <t>August of 2022</t>
  </si>
  <si>
    <t>September of 2022</t>
  </si>
  <si>
    <t>October of 2022</t>
  </si>
  <si>
    <t>November of 2022</t>
  </si>
  <si>
    <t>December of 2022</t>
  </si>
  <si>
    <t>January of 2023</t>
  </si>
  <si>
    <t>February of 2023</t>
  </si>
  <si>
    <t>March of 2023</t>
  </si>
  <si>
    <t>April of 2023</t>
  </si>
  <si>
    <t>May of 2023</t>
  </si>
  <si>
    <t>June of 2023</t>
  </si>
  <si>
    <t>July of 2023</t>
  </si>
  <si>
    <t>N/A</t>
  </si>
  <si>
    <t>August of 2023</t>
  </si>
  <si>
    <t>September of 2023</t>
  </si>
  <si>
    <t>October of 2023</t>
  </si>
  <si>
    <t>November of 2023</t>
  </si>
  <si>
    <t>December of 2023</t>
  </si>
  <si>
    <t>January of 2024</t>
  </si>
  <si>
    <t>February of 2024</t>
  </si>
  <si>
    <t>March of 2024</t>
  </si>
  <si>
    <t>April of 2024</t>
  </si>
  <si>
    <t>May of 2024</t>
  </si>
  <si>
    <t>June of 2024</t>
  </si>
  <si>
    <t>July of 2024</t>
  </si>
  <si>
    <t>August of 2024</t>
  </si>
  <si>
    <t>September of 2024</t>
  </si>
  <si>
    <t>Date</t>
  </si>
  <si>
    <t>1-Month Libor</t>
  </si>
  <si>
    <t>#</t>
  </si>
  <si>
    <t>dr</t>
  </si>
  <si>
    <t>error-term</t>
  </si>
  <si>
    <t>Ln(likelihood)</t>
  </si>
  <si>
    <t>observation_date</t>
  </si>
  <si>
    <t>TB3MS</t>
  </si>
  <si>
    <t>TB3MS%</t>
  </si>
  <si>
    <t>k(theta-r)</t>
  </si>
  <si>
    <t>error</t>
  </si>
  <si>
    <t>pdf</t>
  </si>
  <si>
    <t>LN(Pdf)</t>
  </si>
  <si>
    <t>Parameter Estimate(Regression)</t>
  </si>
  <si>
    <t>Regression meathod use of the fact that r(t) follows an AR(1) process</t>
  </si>
  <si>
    <t>Model</t>
  </si>
  <si>
    <t>AR(1)</t>
  </si>
  <si>
    <t>r(t+1) = K    *Δt+rt(1-k*Δt) + ε(t+1) ∼N(0,σ^2)</t>
  </si>
  <si>
    <t>dt</t>
  </si>
  <si>
    <t>intercept</t>
  </si>
  <si>
    <t>slope</t>
  </si>
  <si>
    <t>Error</t>
  </si>
  <si>
    <t>k=</t>
  </si>
  <si>
    <t>theta=</t>
  </si>
  <si>
    <t>MLE</t>
  </si>
  <si>
    <t>V</t>
  </si>
  <si>
    <t>r(t-1)</t>
  </si>
  <si>
    <t>MLE_Sum</t>
  </si>
  <si>
    <t>Time Period</t>
  </si>
  <si>
    <t>Slope</t>
  </si>
  <si>
    <t>Intercept</t>
  </si>
  <si>
    <t>ε(t+1) ∼N(0,σ^2)</t>
  </si>
  <si>
    <t>where as:-</t>
  </si>
  <si>
    <t>S.No</t>
  </si>
  <si>
    <t>We know</t>
  </si>
  <si>
    <t>rt = r(t-1) + k(θ - r(t-1))dt + σdWt</t>
  </si>
  <si>
    <t>Method:-1</t>
  </si>
  <si>
    <t>Method:-2</t>
  </si>
  <si>
    <t>dWt = sqrt(dt)*Z</t>
  </si>
  <si>
    <t>Z ∼N(0,1)</t>
  </si>
  <si>
    <t>S.D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</si>
</sst>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5" formatCode="0.0000%"/>
    <numFmt numFmtId="166" formatCode="0.00000%"/>
    <numFmt numFmtId="167" formatCode="0.00000"/>
    <numFmt numFmtId="168" formatCode="yyyy\-mm\-dd"/>
    <numFmt numFmtId="169" formatCode="0.0000000"/>
    <numFmt numFmtId="170" formatCode="0.00000000"/>
    <numFmt numFmtId="171" formatCode="0.000%"/>
    <numFmt numFmtId="172" formatCode="0.00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940800"/>
      <name val="Verdana"/>
      <family val="2"/>
    </font>
    <font>
      <b/>
      <sz val="10"/>
      <color theme="1"/>
      <name val="Verdana"/>
      <family val="2"/>
    </font>
    <font>
      <b/>
      <sz val="13.5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8"/>
      <color rgb="FFFF0000"/>
      <name val="Verdana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EFEFEF"/>
      </left>
      <right/>
      <top/>
      <bottom/>
      <diagonal/>
    </border>
    <border>
      <left/>
      <right style="thin">
        <color rgb="FFEFEFEF"/>
      </right>
      <top/>
      <bottom/>
      <diagonal/>
    </border>
    <border>
      <left/>
      <right style="thin">
        <color rgb="FFEFEFEF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9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5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  <xf numFmtId="167" fontId="0" fillId="0" borderId="0" xfId="1" applyNumberFormat="1" applyFont="1"/>
    <xf numFmtId="168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2" borderId="5" xfId="0" applyFont="1" applyFill="1" applyBorder="1" applyAlignment="1">
      <alignment horizontal="center" vertical="top"/>
    </xf>
    <xf numFmtId="166" fontId="0" fillId="0" borderId="0" xfId="0" applyNumberFormat="1"/>
    <xf numFmtId="0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1" applyNumberFormat="1" applyFont="1"/>
    <xf numFmtId="171" fontId="0" fillId="0" borderId="0" xfId="0" applyNumberFormat="1"/>
    <xf numFmtId="167" fontId="0" fillId="0" borderId="0" xfId="0" applyNumberFormat="1" applyFill="1"/>
    <xf numFmtId="167" fontId="0" fillId="0" borderId="0" xfId="1" applyNumberFormat="1" applyFont="1" applyFill="1"/>
    <xf numFmtId="9" fontId="0" fillId="0" borderId="0" xfId="0" applyNumberFormat="1" applyFill="1"/>
    <xf numFmtId="0" fontId="0" fillId="0" borderId="0" xfId="0" applyFill="1"/>
    <xf numFmtId="10" fontId="0" fillId="0" borderId="0" xfId="1" applyNumberFormat="1" applyFont="1"/>
    <xf numFmtId="0" fontId="0" fillId="0" borderId="3" xfId="0" applyFill="1" applyBorder="1" applyAlignment="1">
      <alignment horizontal="center" vertical="top" wrapText="1"/>
    </xf>
    <xf numFmtId="0" fontId="0" fillId="0" borderId="0" xfId="0" applyFill="1" applyAlignment="1">
      <alignment horizontal="center" vertical="center" wrapText="1"/>
    </xf>
    <xf numFmtId="0" fontId="10" fillId="0" borderId="3" xfId="2" applyFill="1" applyBorder="1" applyAlignment="1">
      <alignment horizontal="center" vertical="top" wrapText="1"/>
    </xf>
    <xf numFmtId="0" fontId="0" fillId="0" borderId="4" xfId="0" applyFill="1" applyBorder="1"/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/>
    <xf numFmtId="0" fontId="5" fillId="0" borderId="0" xfId="0" applyFont="1" applyFill="1" applyAlignment="1">
      <alignment horizontal="center" vertical="center" wrapText="1"/>
    </xf>
    <xf numFmtId="0" fontId="0" fillId="0" borderId="3" xfId="0" applyFill="1" applyBorder="1"/>
    <xf numFmtId="0" fontId="5" fillId="0" borderId="2" xfId="0" applyFont="1" applyFill="1" applyBorder="1" applyAlignment="1">
      <alignment horizontal="center" vertical="center" wrapText="1"/>
    </xf>
    <xf numFmtId="0" fontId="10" fillId="0" borderId="2" xfId="2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/>
    <xf numFmtId="0" fontId="7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4" fontId="0" fillId="0" borderId="5" xfId="0" applyNumberFormat="1" applyBorder="1"/>
    <xf numFmtId="166" fontId="0" fillId="0" borderId="5" xfId="1" applyNumberFormat="1" applyFont="1" applyBorder="1"/>
    <xf numFmtId="0" fontId="0" fillId="0" borderId="5" xfId="0" applyBorder="1"/>
    <xf numFmtId="165" fontId="0" fillId="0" borderId="5" xfId="1" applyNumberFormat="1" applyFont="1" applyBorder="1"/>
    <xf numFmtId="0" fontId="2" fillId="4" borderId="5" xfId="0" applyFont="1" applyFill="1" applyBorder="1" applyAlignment="1">
      <alignment horizontal="right"/>
    </xf>
    <xf numFmtId="0" fontId="2" fillId="4" borderId="5" xfId="0" applyFont="1" applyFill="1" applyBorder="1"/>
    <xf numFmtId="0" fontId="2" fillId="4" borderId="5" xfId="0" applyFont="1" applyFill="1" applyBorder="1" applyAlignment="1">
      <alignment wrapText="1"/>
    </xf>
    <xf numFmtId="172" fontId="0" fillId="0" borderId="0" xfId="1" applyNumberFormat="1" applyFont="1"/>
    <xf numFmtId="0" fontId="2" fillId="4" borderId="6" xfId="0" applyFont="1" applyFill="1" applyBorder="1"/>
    <xf numFmtId="171" fontId="2" fillId="0" borderId="0" xfId="1" applyNumberFormat="1" applyFont="1"/>
    <xf numFmtId="0" fontId="2" fillId="5" borderId="7" xfId="0" applyFont="1" applyFill="1" applyBorder="1"/>
    <xf numFmtId="0" fontId="2" fillId="5" borderId="8" xfId="0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feeds.feedburner.com/FedPrimeRate" TargetMode="External"/><Relationship Id="rId7" Type="http://schemas.openxmlformats.org/officeDocument/2006/relationships/image" Target="../media/image10.jpeg"/><Relationship Id="rId2" Type="http://schemas.openxmlformats.org/officeDocument/2006/relationships/hyperlink" Target="http://feeds.feedburner.com/Libor" TargetMode="External"/><Relationship Id="rId1" Type="http://schemas.openxmlformats.org/officeDocument/2006/relationships/image" Target="../media/image8.gif"/><Relationship Id="rId6" Type="http://schemas.openxmlformats.org/officeDocument/2006/relationships/hyperlink" Target="https://www.fedprimerate.com/index.html" TargetMode="External"/><Relationship Id="rId5" Type="http://schemas.openxmlformats.org/officeDocument/2006/relationships/image" Target="../media/image9.png"/><Relationship Id="rId4" Type="http://schemas.openxmlformats.org/officeDocument/2006/relationships/hyperlink" Target="https://www.bing.com/search?q=united+states+prime+rate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185737</xdr:rowOff>
    </xdr:from>
    <xdr:ext cx="1176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609600" y="1728787"/>
              <a:ext cx="117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09600" y="1728787"/>
              <a:ext cx="117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en-IN" sz="1100"/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752475</xdr:colOff>
          <xdr:row>1</xdr:row>
          <xdr:rowOff>76200</xdr:rowOff>
        </xdr:from>
        <xdr:to>
          <xdr:col>11</xdr:col>
          <xdr:colOff>447675</xdr:colOff>
          <xdr:row>4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285750</xdr:colOff>
      <xdr:row>6</xdr:row>
      <xdr:rowOff>95250</xdr:rowOff>
    </xdr:from>
    <xdr:to>
      <xdr:col>4</xdr:col>
      <xdr:colOff>524298</xdr:colOff>
      <xdr:row>8</xdr:row>
      <xdr:rowOff>123882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1257300"/>
          <a:ext cx="3029373" cy="409632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15</xdr:row>
      <xdr:rowOff>185737</xdr:rowOff>
    </xdr:from>
    <xdr:ext cx="11766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/>
            <xdr:cNvSpPr txBox="1"/>
          </xdr:nvSpPr>
          <xdr:spPr>
            <a:xfrm>
              <a:off x="609600" y="3062287"/>
              <a:ext cx="117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5" name="TextBox 4"/>
            <xdr:cNvSpPr txBox="1"/>
          </xdr:nvSpPr>
          <xdr:spPr>
            <a:xfrm>
              <a:off x="609600" y="3062287"/>
              <a:ext cx="117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4</xdr:row>
      <xdr:rowOff>133350</xdr:rowOff>
    </xdr:from>
    <xdr:to>
      <xdr:col>5</xdr:col>
      <xdr:colOff>381423</xdr:colOff>
      <xdr:row>6</xdr:row>
      <xdr:rowOff>161982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895350"/>
          <a:ext cx="3029373" cy="409632"/>
        </a:xfrm>
        <a:prstGeom prst="rect">
          <a:avLst/>
        </a:prstGeom>
      </xdr:spPr>
    </xdr:pic>
    <xdr:clientData/>
  </xdr:twoCellAnchor>
  <xdr:oneCellAnchor>
    <xdr:from>
      <xdr:col>1</xdr:col>
      <xdr:colOff>266700</xdr:colOff>
      <xdr:row>8</xdr:row>
      <xdr:rowOff>19050</xdr:rowOff>
    </xdr:from>
    <xdr:ext cx="1176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533400" y="1543050"/>
              <a:ext cx="1176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533400" y="1543050"/>
              <a:ext cx="1176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8</xdr:col>
      <xdr:colOff>314325</xdr:colOff>
      <xdr:row>22</xdr:row>
      <xdr:rowOff>38100</xdr:rowOff>
    </xdr:from>
    <xdr:to>
      <xdr:col>8</xdr:col>
      <xdr:colOff>1666875</xdr:colOff>
      <xdr:row>23</xdr:row>
      <xdr:rowOff>161925</xdr:rowOff>
    </xdr:to>
    <xdr:grpSp>
      <xdr:nvGrpSpPr>
        <xdr:cNvPr id="11" name="Group 10"/>
        <xdr:cNvGrpSpPr/>
      </xdr:nvGrpSpPr>
      <xdr:grpSpPr>
        <a:xfrm>
          <a:off x="5372100" y="4419600"/>
          <a:ext cx="1352550" cy="314325"/>
          <a:chOff x="5372100" y="2895600"/>
          <a:chExt cx="1352550" cy="314325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7" name="TextBox 6"/>
              <xdr:cNvSpPr txBox="1"/>
            </xdr:nvSpPr>
            <xdr:spPr>
              <a:xfrm>
                <a:off x="5372100" y="2895600"/>
                <a:ext cx="1352550" cy="3143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14:m>
                  <m:oMath xmlns:m="http://schemas.openxmlformats.org/officeDocument/2006/math">
                    <m:sSup>
                      <m:sSupPr>
                        <m:ctrlPr>
                          <a:rPr kumimoji="0" lang="en-US" sz="12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rgbClr val="FF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kumimoji="0" lang="en-US" sz="1200" b="0" i="1" u="none" strike="noStrike" kern="0" cap="none" spc="0" normalizeH="0" baseline="0" noProof="0">
                                <a:ln>
                                  <a:noFill/>
                                </a:ln>
                                <a:solidFill>
                                  <a:srgbClr val="FF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kumimoji="0" lang="en-US" sz="12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rgbClr val="FF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kumimoji="0" lang="en-US" sz="1200" b="0" i="1" u="none" strike="noStrike" kern="120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rgbClr val="FF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0" lang="en-US" sz="1200" b="0" i="1" u="none" strike="noStrike" kern="1200" cap="none" spc="0" normalizeH="0" baseline="0" noProof="0">
                                        <a:ln>
                                          <a:noFill/>
                                        </a:ln>
                                        <a:solidFill>
                                          <a:srgbClr val="FF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𝑢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kumimoji="0" lang="en-US" sz="1200" b="0" i="1" u="none" strike="noStrike" kern="0" cap="none" spc="0" normalizeH="0" baseline="0" noProof="0">
                                    <a:ln>
                                      <a:noFill/>
                                    </a:ln>
                                    <a:solidFill>
                                      <a:srgbClr val="FF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e>
                      <m:sup/>
                    </m:sSup>
                  </m:oMath>
                </a14:m>
                <a:r>
                  <a:rPr lang="en-IN" sz="1100"/>
                  <a:t>= </a:t>
                </a:r>
                <a14:m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n-US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</m:e>
                    </m:nary>
                  </m:oMath>
                </a14:m>
                <a:endParaRPr lang="en-IN" sz="1100"/>
              </a:p>
            </xdr:txBody>
          </xdr:sp>
        </mc:Choice>
        <mc:Fallback xmlns="">
          <xdr:sp macro="" textlink="">
            <xdr:nvSpPr>
              <xdr:cNvPr id="7" name="TextBox 6"/>
              <xdr:cNvSpPr txBox="1"/>
            </xdr:nvSpPr>
            <xdr:spPr>
              <a:xfrm>
                <a:off x="5372100" y="2895600"/>
                <a:ext cx="1352550" cy="3143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FF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(</a:t>
                </a:r>
                <a:r>
                  <a:rPr kumimoji="0" lang="en-US" sz="1200" b="0" i="0" u="none" strike="noStrike" kern="1200" cap="none" spc="0" normalizeH="0" baseline="0" noProof="0">
                    <a:ln>
                      <a:noFill/>
                    </a:ln>
                    <a:solidFill>
                      <a:srgbClr val="FF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𝑢 ̂</a:t>
                </a:r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FF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_𝑖 )^</a:t>
                </a:r>
                <a:r>
                  <a:rPr lang="en-IN" sz="1100"/>
                  <a:t>= </a:t>
                </a:r>
                <a:r>
                  <a:rPr lang="en-US" sz="1100" b="0" i="0" baseline="0">
                    <a:solidFill>
                      <a:schemeClr val="dk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∑▒〖𝑦−〗</a:t>
                </a:r>
                <a:endParaRPr lang="en-IN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" name="TextBox 7">
                <a:extLst>
                  <a:ext uri="{FF2B5EF4-FFF2-40B4-BE49-F238E27FC236}">
                    <a16:creationId xmlns:a16="http://schemas.microsoft.com/office/drawing/2014/main" xmlns="" id="{3ED4416D-B6E8-49C1-B0B6-91787A679AE6}"/>
                  </a:ext>
                </a:extLst>
              </xdr:cNvPr>
              <xdr:cNvSpPr txBox="1"/>
            </xdr:nvSpPr>
            <xdr:spPr>
              <a:xfrm>
                <a:off x="6267450" y="2952750"/>
                <a:ext cx="126765" cy="18787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acc>
                        <m:accPr>
                          <m:chr m:val="̂"/>
                          <m:ctrlPr>
                            <a:rPr lang="en-US" sz="1200" b="1" i="1">
                              <a:solidFill>
                                <a:srgbClr val="002060"/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1" i="1">
                              <a:solidFill>
                                <a:srgbClr val="002060"/>
                              </a:solidFill>
                              <a:latin typeface="Cambria Math" panose="02040503050406030204" pitchFamily="18" charset="0"/>
                            </a:rPr>
                            <m:t>𝒚</m:t>
                          </m:r>
                        </m:e>
                      </m:acc>
                    </m:oMath>
                  </m:oMathPara>
                </a14:m>
                <a:endParaRPr lang="en-US" sz="1200" b="1">
                  <a:solidFill>
                    <a:srgbClr val="00206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8" name="TextBox 7">
                <a:extLst>
                  <a:ext uri="{FF2B5EF4-FFF2-40B4-BE49-F238E27FC236}">
                    <a16:creationId xmlns:a16="http://schemas.microsoft.com/office/drawing/2014/main" xmlns="" xmlns:a14="http://schemas.microsoft.com/office/drawing/2010/main" id="{3ED4416D-B6E8-49C1-B0B6-91787A679AE6}"/>
                  </a:ext>
                </a:extLst>
              </xdr:cNvPr>
              <xdr:cNvSpPr txBox="1"/>
            </xdr:nvSpPr>
            <xdr:spPr>
              <a:xfrm>
                <a:off x="6267450" y="2952750"/>
                <a:ext cx="126765" cy="187872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en-US" sz="1200" b="1" i="0">
                    <a:solidFill>
                      <a:srgbClr val="002060"/>
                    </a:solidFill>
                    <a:latin typeface="Cambria Math" panose="02040503050406030204" pitchFamily="18" charset="0"/>
                  </a:rPr>
                  <a:t>𝒚 ̂</a:t>
                </a:r>
                <a:endParaRPr lang="en-US" sz="1200" b="1">
                  <a:solidFill>
                    <a:srgbClr val="002060"/>
                  </a:solidFill>
                </a:endParaRPr>
              </a:p>
            </xdr:txBody>
          </xdr:sp>
        </mc:Fallback>
      </mc:AlternateContent>
    </xdr:grpSp>
    <xdr:clientData/>
  </xdr:twoCellAnchor>
  <xdr:twoCellAnchor>
    <xdr:from>
      <xdr:col>8</xdr:col>
      <xdr:colOff>276225</xdr:colOff>
      <xdr:row>9</xdr:row>
      <xdr:rowOff>19050</xdr:rowOff>
    </xdr:from>
    <xdr:to>
      <xdr:col>9</xdr:col>
      <xdr:colOff>514350</xdr:colOff>
      <xdr:row>12</xdr:row>
      <xdr:rowOff>142875</xdr:rowOff>
    </xdr:to>
    <xdr:grpSp>
      <xdr:nvGrpSpPr>
        <xdr:cNvPr id="10" name="Group 9"/>
        <xdr:cNvGrpSpPr/>
      </xdr:nvGrpSpPr>
      <xdr:grpSpPr>
        <a:xfrm>
          <a:off x="5334000" y="1733550"/>
          <a:ext cx="2028825" cy="695325"/>
          <a:chOff x="5334000" y="1733550"/>
          <a:chExt cx="2028825" cy="695325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6" name="TextBox 32">
                <a:extLst>
                  <a:ext uri="{FF2B5EF4-FFF2-40B4-BE49-F238E27FC236}">
                    <a16:creationId xmlns:a16="http://schemas.microsoft.com/office/drawing/2014/main" xmlns="" id="{55E108B4-3AD5-4576-B252-91AA6C3AA23B}"/>
                  </a:ext>
                </a:extLst>
              </xdr:cNvPr>
              <xdr:cNvSpPr txBox="1"/>
            </xdr:nvSpPr>
            <xdr:spPr>
              <a:xfrm>
                <a:off x="5334000" y="1981200"/>
                <a:ext cx="2028825" cy="447675"/>
              </a:xfrm>
              <a:prstGeom prst="rect">
                <a:avLst/>
              </a:prstGeom>
              <a:noFill/>
            </xdr:spPr>
            <xdr:txBody>
              <a:bodyPr wrap="square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kumimoji="0" lang="en-US" sz="1200" b="0" i="1" u="none" strike="noStrike" kern="1200" cap="none" spc="0" normalizeH="0" baseline="0">
                          <a:ln>
                            <a:noFill/>
                          </a:ln>
                          <a:solidFill>
                            <a:srgbClr val="FF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𝑆𝑆𝑅</m:t>
                      </m:r>
                      <m:r>
                        <a:rPr kumimoji="0" lang="en-US" sz="1200" b="0" i="1" u="none" strike="noStrike" kern="1200" cap="none" spc="0" normalizeH="0" baseline="0">
                          <a:ln>
                            <a:noFill/>
                          </a:ln>
                          <a:solidFill>
                            <a:srgbClr val="FF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 </m:t>
                      </m:r>
                      <m:nary>
                        <m:naryPr>
                          <m:chr m:val="∑"/>
                          <m:subHide m:val="on"/>
                          <m:supHide m:val="on"/>
                          <m:ctrlPr>
                            <a:rPr kumimoji="0" lang="en-US" sz="1200" b="0" i="1" u="none" strike="noStrike" kern="1200" cap="none" spc="0" normalizeH="0" baseline="0">
                              <a:ln>
                                <a:noFill/>
                              </a:ln>
                              <a:solidFill>
                                <a:srgbClr val="FF0000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/>
                        <m:sup/>
                        <m:e>
                          <m:sSup>
                            <m:sSupPr>
                              <m:ctrlPr>
                                <a:rPr lang="en-US" sz="120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n-US" sz="1200" i="1">
                                      <a:solidFill>
                                        <a:srgbClr val="FF0000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sSub>
                                    <m:sSubPr>
                                      <m:ctrlPr>
                                        <a:rPr lang="en-US" sz="1200" i="1">
                                          <a:solidFill>
                                            <a:srgbClr val="FF0000"/>
                                          </a:solidFill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acc>
                                        <m:accPr>
                                          <m:chr m:val="̂"/>
                                          <m:ctrlPr>
                                            <a:rPr kumimoji="0" lang="en-US" sz="1200" b="0" i="1" u="none" strike="noStrike" kern="1200" cap="none" spc="0" normalizeH="0" baseline="0">
                                              <a:ln>
                                                <a:noFill/>
                                              </a:ln>
                                              <a:solidFill>
                                                <a:srgbClr val="FF0000"/>
                                              </a:solidFill>
                                              <a:effectLst/>
                                              <a:uLnTx/>
                                              <a:uFillTx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</m:ctrlPr>
                                        </m:accPr>
                                        <m:e>
                                          <m:r>
                                            <a:rPr kumimoji="0" lang="en-US" sz="1200" b="0" i="1" u="none" strike="noStrike" kern="1200" cap="none" spc="0" normalizeH="0" baseline="0">
                                              <a:ln>
                                                <a:noFill/>
                                              </a:ln>
                                              <a:solidFill>
                                                <a:srgbClr val="FF0000"/>
                                              </a:solidFill>
                                              <a:effectLst/>
                                              <a:uLnTx/>
                                              <a:uFillTx/>
                                              <a:latin typeface="Cambria Math" panose="02040503050406030204" pitchFamily="18" charset="0"/>
                                              <a:ea typeface="+mn-ea"/>
                                              <a:cs typeface="+mn-cs"/>
                                            </a:rPr>
                                            <m:t>𝑢</m:t>
                                          </m:r>
                                        </m:e>
                                      </m:acc>
                                    </m:e>
                                    <m:sub>
                                      <m:r>
                                        <a:rPr lang="en-US" sz="1200" b="0" i="1">
                                          <a:solidFill>
                                            <a:srgbClr val="FF0000"/>
                                          </a:solidFill>
                                          <a:latin typeface="Cambria Math" panose="02040503050406030204" pitchFamily="18" charset="0"/>
                                        </a:rPr>
                                        <m:t>𝑖</m:t>
                                      </m:r>
                                    </m:sub>
                                  </m:sSub>
                                </m:e>
                              </m:d>
                            </m:e>
                            <m:sup>
                              <m:r>
                                <a:rPr lang="en-US" sz="120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e>
                      </m:nary>
                    </m:oMath>
                  </m:oMathPara>
                </a14:m>
                <a:endParaRPr lang="en-US" sz="1200">
                  <a:solidFill>
                    <a:srgbClr val="FF000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6" name="TextBox 32">
                <a:extLst>
                  <a:ext uri="{FF2B5EF4-FFF2-40B4-BE49-F238E27FC236}">
                    <a16:creationId xmlns:a16="http://schemas.microsoft.com/office/drawing/2014/main" xmlns="" xmlns:a14="http://schemas.microsoft.com/office/drawing/2010/main" id="{55E108B4-3AD5-4576-B252-91AA6C3AA23B}"/>
                  </a:ext>
                </a:extLst>
              </xdr:cNvPr>
              <xdr:cNvSpPr txBox="1"/>
            </xdr:nvSpPr>
            <xdr:spPr>
              <a:xfrm>
                <a:off x="5334000" y="1981200"/>
                <a:ext cx="2028825" cy="447675"/>
              </a:xfrm>
              <a:prstGeom prst="rect">
                <a:avLst/>
              </a:prstGeom>
              <a:noFill/>
            </xdr:spPr>
            <xdr:txBody>
              <a:bodyPr wrap="square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kumimoji="0" lang="en-US" sz="1200" b="0" i="0" u="none" strike="noStrike" kern="1200" cap="none" spc="0" normalizeH="0" baseline="0">
                    <a:ln>
                      <a:noFill/>
                    </a:ln>
                    <a:solidFill>
                      <a:srgbClr val="FF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𝑆𝑆𝑅= ∑▒(𝑢 ̂_</a:t>
                </a:r>
                <a:r>
                  <a:rPr lang="en-US" sz="1200" b="0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𝑖 )^</a:t>
                </a:r>
                <a:r>
                  <a:rPr lang="en-US" sz="1200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2 </a:t>
                </a:r>
                <a:endParaRPr lang="en-US" sz="1200">
                  <a:solidFill>
                    <a:srgbClr val="FF0000"/>
                  </a:solidFill>
                </a:endParaRPr>
              </a:p>
            </xdr:txBody>
          </xdr:sp>
        </mc:Fallback>
      </mc:AlternateContent>
      <xdr:cxnSp macro="">
        <xdr:nvCxnSpPr>
          <xdr:cNvPr id="5" name="Straight Arrow Connector 4"/>
          <xdr:cNvCxnSpPr/>
        </xdr:nvCxnSpPr>
        <xdr:spPr>
          <a:xfrm>
            <a:off x="6581775" y="1733550"/>
            <a:ext cx="0" cy="371475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12</xdr:row>
      <xdr:rowOff>161926</xdr:rowOff>
    </xdr:from>
    <xdr:to>
      <xdr:col>9</xdr:col>
      <xdr:colOff>228600</xdr:colOff>
      <xdr:row>17</xdr:row>
      <xdr:rowOff>47626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40">
              <a:extLst>
                <a:ext uri="{FF2B5EF4-FFF2-40B4-BE49-F238E27FC236}">
                  <a16:creationId xmlns:a16="http://schemas.microsoft.com/office/drawing/2014/main" xmlns="" id="{188DE962-69DA-4CF2-9A2C-BA9345378454}"/>
                </a:ext>
              </a:extLst>
            </xdr:cNvPr>
            <xdr:cNvSpPr txBox="1"/>
          </xdr:nvSpPr>
          <xdr:spPr>
            <a:xfrm>
              <a:off x="5057775" y="2447926"/>
              <a:ext cx="2019300" cy="102870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kumimoji="0" lang="en-US" sz="1200" b="0" u="none" strike="noStrike" kern="1200" cap="none" spc="0" normalizeH="0" baseline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</a:rPr>
                <a:t>MSR=</a:t>
              </a:r>
              <a14:m>
                <m:oMath xmlns:m="http://schemas.openxmlformats.org/officeDocument/2006/math">
                  <m:f>
                    <m:fPr>
                      <m:ctrlPr>
                        <a:rPr kumimoji="0" lang="en-US" sz="1200" b="0" i="1" u="none" strike="noStrike" kern="1200" cap="none" spc="0" normalizeH="0" baseline="0">
                          <a:ln>
                            <a:noFill/>
                          </a:ln>
                          <a:solidFill>
                            <a:srgbClr val="FF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kumimoji="0" lang="en-US" sz="1200" b="0" i="1" u="none" strike="noStrike" kern="1200" cap="none" spc="0" normalizeH="0" baseline="0">
                          <a:ln>
                            <a:noFill/>
                          </a:ln>
                          <a:solidFill>
                            <a:srgbClr val="FF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</a:rPr>
                        <m:t>𝑆𝑆𝑅</m:t>
                      </m:r>
                    </m:num>
                    <m:den>
                      <m:r>
                        <a:rPr kumimoji="0" lang="en-US" sz="1200" b="0" i="1" u="none" strike="noStrike" kern="1200" cap="none" spc="0" normalizeH="0" baseline="0">
                          <a:ln>
                            <a:noFill/>
                          </a:ln>
                          <a:solidFill>
                            <a:srgbClr val="FF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</a:rPr>
                        <m:t>𝑑𝑓</m:t>
                      </m:r>
                    </m:den>
                  </m:f>
                </m:oMath>
              </a14:m>
              <a:endParaRPr kumimoji="0" lang="en-US" sz="1200" b="0" u="none" strike="noStrike" kern="1200" cap="none" spc="0" normalizeH="0" baseline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</a:endParaRPr>
            </a:p>
            <a:p>
              <a:r>
                <a:rPr lang="en-US" sz="1200">
                  <a:solidFill>
                    <a:srgbClr val="FF0000"/>
                  </a:solidFill>
                </a:rPr>
                <a:t>df = n-k-1</a:t>
              </a:r>
            </a:p>
            <a:p>
              <a:r>
                <a:rPr lang="en-US" sz="1200">
                  <a:solidFill>
                    <a:srgbClr val="FF0000"/>
                  </a:solidFill>
                </a:rPr>
                <a:t>MSE represents mean squared error</a:t>
              </a:r>
            </a:p>
          </xdr:txBody>
        </xdr:sp>
      </mc:Choice>
      <mc:Fallback xmlns="">
        <xdr:sp macro="" textlink="">
          <xdr:nvSpPr>
            <xdr:cNvPr id="13" name="TextBox 40">
              <a:extLst>
                <a:ext uri="{FF2B5EF4-FFF2-40B4-BE49-F238E27FC236}">
                  <a16:creationId xmlns:a16="http://schemas.microsoft.com/office/drawing/2014/main" xmlns="" xmlns:a14="http://schemas.microsoft.com/office/drawing/2010/main" id="{188DE962-69DA-4CF2-9A2C-BA9345378454}"/>
                </a:ext>
              </a:extLst>
            </xdr:cNvPr>
            <xdr:cNvSpPr txBox="1"/>
          </xdr:nvSpPr>
          <xdr:spPr>
            <a:xfrm>
              <a:off x="5057775" y="2447926"/>
              <a:ext cx="2019300" cy="102870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kumimoji="0" lang="en-US" sz="1200" b="0" u="none" strike="noStrike" kern="1200" cap="none" spc="0" normalizeH="0" baseline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</a:rPr>
                <a:t>MSR=</a:t>
              </a:r>
              <a:r>
                <a:rPr kumimoji="0" lang="en-US" sz="1200" b="0" i="0" u="none" strike="noStrike" kern="1200" cap="none" spc="0" normalizeH="0" baseline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Cambria Math" panose="02040503050406030204" pitchFamily="18" charset="0"/>
                </a:rPr>
                <a:t>𝑆𝑆𝑅/𝑑𝑓</a:t>
              </a:r>
              <a:endParaRPr kumimoji="0" lang="en-US" sz="1200" b="0" u="none" strike="noStrike" kern="1200" cap="none" spc="0" normalizeH="0" baseline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</a:endParaRPr>
            </a:p>
            <a:p>
              <a:pPr/>
              <a:r>
                <a:rPr lang="en-US" sz="1200">
                  <a:solidFill>
                    <a:srgbClr val="FF0000"/>
                  </a:solidFill>
                </a:rPr>
                <a:t>df = n-k-1</a:t>
              </a:r>
            </a:p>
            <a:p>
              <a:pPr/>
              <a:r>
                <a:rPr lang="en-US" sz="1200">
                  <a:solidFill>
                    <a:srgbClr val="FF0000"/>
                  </a:solidFill>
                </a:rPr>
                <a:t>MSE represents mean squared error</a:t>
              </a:r>
            </a:p>
          </xdr:txBody>
        </xdr:sp>
      </mc:Fallback>
    </mc:AlternateContent>
    <xdr:clientData/>
  </xdr:twoCellAnchor>
  <xdr:twoCellAnchor>
    <xdr:from>
      <xdr:col>13</xdr:col>
      <xdr:colOff>47625</xdr:colOff>
      <xdr:row>1</xdr:row>
      <xdr:rowOff>123823</xdr:rowOff>
    </xdr:from>
    <xdr:to>
      <xdr:col>18</xdr:col>
      <xdr:colOff>371474</xdr:colOff>
      <xdr:row>15</xdr:row>
      <xdr:rowOff>142875</xdr:rowOff>
    </xdr:to>
    <xdr:grpSp>
      <xdr:nvGrpSpPr>
        <xdr:cNvPr id="17" name="Group 16"/>
        <xdr:cNvGrpSpPr/>
      </xdr:nvGrpSpPr>
      <xdr:grpSpPr>
        <a:xfrm>
          <a:off x="10125075" y="314323"/>
          <a:ext cx="3371849" cy="2876552"/>
          <a:chOff x="9267825" y="1104899"/>
          <a:chExt cx="2495549" cy="2733676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2" name="TextBox 19">
                <a:extLst>
                  <a:ext uri="{FF2B5EF4-FFF2-40B4-BE49-F238E27FC236}">
                    <a16:creationId xmlns:a16="http://schemas.microsoft.com/office/drawing/2014/main" xmlns="" id="{DB40B3F7-87A4-4EDA-AD6C-773A2335A133}"/>
                  </a:ext>
                </a:extLst>
              </xdr:cNvPr>
              <xdr:cNvSpPr txBox="1"/>
            </xdr:nvSpPr>
            <xdr:spPr>
              <a:xfrm>
                <a:off x="9267825" y="1104899"/>
                <a:ext cx="2495549" cy="2733676"/>
              </a:xfrm>
              <a:prstGeom prst="rect">
                <a:avLst/>
              </a:prstGeom>
              <a:noFill/>
              <a:ln>
                <a:solidFill>
                  <a:schemeClr val="accent5">
                    <a:lumMod val="60000"/>
                    <a:lumOff val="40000"/>
                  </a:schemeClr>
                </a:solidFill>
              </a:ln>
            </xdr:spPr>
            <xdr:txBody>
              <a:bodyPr wrap="square" lIns="0" tIns="0" rIns="0" bIns="0" rtlCol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acc>
                        <m:accPr>
                          <m:chr m:val="̂"/>
                          <m:ctrlPr>
                            <a:rPr lang="en-US" sz="12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2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𝜎</m:t>
                          </m:r>
                        </m:e>
                      </m:acc>
                      <m:r>
                        <a:rPr lang="en-US" sz="12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ad>
                        <m:radPr>
                          <m:degHide m:val="on"/>
                          <m:ctrlPr>
                            <a:rPr lang="en-US" sz="12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f>
                            <m:fPr>
                              <m:ctrlPr>
                                <a:rPr lang="en-US" sz="120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20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𝑆𝑆𝑅</m:t>
                              </m:r>
                            </m:num>
                            <m:den>
                              <m:r>
                                <a:rPr lang="en-US" sz="120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  <m:r>
                                <a:rPr lang="en-US" sz="120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−</m:t>
                              </m:r>
                              <m:r>
                                <a:rPr lang="en-US" sz="12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𝑘</m:t>
                              </m:r>
                              <m:r>
                                <a:rPr lang="en-US" sz="12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−1</m:t>
                              </m:r>
                            </m:den>
                          </m:f>
                        </m:e>
                      </m:rad>
                    </m:oMath>
                  </m:oMathPara>
                </a14:m>
                <a:endParaRPr lang="en-US" sz="1200" b="0">
                  <a:solidFill>
                    <a:srgbClr val="FF0000"/>
                  </a:solidFill>
                </a:endParaRPr>
              </a:p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acc>
                        <m:accPr>
                          <m:chr m:val="̂"/>
                          <m:ctrlP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srgbClr val="FF0000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kumimoji="0" lang="en-US" sz="12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srgbClr val="FF0000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𝜎</m:t>
                          </m:r>
                        </m:e>
                      </m:acc>
                      <m:r>
                        <a:rPr kumimoji="0" lang="en-US" sz="12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srgbClr val="FF0000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= </m:t>
                      </m:r>
                      <m:rad>
                        <m:radPr>
                          <m:degHide m:val="on"/>
                          <m:ctrlPr>
                            <a:rPr lang="en-US" sz="18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a:rPr lang="en-US" sz="18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𝑀𝑆𝑅</m:t>
                          </m:r>
                        </m:e>
                      </m:rad>
                    </m:oMath>
                  </m:oMathPara>
                </a14:m>
                <a:endParaRPr lang="en-US" sz="1800" b="0" kern="1200">
                  <a:solidFill>
                    <a:schemeClr val="tx1"/>
                  </a:solidFill>
                  <a:effectLst/>
                  <a:ea typeface="+mn-ea"/>
                  <a:cs typeface="+mn-cs"/>
                </a:endParaRPr>
              </a:p>
              <a:p>
                <a:endParaRPr lang="en-US" sz="1200">
                  <a:solidFill>
                    <a:srgbClr val="FF0000"/>
                  </a:solidFill>
                </a:endParaRPr>
              </a:p>
              <a:p>
                <a:endParaRPr lang="en-US" sz="1200">
                  <a:solidFill>
                    <a:srgbClr val="FF0000"/>
                  </a:solidFill>
                </a:endParaRPr>
              </a:p>
              <a:p>
                <a:r>
                  <a:rPr lang="en-US" sz="1200">
                    <a:solidFill>
                      <a:srgbClr val="FF0000"/>
                    </a:solidFill>
                  </a:rPr>
                  <a:t>Represents the average dstance that</a:t>
                </a:r>
                <a:r>
                  <a:rPr lang="en-US" sz="1200" baseline="0">
                    <a:solidFill>
                      <a:srgbClr val="FF0000"/>
                    </a:solidFill>
                  </a:rPr>
                  <a:t> the obeserved values fall from the regression line.</a:t>
                </a:r>
              </a:p>
              <a:p>
                <a:endParaRPr lang="en-US" sz="1200" baseline="0">
                  <a:solidFill>
                    <a:srgbClr val="FF0000"/>
                  </a:solidFill>
                </a:endParaRPr>
              </a:p>
              <a:p>
                <a:r>
                  <a:rPr lang="en-US" sz="1200" baseline="0">
                    <a:solidFill>
                      <a:srgbClr val="FF0000"/>
                    </a:solidFill>
                  </a:rPr>
                  <a:t>Further we know that:-</a:t>
                </a:r>
                <a:br>
                  <a:rPr lang="en-US" sz="1200" baseline="0">
                    <a:solidFill>
                      <a:srgbClr val="FF0000"/>
                    </a:solidFill>
                  </a:rPr>
                </a:br>
                <a:r>
                  <a:rPr lang="el-GR" sz="1200" baseline="0">
                    <a:solidFill>
                      <a:srgbClr val="FF0000"/>
                    </a:solidFill>
                  </a:rPr>
                  <a:t>ε(</a:t>
                </a:r>
                <a:r>
                  <a:rPr lang="en-US" sz="1200" baseline="0">
                    <a:solidFill>
                      <a:srgbClr val="FF0000"/>
                    </a:solidFill>
                  </a:rPr>
                  <a:t>t+1) = </a:t>
                </a:r>
                <a:r>
                  <a:rPr lang="el-GR" sz="1200"/>
                  <a:t>σ</a:t>
                </a:r>
                <a:r>
                  <a:rPr lang="en-IN" sz="1200"/>
                  <a:t>dWt​= </a:t>
                </a:r>
                <a:r>
                  <a:rPr kumimoji="0" lang="el-GR" sz="12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σ</a:t>
                </a:r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*sqrt(t)</a:t>
                </a:r>
              </a:p>
              <a:p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Thus:-</a:t>
                </a:r>
              </a:p>
              <a:p>
                <a:r>
                  <a:rPr lang="el-GR" sz="1800" kern="120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σ</a:t>
                </a:r>
                <a:r>
                  <a:rPr lang="en-US" sz="1800" kern="120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 = </a:t>
                </a:r>
                <a:r>
                  <a:rPr lang="el-GR" sz="1800" kern="1200" baseline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ε(</a:t>
                </a:r>
                <a:r>
                  <a:rPr lang="en-US" sz="1800" kern="1200" baseline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t+1)/sqrt(t)</a:t>
                </a:r>
                <a:endParaRPr lang="en-US" sz="1200" baseline="0">
                  <a:solidFill>
                    <a:srgbClr val="FF0000"/>
                  </a:solidFill>
                </a:endParaRPr>
              </a:p>
              <a:p>
                <a:endParaRPr lang="en-US" sz="1200" baseline="0">
                  <a:solidFill>
                    <a:srgbClr val="FF0000"/>
                  </a:solidFill>
                </a:endParaRPr>
              </a:p>
              <a:p>
                <a:endParaRPr lang="en-US" sz="1200" baseline="0">
                  <a:solidFill>
                    <a:srgbClr val="FF0000"/>
                  </a:solidFill>
                </a:endParaRPr>
              </a:p>
              <a:p>
                <a:endParaRPr lang="en-US" sz="1200">
                  <a:solidFill>
                    <a:srgbClr val="FF0000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12" name="TextBox 19">
                <a:extLst>
                  <a:ext uri="{FF2B5EF4-FFF2-40B4-BE49-F238E27FC236}">
                    <a16:creationId xmlns:a16="http://schemas.microsoft.com/office/drawing/2014/main" xmlns="" xmlns:a14="http://schemas.microsoft.com/office/drawing/2010/main" id="{DB40B3F7-87A4-4EDA-AD6C-773A2335A133}"/>
                  </a:ext>
                </a:extLst>
              </xdr:cNvPr>
              <xdr:cNvSpPr txBox="1"/>
            </xdr:nvSpPr>
            <xdr:spPr>
              <a:xfrm>
                <a:off x="9267825" y="1104899"/>
                <a:ext cx="2495549" cy="2733676"/>
              </a:xfrm>
              <a:prstGeom prst="rect">
                <a:avLst/>
              </a:prstGeom>
              <a:noFill/>
              <a:ln>
                <a:solidFill>
                  <a:schemeClr val="accent5">
                    <a:lumMod val="60000"/>
                    <a:lumOff val="40000"/>
                  </a:schemeClr>
                </a:solidFill>
              </a:ln>
            </xdr:spPr>
            <xdr:txBody>
              <a:bodyPr wrap="square" lIns="0" tIns="0" rIns="0" bIns="0" rtlCol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/>
                <a:r>
                  <a:rPr lang="en-US" sz="1200" b="0" i="0">
                    <a:solidFill>
                      <a:srgbClr val="FF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𝜎 ̂</a:t>
                </a:r>
                <a:r>
                  <a:rPr lang="en-US" sz="1200" b="0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=√(</a:t>
                </a:r>
                <a:r>
                  <a:rPr lang="en-US" sz="1200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𝑆𝑆𝑅/(𝑛−</a:t>
                </a:r>
                <a:r>
                  <a:rPr lang="en-US" sz="1200" b="0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𝑘−1))</a:t>
                </a:r>
                <a:endParaRPr lang="en-US" sz="1200" b="0">
                  <a:solidFill>
                    <a:srgbClr val="FF0000"/>
                  </a:solidFill>
                </a:endParaRPr>
              </a:p>
              <a:p>
                <a:pPr/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FF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𝜎</a:t>
                </a:r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FF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 ̂</a:t>
                </a:r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rgbClr val="FF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= </a:t>
                </a:r>
                <a:r>
                  <a:rPr lang="en-US" sz="1800" b="0" i="0" kern="120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√</a:t>
                </a:r>
                <a:r>
                  <a:rPr lang="en-US" sz="1800" b="0" i="0" kern="120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𝑀𝑆𝑅</a:t>
                </a:r>
                <a:endParaRPr lang="en-US" sz="1800" b="0" kern="1200">
                  <a:solidFill>
                    <a:schemeClr val="tx1"/>
                  </a:solidFill>
                  <a:effectLst/>
                  <a:ea typeface="+mn-ea"/>
                  <a:cs typeface="+mn-cs"/>
                </a:endParaRPr>
              </a:p>
              <a:p>
                <a:pPr/>
                <a:endParaRPr lang="en-US" sz="1200">
                  <a:solidFill>
                    <a:srgbClr val="FF0000"/>
                  </a:solidFill>
                </a:endParaRPr>
              </a:p>
              <a:p>
                <a:pPr/>
                <a:endParaRPr lang="en-US" sz="1200">
                  <a:solidFill>
                    <a:srgbClr val="FF0000"/>
                  </a:solidFill>
                </a:endParaRPr>
              </a:p>
              <a:p>
                <a:pPr/>
                <a:r>
                  <a:rPr lang="en-US" sz="1200">
                    <a:solidFill>
                      <a:srgbClr val="FF0000"/>
                    </a:solidFill>
                  </a:rPr>
                  <a:t>Represents the average dstance that</a:t>
                </a:r>
                <a:r>
                  <a:rPr lang="en-US" sz="1200" baseline="0">
                    <a:solidFill>
                      <a:srgbClr val="FF0000"/>
                    </a:solidFill>
                  </a:rPr>
                  <a:t> the obeserved values fall from the regression line.</a:t>
                </a:r>
              </a:p>
              <a:p>
                <a:pPr/>
                <a:endParaRPr lang="en-US" sz="1200" baseline="0">
                  <a:solidFill>
                    <a:srgbClr val="FF0000"/>
                  </a:solidFill>
                </a:endParaRPr>
              </a:p>
              <a:p>
                <a:pPr/>
                <a:r>
                  <a:rPr lang="en-US" sz="1200" baseline="0">
                    <a:solidFill>
                      <a:srgbClr val="FF0000"/>
                    </a:solidFill>
                  </a:rPr>
                  <a:t>Further we know that:-</a:t>
                </a:r>
                <a:br>
                  <a:rPr lang="en-US" sz="1200" baseline="0">
                    <a:solidFill>
                      <a:srgbClr val="FF0000"/>
                    </a:solidFill>
                  </a:rPr>
                </a:br>
                <a:r>
                  <a:rPr lang="el-GR" sz="1200" baseline="0">
                    <a:solidFill>
                      <a:srgbClr val="FF0000"/>
                    </a:solidFill>
                  </a:rPr>
                  <a:t>ε(</a:t>
                </a:r>
                <a:r>
                  <a:rPr lang="en-US" sz="1200" baseline="0">
                    <a:solidFill>
                      <a:srgbClr val="FF0000"/>
                    </a:solidFill>
                  </a:rPr>
                  <a:t>t+1) = </a:t>
                </a:r>
                <a:r>
                  <a:rPr lang="el-GR" sz="1200"/>
                  <a:t>σ</a:t>
                </a:r>
                <a:r>
                  <a:rPr lang="en-IN" sz="1200"/>
                  <a:t>dWt​= </a:t>
                </a:r>
                <a:r>
                  <a:rPr kumimoji="0" lang="el-GR" sz="12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σ</a:t>
                </a:r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*sqrt(t)</a:t>
                </a:r>
              </a:p>
              <a:p>
                <a:pPr/>
                <a:r>
                  <a:rPr kumimoji="0" lang="en-US" sz="12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Thus:-</a:t>
                </a:r>
              </a:p>
              <a:p>
                <a:pPr/>
                <a:r>
                  <a:rPr lang="el-GR" sz="1800" kern="120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σ</a:t>
                </a:r>
                <a:r>
                  <a:rPr lang="en-US" sz="1800" kern="120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 = </a:t>
                </a:r>
                <a:r>
                  <a:rPr lang="el-GR" sz="1800" kern="1200" baseline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ε(</a:t>
                </a:r>
                <a:r>
                  <a:rPr lang="en-US" sz="1800" kern="1200" baseline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t+1)/sqrt(t)</a:t>
                </a:r>
                <a:endParaRPr lang="en-US" sz="1200" baseline="0">
                  <a:solidFill>
                    <a:srgbClr val="FF0000"/>
                  </a:solidFill>
                </a:endParaRPr>
              </a:p>
              <a:p>
                <a:pPr/>
                <a:endParaRPr lang="en-US" sz="1200" baseline="0">
                  <a:solidFill>
                    <a:srgbClr val="FF0000"/>
                  </a:solidFill>
                </a:endParaRPr>
              </a:p>
              <a:p>
                <a:pPr/>
                <a:endParaRPr lang="en-US" sz="1200" baseline="0">
                  <a:solidFill>
                    <a:srgbClr val="FF0000"/>
                  </a:solidFill>
                </a:endParaRPr>
              </a:p>
              <a:p>
                <a:pPr/>
                <a:endParaRPr lang="en-US" sz="1200">
                  <a:solidFill>
                    <a:srgbClr val="FF0000"/>
                  </a:solidFill>
                </a:endParaRPr>
              </a:p>
            </xdr:txBody>
          </xdr:sp>
        </mc:Fallback>
      </mc:AlternateContent>
      <xdr:cxnSp macro="">
        <xdr:nvCxnSpPr>
          <xdr:cNvPr id="16" name="Straight Arrow Connector 15"/>
          <xdr:cNvCxnSpPr/>
        </xdr:nvCxnSpPr>
        <xdr:spPr>
          <a:xfrm>
            <a:off x="10801350" y="2095500"/>
            <a:ext cx="0" cy="371475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123825</xdr:colOff>
      <xdr:row>7</xdr:row>
      <xdr:rowOff>95251</xdr:rowOff>
    </xdr:from>
    <xdr:to>
      <xdr:col>13</xdr:col>
      <xdr:colOff>0</xdr:colOff>
      <xdr:row>7</xdr:row>
      <xdr:rowOff>104775</xdr:rowOff>
    </xdr:to>
    <xdr:cxnSp macro="">
      <xdr:nvCxnSpPr>
        <xdr:cNvPr id="19" name="Straight Arrow Connector 18"/>
        <xdr:cNvCxnSpPr/>
      </xdr:nvCxnSpPr>
      <xdr:spPr>
        <a:xfrm flipV="1">
          <a:off x="9429750" y="1428751"/>
          <a:ext cx="485775" cy="952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34</xdr:row>
      <xdr:rowOff>66675</xdr:rowOff>
    </xdr:from>
    <xdr:to>
      <xdr:col>13</xdr:col>
      <xdr:colOff>485986</xdr:colOff>
      <xdr:row>37</xdr:row>
      <xdr:rowOff>133439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825" y="6734175"/>
          <a:ext cx="1514686" cy="638264"/>
        </a:xfrm>
        <a:prstGeom prst="rect">
          <a:avLst/>
        </a:prstGeom>
      </xdr:spPr>
    </xdr:pic>
    <xdr:clientData/>
  </xdr:twoCellAnchor>
  <xdr:twoCellAnchor>
    <xdr:from>
      <xdr:col>9</xdr:col>
      <xdr:colOff>400050</xdr:colOff>
      <xdr:row>9</xdr:row>
      <xdr:rowOff>190499</xdr:rowOff>
    </xdr:from>
    <xdr:to>
      <xdr:col>16</xdr:col>
      <xdr:colOff>314325</xdr:colOff>
      <xdr:row>46</xdr:row>
      <xdr:rowOff>9524</xdr:rowOff>
    </xdr:to>
    <xdr:grpSp>
      <xdr:nvGrpSpPr>
        <xdr:cNvPr id="36" name="Group 35"/>
        <xdr:cNvGrpSpPr/>
      </xdr:nvGrpSpPr>
      <xdr:grpSpPr>
        <a:xfrm>
          <a:off x="7248525" y="1904999"/>
          <a:ext cx="4972050" cy="7058025"/>
          <a:chOff x="7248525" y="1904999"/>
          <a:chExt cx="4810125" cy="7058025"/>
        </a:xfrm>
      </xdr:grpSpPr>
      <xdr:cxnSp macro="">
        <xdr:nvCxnSpPr>
          <xdr:cNvPr id="21" name="Straight Arrow Connector 20"/>
          <xdr:cNvCxnSpPr/>
        </xdr:nvCxnSpPr>
        <xdr:spPr>
          <a:xfrm>
            <a:off x="9039226" y="1904999"/>
            <a:ext cx="209549" cy="2428876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grpSp>
        <xdr:nvGrpSpPr>
          <xdr:cNvPr id="35" name="Group 34"/>
          <xdr:cNvGrpSpPr/>
        </xdr:nvGrpSpPr>
        <xdr:grpSpPr>
          <a:xfrm>
            <a:off x="7248525" y="4381499"/>
            <a:ext cx="4810125" cy="4581525"/>
            <a:chOff x="8162925" y="4448174"/>
            <a:chExt cx="4810125" cy="4581525"/>
          </a:xfrm>
        </xdr:grpSpPr>
        <xdr:grpSp>
          <xdr:nvGrpSpPr>
            <xdr:cNvPr id="33" name="Group 32"/>
            <xdr:cNvGrpSpPr/>
          </xdr:nvGrpSpPr>
          <xdr:grpSpPr>
            <a:xfrm>
              <a:off x="8162925" y="4448174"/>
              <a:ext cx="4810125" cy="4581525"/>
              <a:chOff x="7677150" y="4533899"/>
              <a:chExt cx="4810125" cy="4581525"/>
            </a:xfrm>
          </xdr:grpSpPr>
          <mc:AlternateContent xmlns:mc="http://schemas.openxmlformats.org/markup-compatibility/2006" xmlns:a14="http://schemas.microsoft.com/office/drawing/2010/main">
            <mc:Choice Requires="a14">
              <xdr:sp macro="" textlink="">
                <xdr:nvSpPr>
                  <xdr:cNvPr id="24" name="TextBox 23"/>
                  <xdr:cNvSpPr txBox="1"/>
                </xdr:nvSpPr>
                <xdr:spPr>
                  <a:xfrm>
                    <a:off x="7677150" y="4533899"/>
                    <a:ext cx="4810125" cy="4581525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endParaRPr lang="en-US" sz="110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endParaRPr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r>
                      <a:rPr lang="en-IN" sz="1100"/>
                      <a:t>assuming :- </a:t>
                    </a:r>
                    <a14:m>
                      <m:oMath xmlns:m="http://schemas.openxmlformats.org/officeDocument/2006/math">
                        <m:sSup>
                          <m:sSup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</m:sup>
                        </m:sSup>
                      </m:oMath>
                    </a14:m>
                    <a:r>
                      <a:rPr lang="en-IN" sz="1100"/>
                      <a:t> = </a:t>
                    </a:r>
                    <a14:m>
                      <m:oMath xmlns:m="http://schemas.openxmlformats.org/officeDocument/2006/math">
                        <m:sSup>
                          <m:sSup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∅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oMath>
                    </a14:m>
                    <a:r>
                      <a:rPr lang="en-IN" sz="1100"/>
                      <a:t> </a:t>
                    </a:r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</xdr:txBody>
              </xdr:sp>
            </mc:Choice>
            <mc:Fallback xmlns="">
              <xdr:sp macro="" textlink="">
                <xdr:nvSpPr>
                  <xdr:cNvPr id="24" name="TextBox 23"/>
                  <xdr:cNvSpPr txBox="1"/>
                </xdr:nvSpPr>
                <xdr:spPr>
                  <a:xfrm>
                    <a:off x="7677150" y="4533899"/>
                    <a:ext cx="4810125" cy="4581525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endParaRPr lang="en-US" sz="110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endParaRPr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r>
                      <a:rPr lang="en-IN" sz="1100"/>
                      <a:t>assuming :- </a:t>
                    </a:r>
                    <a:r>
                      <a:rPr lang="en-US" sz="1100" b="0" i="0">
                        <a:latin typeface="Cambria Math" panose="02040503050406030204" pitchFamily="18" charset="0"/>
                      </a:rPr>
                      <a:t>𝑒</a:t>
                    </a:r>
                    <a:r>
                      <a:rPr lang="en-IN" sz="1100" b="0" i="0">
                        <a:latin typeface="Cambria Math" panose="02040503050406030204" pitchFamily="18" charset="0"/>
                      </a:rPr>
                      <a:t>^(</a:t>
                    </a:r>
                    <a:r>
                      <a:rPr lang="en-US" sz="1100" b="0" i="0">
                        <a:latin typeface="Cambria Math" panose="02040503050406030204" pitchFamily="18" charset="0"/>
                      </a:rPr>
                      <a:t>−2𝑘</a:t>
                    </a:r>
                    <a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a:t>∆</a:t>
                    </a:r>
                    <a:r>
                      <a:rPr lang="en-IN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a:t>)</a:t>
                    </a:r>
                    <a:r>
                      <a:rPr lang="en-IN" sz="1100"/>
                      <a:t> = </a:t>
                    </a:r>
                    <a:r>
                      <a:rPr lang="en-IN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a:t>∅^</a:t>
                    </a:r>
                    <a:r>
                      <a:rPr lang="en-US" sz="1100" b="0" i="0">
                        <a:latin typeface="Cambria Math" panose="02040503050406030204" pitchFamily="18" charset="0"/>
                      </a:rPr>
                      <a:t>2</a:t>
                    </a:r>
                    <a:r>
                      <a:rPr lang="en-IN" sz="1100"/>
                      <a:t> </a:t>
                    </a:r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  <a:p>
                    <a:endParaRPr lang="en-IN" sz="1100"/>
                  </a:p>
                </xdr:txBody>
              </xdr:sp>
            </mc:Fallback>
          </mc:AlternateContent>
          <xdr:pic>
            <xdr:nvPicPr>
              <xdr:cNvPr id="25" name="Picture 24"/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8220075" y="4676775"/>
                <a:ext cx="3333750" cy="1733792"/>
              </a:xfrm>
              <a:prstGeom prst="rect">
                <a:avLst/>
              </a:prstGeom>
            </xdr:spPr>
          </xdr:pic>
        </xdr:grpSp>
        <xdr:pic>
          <xdr:nvPicPr>
            <xdr:cNvPr id="27" name="Picture 26"/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562974" y="6734175"/>
              <a:ext cx="3914776" cy="2145488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238125</xdr:colOff>
      <xdr:row>1</xdr:row>
      <xdr:rowOff>9525</xdr:rowOff>
    </xdr:to>
    <xdr:pic>
      <xdr:nvPicPr>
        <xdr:cNvPr id="2" name="Picture 1" descr="https://www.fedprimerate.com/images/shim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46767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12</xdr:col>
      <xdr:colOff>400050</xdr:colOff>
      <xdr:row>1</xdr:row>
      <xdr:rowOff>9525</xdr:rowOff>
    </xdr:to>
    <xdr:pic>
      <xdr:nvPicPr>
        <xdr:cNvPr id="3" name="Picture 2" descr="https://www.fedprimerate.com/images/shim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222885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238125</xdr:colOff>
      <xdr:row>1</xdr:row>
      <xdr:rowOff>9525</xdr:rowOff>
    </xdr:to>
    <xdr:pic>
      <xdr:nvPicPr>
        <xdr:cNvPr id="4" name="Picture 3" descr="https://www.fedprimerate.com/images/shim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1500"/>
          <a:ext cx="2381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9525</xdr:colOff>
      <xdr:row>1</xdr:row>
      <xdr:rowOff>9525</xdr:rowOff>
    </xdr:to>
    <xdr:pic>
      <xdr:nvPicPr>
        <xdr:cNvPr id="5" name="Picture 4" descr="https://www.fedprimerate.com/images/shim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9525</xdr:colOff>
      <xdr:row>1</xdr:row>
      <xdr:rowOff>180975</xdr:rowOff>
    </xdr:to>
    <xdr:pic>
      <xdr:nvPicPr>
        <xdr:cNvPr id="7" name="Picture 6" descr="https://www.fedprimerate.com/images/shim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2000"/>
          <a:ext cx="95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9525</xdr:colOff>
      <xdr:row>2</xdr:row>
      <xdr:rowOff>247650</xdr:rowOff>
    </xdr:to>
    <xdr:pic>
      <xdr:nvPicPr>
        <xdr:cNvPr id="11" name="Picture 10" descr="https://www.fedprimerate.com/images/shim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500"/>
          <a:ext cx="95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304800</xdr:colOff>
      <xdr:row>487</xdr:row>
      <xdr:rowOff>114300</xdr:rowOff>
    </xdr:to>
    <xdr:sp macro="" textlink="">
      <xdr:nvSpPr>
        <xdr:cNvPr id="3086" name="AutoShape 14" descr="Subscribe to the LIBOR Feed">
          <a:hlinkClick xmlns:r="http://schemas.openxmlformats.org/officeDocument/2006/relationships" r:id="rId2" tooltip="Subscribe to the LIBOR Feed"/>
        </xdr:cNvPr>
        <xdr:cNvSpPr>
          <a:spLocks noChangeAspect="1" noChangeArrowheads="1"/>
        </xdr:cNvSpPr>
      </xdr:nvSpPr>
      <xdr:spPr bwMode="auto">
        <a:xfrm>
          <a:off x="1828800" y="2452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304800</xdr:colOff>
      <xdr:row>489</xdr:row>
      <xdr:rowOff>114300</xdr:rowOff>
    </xdr:to>
    <xdr:sp macro="" textlink="">
      <xdr:nvSpPr>
        <xdr:cNvPr id="3087" name="AutoShape 15" descr="http://www.feedburner.com/fb/images/pub/fbapix.gif">
          <a:hlinkClick xmlns:r="http://schemas.openxmlformats.org/officeDocument/2006/relationships" r:id="rId3" tooltip="Click here to subscribe to the PRIME RATE feed"/>
        </xdr:cNvPr>
        <xdr:cNvSpPr>
          <a:spLocks noChangeAspect="1" noChangeArrowheads="1"/>
        </xdr:cNvSpPr>
      </xdr:nvSpPr>
      <xdr:spPr bwMode="auto">
        <a:xfrm>
          <a:off x="1828800" y="2458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485775</xdr:colOff>
      <xdr:row>514</xdr:row>
      <xdr:rowOff>180975</xdr:rowOff>
    </xdr:to>
    <xdr:pic>
      <xdr:nvPicPr>
        <xdr:cNvPr id="17" name="Picture 16" descr="bi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926725"/>
          <a:ext cx="4857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514</xdr:row>
          <xdr:rowOff>0</xdr:rowOff>
        </xdr:from>
        <xdr:to>
          <xdr:col>5</xdr:col>
          <xdr:colOff>304800</xdr:colOff>
          <xdr:row>515</xdr:row>
          <xdr:rowOff>38100</xdr:rowOff>
        </xdr:to>
        <xdr:sp macro="" textlink="">
          <xdr:nvSpPr>
            <xdr:cNvPr id="3089" name="Control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516</xdr:row>
      <xdr:rowOff>0</xdr:rowOff>
    </xdr:from>
    <xdr:to>
      <xdr:col>1</xdr:col>
      <xdr:colOff>485775</xdr:colOff>
      <xdr:row>516</xdr:row>
      <xdr:rowOff>180975</xdr:rowOff>
    </xdr:to>
    <xdr:pic>
      <xdr:nvPicPr>
        <xdr:cNvPr id="19" name="Picture 18" descr="bi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2307725"/>
          <a:ext cx="4857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516</xdr:row>
          <xdr:rowOff>0</xdr:rowOff>
        </xdr:from>
        <xdr:to>
          <xdr:col>5</xdr:col>
          <xdr:colOff>304800</xdr:colOff>
          <xdr:row>517</xdr:row>
          <xdr:rowOff>38100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524</xdr:row>
      <xdr:rowOff>0</xdr:rowOff>
    </xdr:from>
    <xdr:to>
      <xdr:col>8</xdr:col>
      <xdr:colOff>19050</xdr:colOff>
      <xdr:row>528</xdr:row>
      <xdr:rowOff>142875</xdr:rowOff>
    </xdr:to>
    <xdr:pic>
      <xdr:nvPicPr>
        <xdr:cNvPr id="21" name="Picture 20" descr="FedPrimeRate.com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3965075"/>
          <a:ext cx="445770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185737</xdr:rowOff>
    </xdr:from>
    <xdr:ext cx="1176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609600" y="1728787"/>
              <a:ext cx="117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09600" y="1728787"/>
              <a:ext cx="117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185737</xdr:rowOff>
    </xdr:from>
    <xdr:ext cx="1176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609600" y="1728787"/>
              <a:ext cx="117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𝜗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09600" y="1728787"/>
              <a:ext cx="1176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𝜗</a:t>
              </a:r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L143"/>
  <sheetViews>
    <sheetView showGridLines="0" tabSelected="1" workbookViewId="0">
      <selection activeCell="M11" sqref="M11"/>
    </sheetView>
  </sheetViews>
  <sheetFormatPr defaultRowHeight="15" x14ac:dyDescent="0.25"/>
  <cols>
    <col min="2" max="2" width="9.7109375" customWidth="1"/>
    <col min="3" max="3" width="23" customWidth="1"/>
    <col min="5" max="5" width="10.42578125" bestFit="1" customWidth="1"/>
    <col min="6" max="6" width="13.5703125" bestFit="1" customWidth="1"/>
    <col min="8" max="8" width="12" bestFit="1" customWidth="1"/>
    <col min="9" max="9" width="13.5703125" bestFit="1" customWidth="1"/>
  </cols>
  <sheetData>
    <row r="3" spans="1:12" ht="15.75" thickBot="1" x14ac:dyDescent="0.3">
      <c r="B3" s="2" t="s">
        <v>0</v>
      </c>
      <c r="C3" s="3"/>
      <c r="D3" s="3"/>
    </row>
    <row r="4" spans="1:12" ht="15.75" thickTop="1" x14ac:dyDescent="0.25"/>
    <row r="5" spans="1:12" x14ac:dyDescent="0.25">
      <c r="B5" s="4" t="s">
        <v>1</v>
      </c>
    </row>
    <row r="6" spans="1:12" x14ac:dyDescent="0.25">
      <c r="B6" s="4" t="s">
        <v>2</v>
      </c>
    </row>
    <row r="7" spans="1:12" x14ac:dyDescent="0.25">
      <c r="B7" s="4"/>
    </row>
    <row r="8" spans="1:12" x14ac:dyDescent="0.25">
      <c r="A8" t="s">
        <v>468</v>
      </c>
      <c r="B8" s="4"/>
    </row>
    <row r="9" spans="1:12" x14ac:dyDescent="0.25">
      <c r="B9" s="4"/>
    </row>
    <row r="10" spans="1:12" x14ac:dyDescent="0.25">
      <c r="B10" s="4" t="s">
        <v>469</v>
      </c>
    </row>
    <row r="11" spans="1:12" x14ac:dyDescent="0.25">
      <c r="B11" s="4"/>
    </row>
    <row r="12" spans="1:12" x14ac:dyDescent="0.25">
      <c r="A12" t="s">
        <v>474</v>
      </c>
      <c r="B12" s="4" t="s">
        <v>472</v>
      </c>
    </row>
    <row r="13" spans="1:12" x14ac:dyDescent="0.25">
      <c r="B13" s="4" t="s">
        <v>473</v>
      </c>
    </row>
    <row r="15" spans="1:12" x14ac:dyDescent="0.25">
      <c r="B15" s="1" t="s">
        <v>3</v>
      </c>
      <c r="H15" s="1" t="s">
        <v>3</v>
      </c>
    </row>
    <row r="16" spans="1:12" x14ac:dyDescent="0.25">
      <c r="B16" t="s">
        <v>4</v>
      </c>
      <c r="C16" s="11">
        <v>8.6548228466659424E-2</v>
      </c>
      <c r="D16" s="11"/>
      <c r="E16" t="s">
        <v>458</v>
      </c>
      <c r="F16">
        <f>SUM(F25:F143)</f>
        <v>504.76404292473586</v>
      </c>
      <c r="H16" t="s">
        <v>4</v>
      </c>
      <c r="I16" s="11">
        <v>8.654822691105872E-2</v>
      </c>
      <c r="K16" t="s">
        <v>458</v>
      </c>
      <c r="L16">
        <f>SUM(I25:I143)</f>
        <v>652.61598858716297</v>
      </c>
    </row>
    <row r="17" spans="1:10" x14ac:dyDescent="0.25">
      <c r="C17" s="9">
        <v>5.7975617205086446E-3</v>
      </c>
      <c r="D17" s="11"/>
      <c r="E17" s="23"/>
      <c r="I17" s="9">
        <v>5.7975617524809913E-3</v>
      </c>
    </row>
    <row r="18" spans="1:10" x14ac:dyDescent="0.25">
      <c r="B18" t="s">
        <v>5</v>
      </c>
      <c r="C18" s="21">
        <v>3.4802408840901851E-3</v>
      </c>
      <c r="D18" s="21"/>
      <c r="E18" s="24"/>
      <c r="F18" s="10"/>
      <c r="H18" t="s">
        <v>5</v>
      </c>
      <c r="I18" s="21">
        <v>1.0046595655019189E-3</v>
      </c>
      <c r="J18" s="59">
        <f>I18/SQRT(I20)</f>
        <v>3.4802428235187924E-3</v>
      </c>
    </row>
    <row r="19" spans="1:10" x14ac:dyDescent="0.25">
      <c r="B19" t="s">
        <v>6</v>
      </c>
      <c r="C19" s="11">
        <v>0.06</v>
      </c>
      <c r="D19" s="5"/>
      <c r="E19" s="25"/>
      <c r="H19" t="s">
        <v>6</v>
      </c>
      <c r="I19" s="11">
        <v>0.06</v>
      </c>
    </row>
    <row r="20" spans="1:10" x14ac:dyDescent="0.25">
      <c r="B20" t="s">
        <v>7</v>
      </c>
      <c r="C20">
        <f>1/12</f>
        <v>8.3333333333333329E-2</v>
      </c>
      <c r="E20" s="26"/>
      <c r="H20" t="s">
        <v>7</v>
      </c>
      <c r="I20">
        <f>1/12</f>
        <v>8.3333333333333329E-2</v>
      </c>
    </row>
    <row r="21" spans="1:10" ht="15.75" thickBot="1" x14ac:dyDescent="0.3"/>
    <row r="22" spans="1:10" ht="15.75" thickBot="1" x14ac:dyDescent="0.3">
      <c r="E22" s="60" t="s">
        <v>470</v>
      </c>
      <c r="F22" s="61"/>
      <c r="H22" s="60" t="s">
        <v>471</v>
      </c>
      <c r="I22" s="61"/>
    </row>
    <row r="23" spans="1:10" x14ac:dyDescent="0.25">
      <c r="A23" s="54" t="s">
        <v>467</v>
      </c>
      <c r="B23" s="55" t="s">
        <v>434</v>
      </c>
      <c r="C23" s="56" t="s">
        <v>435</v>
      </c>
      <c r="D23" s="55" t="s">
        <v>437</v>
      </c>
      <c r="E23" s="58" t="s">
        <v>438</v>
      </c>
      <c r="F23" s="58" t="s">
        <v>439</v>
      </c>
      <c r="H23" s="58" t="s">
        <v>438</v>
      </c>
      <c r="I23" s="58" t="s">
        <v>439</v>
      </c>
    </row>
    <row r="24" spans="1:10" x14ac:dyDescent="0.25">
      <c r="A24" s="52">
        <v>1</v>
      </c>
      <c r="B24" s="50">
        <v>40603</v>
      </c>
      <c r="C24" s="51">
        <v>2.5330000000000001E-3</v>
      </c>
      <c r="D24" s="52"/>
      <c r="E24" s="52"/>
      <c r="F24" s="52"/>
      <c r="H24" s="52"/>
      <c r="I24" s="52"/>
    </row>
    <row r="25" spans="1:10" x14ac:dyDescent="0.25">
      <c r="A25" s="52">
        <v>2</v>
      </c>
      <c r="B25" s="50">
        <v>40634</v>
      </c>
      <c r="C25" s="51">
        <v>2.2140000000000003E-3</v>
      </c>
      <c r="D25" s="53">
        <f>C25-C24</f>
        <v>-3.1899999999999984E-4</v>
      </c>
      <c r="E25" s="52">
        <f>(D25-(($C$16*($C$17-C24)*$C$20)))/(SQRT($C$20))</f>
        <v>-1.1866112748158025E-3</v>
      </c>
      <c r="F25" s="52">
        <f>IFERROR(LN(_xlfn.NORM.DIST(E25,0,$C$18,FALSE)),0)</f>
        <v>4.6835895160561725</v>
      </c>
      <c r="H25" s="52">
        <f>(D25-(($I$16*($I$17-C24)*$I$20)))</f>
        <v>-3.4254516927657386E-4</v>
      </c>
      <c r="I25" s="52">
        <f>IFERROR(LN(_xlfn.NORM.DIST(H25,0,$I$18,FALSE)),0)</f>
        <v>5.9260423485304043</v>
      </c>
    </row>
    <row r="26" spans="1:10" x14ac:dyDescent="0.25">
      <c r="A26" s="52">
        <v>3</v>
      </c>
      <c r="B26" s="50">
        <v>40664</v>
      </c>
      <c r="C26" s="51">
        <v>1.9780000000000002E-3</v>
      </c>
      <c r="D26" s="53">
        <f t="shared" ref="D26:D89" si="0">C26-C25</f>
        <v>-2.360000000000001E-4</v>
      </c>
      <c r="E26" s="52">
        <f t="shared" ref="E26:E89" si="1">(D26-(($C$16*($C$17-C25)*$C$20)))/(SQRT($C$20))</f>
        <v>-9.070608393183659E-4</v>
      </c>
      <c r="F26" s="52">
        <f t="shared" ref="F26:F89" si="2">IFERROR(LN(_xlfn.NORM.DIST(E26,0,$C$18,FALSE)),0)</f>
        <v>4.7077508126726979</v>
      </c>
      <c r="H26" s="52">
        <f t="shared" ref="H26:H89" si="3">(D26-(($I$16*($I$17-C25)*$I$20)))</f>
        <v>-2.6184590964195976E-4</v>
      </c>
      <c r="I26" s="52">
        <f t="shared" ref="I26:I89" si="4">IFERROR(LN(_xlfn.NORM.DIST(H26,0,$I$18,FALSE)),0)</f>
        <v>5.9502036182136226</v>
      </c>
    </row>
    <row r="27" spans="1:10" x14ac:dyDescent="0.25">
      <c r="A27" s="52">
        <v>4</v>
      </c>
      <c r="B27" s="50">
        <v>40695</v>
      </c>
      <c r="C27" s="51">
        <v>1.872E-3</v>
      </c>
      <c r="D27" s="53">
        <f t="shared" si="0"/>
        <v>-1.0600000000000019E-4</v>
      </c>
      <c r="E27" s="52">
        <f t="shared" si="1"/>
        <v>-4.6262392922482524E-4</v>
      </c>
      <c r="F27" s="52">
        <f t="shared" si="2"/>
        <v>4.7328802139252444</v>
      </c>
      <c r="H27" s="52">
        <f t="shared" si="3"/>
        <v>-1.3354802477121068E-4</v>
      </c>
      <c r="I27" s="52">
        <f t="shared" si="4"/>
        <v>5.9753329914328548</v>
      </c>
    </row>
    <row r="28" spans="1:10" x14ac:dyDescent="0.25">
      <c r="A28" s="52">
        <v>5</v>
      </c>
      <c r="B28" s="50">
        <v>40725</v>
      </c>
      <c r="C28" s="51">
        <v>1.8659999999999998E-3</v>
      </c>
      <c r="D28" s="53">
        <f t="shared" si="0"/>
        <v>-6.0000000000001458E-6</v>
      </c>
      <c r="E28" s="52">
        <f t="shared" si="1"/>
        <v>-1.1886210579021447E-4</v>
      </c>
      <c r="F28" s="52">
        <f t="shared" si="2"/>
        <v>4.741132006995648</v>
      </c>
      <c r="H28" s="52">
        <f t="shared" si="3"/>
        <v>-3.4312534108924995E-5</v>
      </c>
      <c r="I28" s="52">
        <f t="shared" si="4"/>
        <v>5.9835847752807956</v>
      </c>
    </row>
    <row r="29" spans="1:10" x14ac:dyDescent="0.25">
      <c r="A29" s="52">
        <v>6</v>
      </c>
      <c r="B29" s="50">
        <v>40756</v>
      </c>
      <c r="C29" s="51">
        <v>2.1120000000000002E-3</v>
      </c>
      <c r="D29" s="53">
        <f t="shared" si="0"/>
        <v>2.4600000000000034E-4</v>
      </c>
      <c r="E29" s="52">
        <f t="shared" si="1"/>
        <v>7.539415952954921E-4</v>
      </c>
      <c r="F29" s="52">
        <f t="shared" si="2"/>
        <v>4.7182498973990565</v>
      </c>
      <c r="H29" s="52">
        <f t="shared" si="3"/>
        <v>2.1764419177761995E-4</v>
      </c>
      <c r="I29" s="52">
        <f t="shared" si="4"/>
        <v>5.9607026911175049</v>
      </c>
    </row>
    <row r="30" spans="1:10" x14ac:dyDescent="0.25">
      <c r="A30" s="52">
        <v>7</v>
      </c>
      <c r="B30" s="50">
        <v>40787</v>
      </c>
      <c r="C30" s="51">
        <v>2.3089999999999999E-3</v>
      </c>
      <c r="D30" s="53">
        <f t="shared" si="0"/>
        <v>1.9699999999999969E-4</v>
      </c>
      <c r="E30" s="52">
        <f t="shared" si="1"/>
        <v>5.9034675924312253E-4</v>
      </c>
      <c r="F30" s="52">
        <f t="shared" si="2"/>
        <v>4.7273283832782997</v>
      </c>
      <c r="H30" s="52">
        <f t="shared" si="3"/>
        <v>1.7041843042929603E-4</v>
      </c>
      <c r="I30" s="52">
        <f t="shared" si="4"/>
        <v>5.9697811668968894</v>
      </c>
    </row>
    <row r="31" spans="1:10" x14ac:dyDescent="0.25">
      <c r="A31" s="52">
        <v>8</v>
      </c>
      <c r="B31" s="50">
        <v>40817</v>
      </c>
      <c r="C31" s="51">
        <v>2.4369999999999999E-3</v>
      </c>
      <c r="D31" s="53">
        <f t="shared" si="0"/>
        <v>1.2800000000000008E-4</v>
      </c>
      <c r="E31" s="52">
        <f t="shared" si="1"/>
        <v>3.562456591344252E-4</v>
      </c>
      <c r="F31" s="52">
        <f t="shared" si="2"/>
        <v>4.7364762087754615</v>
      </c>
      <c r="H31" s="52">
        <f t="shared" si="3"/>
        <v>1.0283926382108628E-4</v>
      </c>
      <c r="I31" s="52">
        <f t="shared" si="4"/>
        <v>5.9789289822176217</v>
      </c>
    </row>
    <row r="32" spans="1:10" x14ac:dyDescent="0.25">
      <c r="A32" s="52">
        <v>9</v>
      </c>
      <c r="B32" s="50">
        <v>40848</v>
      </c>
      <c r="C32" s="51">
        <v>2.5369999999999998E-3</v>
      </c>
      <c r="D32" s="53">
        <f t="shared" si="0"/>
        <v>9.9999999999999829E-5</v>
      </c>
      <c r="E32" s="52">
        <f t="shared" si="1"/>
        <v>2.6244880706276631E-4</v>
      </c>
      <c r="F32" s="52">
        <f t="shared" si="2"/>
        <v>4.7388718175214199</v>
      </c>
      <c r="H32" s="52">
        <f t="shared" si="3"/>
        <v>7.5762444908137333E-5</v>
      </c>
      <c r="I32" s="52">
        <f t="shared" si="4"/>
        <v>5.9813245883007777</v>
      </c>
    </row>
    <row r="33" spans="1:9" x14ac:dyDescent="0.25">
      <c r="A33" s="52">
        <v>10</v>
      </c>
      <c r="B33" s="50">
        <v>40878</v>
      </c>
      <c r="C33" s="51">
        <v>2.836E-3</v>
      </c>
      <c r="D33" s="53">
        <f t="shared" si="0"/>
        <v>2.9900000000000022E-4</v>
      </c>
      <c r="E33" s="52">
        <f t="shared" si="1"/>
        <v>9.5430346062533647E-4</v>
      </c>
      <c r="F33" s="52">
        <f t="shared" si="2"/>
        <v>4.7041207279416222</v>
      </c>
      <c r="H33" s="52">
        <f t="shared" si="3"/>
        <v>2.7548368013239656E-4</v>
      </c>
      <c r="I33" s="52">
        <f t="shared" si="4"/>
        <v>5.9465735374152882</v>
      </c>
    </row>
    <row r="34" spans="1:9" x14ac:dyDescent="0.25">
      <c r="A34" s="52">
        <v>11</v>
      </c>
      <c r="B34" s="50">
        <v>40909</v>
      </c>
      <c r="C34" s="51">
        <v>2.8289999999999999E-3</v>
      </c>
      <c r="D34" s="53">
        <f t="shared" si="0"/>
        <v>-7.0000000000000617E-6</v>
      </c>
      <c r="E34" s="52">
        <f t="shared" si="1"/>
        <v>-9.8241321477852405E-5</v>
      </c>
      <c r="F34" s="52">
        <f t="shared" si="2"/>
        <v>4.74131681605403</v>
      </c>
      <c r="H34" s="52">
        <f t="shared" si="3"/>
        <v>-2.835982654706986E-5</v>
      </c>
      <c r="I34" s="52">
        <f t="shared" si="4"/>
        <v>5.9837695841280487</v>
      </c>
    </row>
    <row r="35" spans="1:9" x14ac:dyDescent="0.25">
      <c r="A35" s="52">
        <v>12</v>
      </c>
      <c r="B35" s="50">
        <v>40940</v>
      </c>
      <c r="C35" s="51">
        <v>2.5000000000000001E-3</v>
      </c>
      <c r="D35" s="53">
        <f t="shared" si="0"/>
        <v>-3.2899999999999987E-4</v>
      </c>
      <c r="E35" s="52">
        <f t="shared" si="1"/>
        <v>-1.2138569318027198E-3</v>
      </c>
      <c r="F35" s="52">
        <f t="shared" si="2"/>
        <v>4.680889634959625</v>
      </c>
      <c r="H35" s="52">
        <f t="shared" si="3"/>
        <v>-3.5041031301276778E-4</v>
      </c>
      <c r="I35" s="52">
        <f t="shared" si="4"/>
        <v>5.9233424704311517</v>
      </c>
    </row>
    <row r="36" spans="1:9" x14ac:dyDescent="0.25">
      <c r="A36" s="52">
        <v>13</v>
      </c>
      <c r="B36" s="50">
        <v>40969</v>
      </c>
      <c r="C36" s="51">
        <v>2.4060000000000002E-3</v>
      </c>
      <c r="D36" s="53">
        <f t="shared" si="0"/>
        <v>-9.39999999999999E-5</v>
      </c>
      <c r="E36" s="52">
        <f t="shared" si="1"/>
        <v>-4.0801289401935916E-4</v>
      </c>
      <c r="F36" s="52">
        <f t="shared" si="2"/>
        <v>4.7348429813239017</v>
      </c>
      <c r="H36" s="52">
        <f t="shared" si="3"/>
        <v>-1.1778317690057933E-4</v>
      </c>
      <c r="I36" s="52">
        <f t="shared" si="4"/>
        <v>5.977295756631908</v>
      </c>
    </row>
    <row r="37" spans="1:9" x14ac:dyDescent="0.25">
      <c r="A37" s="52">
        <v>14</v>
      </c>
      <c r="B37" s="50">
        <v>41000</v>
      </c>
      <c r="C37" s="51">
        <v>2.398E-3</v>
      </c>
      <c r="D37" s="53">
        <f t="shared" si="0"/>
        <v>-8.0000000000001945E-6</v>
      </c>
      <c r="E37" s="52">
        <f t="shared" si="1"/>
        <v>-1.124486813386595E-4</v>
      </c>
      <c r="F37" s="52">
        <f t="shared" si="2"/>
        <v>4.7411932472893525</v>
      </c>
      <c r="H37" s="52">
        <f t="shared" si="3"/>
        <v>-3.2461138011382921E-5</v>
      </c>
      <c r="I37" s="52">
        <f t="shared" si="4"/>
        <v>5.9836460155035081</v>
      </c>
    </row>
    <row r="38" spans="1:9" x14ac:dyDescent="0.25">
      <c r="A38" s="52">
        <v>15</v>
      </c>
      <c r="B38" s="50">
        <v>41030</v>
      </c>
      <c r="C38" s="51">
        <v>2.3890000000000001E-3</v>
      </c>
      <c r="D38" s="53">
        <f t="shared" si="0"/>
        <v>-8.9999999999998935E-6</v>
      </c>
      <c r="E38" s="52">
        <f t="shared" si="1"/>
        <v>-1.1611265752580865E-4</v>
      </c>
      <c r="F38" s="52">
        <f t="shared" si="2"/>
        <v>4.7411586766979594</v>
      </c>
      <c r="H38" s="52">
        <f t="shared" si="3"/>
        <v>-3.3518836829323332E-5</v>
      </c>
      <c r="I38" s="52">
        <f t="shared" si="4"/>
        <v>5.9836114449508981</v>
      </c>
    </row>
    <row r="39" spans="1:9" x14ac:dyDescent="0.25">
      <c r="A39" s="52">
        <v>16</v>
      </c>
      <c r="B39" s="50">
        <v>41061</v>
      </c>
      <c r="C39" s="51">
        <v>2.4320000000000001E-3</v>
      </c>
      <c r="D39" s="53">
        <f t="shared" si="0"/>
        <v>4.3000000000000069E-5</v>
      </c>
      <c r="E39" s="52">
        <f t="shared" si="1"/>
        <v>6.3795767567840472E-5</v>
      </c>
      <c r="F39" s="52">
        <f t="shared" si="2"/>
        <v>4.7415472248214643</v>
      </c>
      <c r="H39" s="52">
        <f t="shared" si="3"/>
        <v>1.841625200049334E-5</v>
      </c>
      <c r="I39" s="52">
        <f t="shared" si="4"/>
        <v>5.9839999926305207</v>
      </c>
    </row>
    <row r="40" spans="1:9" x14ac:dyDescent="0.25">
      <c r="A40" s="52">
        <v>17</v>
      </c>
      <c r="B40" s="50">
        <v>41091</v>
      </c>
      <c r="C40" s="51">
        <v>2.4650000000000002E-3</v>
      </c>
      <c r="D40" s="53">
        <f t="shared" si="0"/>
        <v>3.3000000000000043E-5</v>
      </c>
      <c r="E40" s="52">
        <f t="shared" si="1"/>
        <v>3.0229077241029726E-5</v>
      </c>
      <c r="F40" s="52">
        <f t="shared" si="2"/>
        <v>4.7416775122589536</v>
      </c>
      <c r="H40" s="52">
        <f t="shared" si="3"/>
        <v>8.7263831469246056E-6</v>
      </c>
      <c r="I40" s="52">
        <f t="shared" si="4"/>
        <v>5.9841302799248766</v>
      </c>
    </row>
    <row r="41" spans="1:9" x14ac:dyDescent="0.25">
      <c r="A41" s="52">
        <v>18</v>
      </c>
      <c r="B41" s="50">
        <v>41122</v>
      </c>
      <c r="C41" s="51">
        <v>2.3769999999999998E-3</v>
      </c>
      <c r="D41" s="53">
        <f t="shared" si="0"/>
        <v>-8.8000000000000404E-5</v>
      </c>
      <c r="E41" s="52">
        <f t="shared" si="1"/>
        <v>-3.8810273558108886E-4</v>
      </c>
      <c r="F41" s="52">
        <f t="shared" si="2"/>
        <v>4.7354973195034402</v>
      </c>
      <c r="H41" s="52">
        <f t="shared" si="3"/>
        <v>-1.1203560922907042E-4</v>
      </c>
      <c r="I41" s="52">
        <f t="shared" si="4"/>
        <v>5.977950094081546</v>
      </c>
    </row>
    <row r="42" spans="1:9" x14ac:dyDescent="0.25">
      <c r="A42" s="52">
        <v>19</v>
      </c>
      <c r="B42" s="50">
        <v>41153</v>
      </c>
      <c r="C42" s="51">
        <v>2.2130000000000001E-3</v>
      </c>
      <c r="D42" s="53">
        <f t="shared" si="0"/>
        <v>-1.6399999999999965E-4</v>
      </c>
      <c r="E42" s="52">
        <f t="shared" si="1"/>
        <v>-6.5357307862369248E-4</v>
      </c>
      <c r="F42" s="52">
        <f t="shared" si="2"/>
        <v>4.7240816868001962</v>
      </c>
      <c r="H42" s="52">
        <f t="shared" si="3"/>
        <v>-1.8867029622641744E-4</v>
      </c>
      <c r="I42" s="52">
        <f t="shared" si="4"/>
        <v>5.9665344741188617</v>
      </c>
    </row>
    <row r="43" spans="1:9" x14ac:dyDescent="0.25">
      <c r="A43" s="52">
        <v>20</v>
      </c>
      <c r="B43" s="50">
        <v>41183</v>
      </c>
      <c r="C43" s="51">
        <v>2.1349999999999997E-3</v>
      </c>
      <c r="D43" s="53">
        <f t="shared" si="0"/>
        <v>-7.8000000000000378E-5</v>
      </c>
      <c r="E43" s="52">
        <f t="shared" si="1"/>
        <v>-3.5975776844810316E-4</v>
      </c>
      <c r="F43" s="52">
        <f t="shared" si="2"/>
        <v>4.7363723998916782</v>
      </c>
      <c r="H43" s="52">
        <f t="shared" si="3"/>
        <v>-1.0385312199420263E-4</v>
      </c>
      <c r="I43" s="52">
        <f t="shared" si="4"/>
        <v>5.9788251734962037</v>
      </c>
    </row>
    <row r="44" spans="1:9" x14ac:dyDescent="0.25">
      <c r="A44" s="52">
        <v>21</v>
      </c>
      <c r="B44" s="50">
        <v>41214</v>
      </c>
      <c r="C44" s="51">
        <v>2.0890000000000001E-3</v>
      </c>
      <c r="D44" s="53">
        <f t="shared" si="0"/>
        <v>-4.59999999999996E-5</v>
      </c>
      <c r="E44" s="52">
        <f t="shared" si="1"/>
        <v>-2.5085529384081368E-4</v>
      </c>
      <c r="F44" s="52">
        <f t="shared" si="2"/>
        <v>4.7391174813357964</v>
      </c>
      <c r="H44" s="52">
        <f t="shared" si="3"/>
        <v>-7.241568546912374E-5</v>
      </c>
      <c r="I44" s="52">
        <f t="shared" si="4"/>
        <v>5.9815702518742651</v>
      </c>
    </row>
    <row r="45" spans="1:9" x14ac:dyDescent="0.25">
      <c r="A45" s="52">
        <v>22</v>
      </c>
      <c r="B45" s="50">
        <v>41244</v>
      </c>
      <c r="C45" s="51">
        <v>2.1080000000000001E-3</v>
      </c>
      <c r="D45" s="53">
        <f t="shared" si="0"/>
        <v>1.899999999999992E-5</v>
      </c>
      <c r="E45" s="52">
        <f t="shared" si="1"/>
        <v>-2.683796764593282E-5</v>
      </c>
      <c r="F45" s="52">
        <f t="shared" si="2"/>
        <v>4.7416855010048016</v>
      </c>
      <c r="H45" s="52">
        <f t="shared" si="3"/>
        <v>-7.7474536722832788E-6</v>
      </c>
      <c r="I45" s="52">
        <f t="shared" si="4"/>
        <v>5.9841382686655198</v>
      </c>
    </row>
    <row r="46" spans="1:9" x14ac:dyDescent="0.25">
      <c r="A46" s="52">
        <v>23</v>
      </c>
      <c r="B46" s="50">
        <v>41275</v>
      </c>
      <c r="C46" s="51">
        <v>2.0509999999999999E-3</v>
      </c>
      <c r="D46" s="53">
        <f t="shared" si="0"/>
        <v>-5.7000000000000193E-5</v>
      </c>
      <c r="E46" s="52">
        <f t="shared" si="1"/>
        <v>-2.8963498828787302E-4</v>
      </c>
      <c r="F46" s="52">
        <f t="shared" si="2"/>
        <v>4.7382522272317642</v>
      </c>
      <c r="H46" s="52">
        <f t="shared" si="3"/>
        <v>-8.3610418979674218E-5</v>
      </c>
      <c r="I46" s="52">
        <f t="shared" si="4"/>
        <v>5.9807049987375871</v>
      </c>
    </row>
    <row r="47" spans="1:9" x14ac:dyDescent="0.25">
      <c r="A47" s="52">
        <v>24</v>
      </c>
      <c r="B47" s="50">
        <v>41306</v>
      </c>
      <c r="C47" s="51">
        <v>2.013E-3</v>
      </c>
      <c r="D47" s="53">
        <f t="shared" si="0"/>
        <v>-3.7999999999999839E-5</v>
      </c>
      <c r="E47" s="52">
        <f t="shared" si="1"/>
        <v>-2.2524116392584311E-4</v>
      </c>
      <c r="F47" s="52">
        <f t="shared" si="2"/>
        <v>4.739620896105726</v>
      </c>
      <c r="H47" s="52">
        <f t="shared" si="3"/>
        <v>-6.5021523057501391E-5</v>
      </c>
      <c r="I47" s="52">
        <f t="shared" si="4"/>
        <v>5.9820736660820328</v>
      </c>
    </row>
    <row r="48" spans="1:9" x14ac:dyDescent="0.25">
      <c r="A48" s="52">
        <v>25</v>
      </c>
      <c r="B48" s="50">
        <v>41334</v>
      </c>
      <c r="C48" s="51">
        <v>2.0349999999999999E-3</v>
      </c>
      <c r="D48" s="53">
        <f t="shared" si="0"/>
        <v>2.1999999999999884E-5</v>
      </c>
      <c r="E48" s="52">
        <f t="shared" si="1"/>
        <v>-1.8344471234637895E-5</v>
      </c>
      <c r="F48" s="52">
        <f t="shared" si="2"/>
        <v>4.7417013429159294</v>
      </c>
      <c r="H48" s="52">
        <f t="shared" si="3"/>
        <v>-5.2955924427200204E-6</v>
      </c>
      <c r="I48" s="52">
        <f t="shared" si="4"/>
        <v>5.9841541105584346</v>
      </c>
    </row>
    <row r="49" spans="1:9" x14ac:dyDescent="0.25">
      <c r="A49" s="52">
        <v>26</v>
      </c>
      <c r="B49" s="50">
        <v>41365</v>
      </c>
      <c r="C49" s="51">
        <v>1.9970000000000001E-3</v>
      </c>
      <c r="D49" s="53">
        <f t="shared" si="0"/>
        <v>-3.7999999999999839E-5</v>
      </c>
      <c r="E49" s="52">
        <f t="shared" si="1"/>
        <v>-2.2564091306986799E-4</v>
      </c>
      <c r="F49" s="52">
        <f t="shared" si="2"/>
        <v>4.739613455609347</v>
      </c>
      <c r="H49" s="52">
        <f t="shared" si="3"/>
        <v>-6.5136920693382801E-5</v>
      </c>
      <c r="I49" s="52">
        <f t="shared" si="4"/>
        <v>5.9820662255941102</v>
      </c>
    </row>
    <row r="50" spans="1:9" x14ac:dyDescent="0.25">
      <c r="A50" s="52">
        <v>27</v>
      </c>
      <c r="B50" s="50">
        <v>41395</v>
      </c>
      <c r="C50" s="51">
        <v>1.9659999999999999E-3</v>
      </c>
      <c r="D50" s="53">
        <f t="shared" si="0"/>
        <v>-3.1000000000000211E-5</v>
      </c>
      <c r="E50" s="52">
        <f t="shared" si="1"/>
        <v>-2.0234160598096414E-4</v>
      </c>
      <c r="F50" s="52">
        <f t="shared" si="2"/>
        <v>4.7400250983218264</v>
      </c>
      <c r="H50" s="52">
        <f t="shared" si="3"/>
        <v>-5.8410990078601526E-5</v>
      </c>
      <c r="I50" s="52">
        <f t="shared" si="4"/>
        <v>5.9824778678463693</v>
      </c>
    </row>
    <row r="51" spans="1:9" x14ac:dyDescent="0.25">
      <c r="A51" s="52">
        <v>28</v>
      </c>
      <c r="B51" s="50">
        <v>41426</v>
      </c>
      <c r="C51" s="51">
        <v>1.9320000000000001E-3</v>
      </c>
      <c r="D51" s="53">
        <f t="shared" si="0"/>
        <v>-3.3999999999999742E-5</v>
      </c>
      <c r="E51" s="52">
        <f t="shared" si="1"/>
        <v>-2.1350842479292398E-4</v>
      </c>
      <c r="F51" s="52">
        <f t="shared" si="2"/>
        <v>4.7398334003126559</v>
      </c>
      <c r="H51" s="52">
        <f t="shared" si="3"/>
        <v>-6.1634572998121295E-5</v>
      </c>
      <c r="I51" s="52">
        <f t="shared" si="4"/>
        <v>5.9822861700519363</v>
      </c>
    </row>
    <row r="52" spans="1:9" x14ac:dyDescent="0.25">
      <c r="A52" s="52">
        <v>29</v>
      </c>
      <c r="B52" s="50">
        <v>41456</v>
      </c>
      <c r="C52" s="51">
        <v>1.9109999999999999E-3</v>
      </c>
      <c r="D52" s="53">
        <f t="shared" si="0"/>
        <v>-2.1000000000000185E-5</v>
      </c>
      <c r="E52" s="52">
        <f t="shared" si="1"/>
        <v>-1.6932457072718759E-4</v>
      </c>
      <c r="F52" s="52">
        <f t="shared" si="2"/>
        <v>4.7405316718703938</v>
      </c>
      <c r="H52" s="52">
        <f t="shared" si="3"/>
        <v>-4.8879792974369738E-5</v>
      </c>
      <c r="I52" s="52">
        <f t="shared" si="4"/>
        <v>5.9829844408282762</v>
      </c>
    </row>
    <row r="53" spans="1:9" x14ac:dyDescent="0.25">
      <c r="A53" s="52">
        <v>30</v>
      </c>
      <c r="B53" s="50">
        <v>41487</v>
      </c>
      <c r="C53" s="51">
        <v>1.8410000000000002E-3</v>
      </c>
      <c r="D53" s="53">
        <f t="shared" si="0"/>
        <v>-6.999999999999975E-5</v>
      </c>
      <c r="E53" s="52">
        <f t="shared" si="1"/>
        <v>-3.3959022062046875E-4</v>
      </c>
      <c r="F53" s="52">
        <f t="shared" si="2"/>
        <v>4.7369546342380389</v>
      </c>
      <c r="H53" s="52">
        <f t="shared" si="3"/>
        <v>-9.8031252371463649E-5</v>
      </c>
      <c r="I53" s="52">
        <f t="shared" si="4"/>
        <v>5.9794074071960956</v>
      </c>
    </row>
    <row r="54" spans="1:9" x14ac:dyDescent="0.25">
      <c r="A54" s="52">
        <v>31</v>
      </c>
      <c r="B54" s="50">
        <v>41518</v>
      </c>
      <c r="C54" s="51">
        <v>1.8060000000000001E-3</v>
      </c>
      <c r="D54" s="53">
        <f t="shared" si="0"/>
        <v>-3.5000000000000092E-5</v>
      </c>
      <c r="E54" s="52">
        <f t="shared" si="1"/>
        <v>-2.2009556659575739E-4</v>
      </c>
      <c r="F54" s="52">
        <f t="shared" si="2"/>
        <v>4.739715492745308</v>
      </c>
      <c r="H54" s="52">
        <f t="shared" si="3"/>
        <v>-6.3536117028445172E-5</v>
      </c>
      <c r="I54" s="52">
        <f t="shared" si="4"/>
        <v>5.9821682626175212</v>
      </c>
    </row>
    <row r="55" spans="1:9" x14ac:dyDescent="0.25">
      <c r="A55" s="52">
        <v>32</v>
      </c>
      <c r="B55" s="50">
        <v>41548</v>
      </c>
      <c r="C55" s="51">
        <v>1.7240000000000001E-3</v>
      </c>
      <c r="D55" s="53">
        <f t="shared" si="0"/>
        <v>-8.2000000000000042E-5</v>
      </c>
      <c r="E55" s="52">
        <f t="shared" si="1"/>
        <v>-3.8378279375978608E-4</v>
      </c>
      <c r="F55" s="52">
        <f t="shared" si="2"/>
        <v>4.7356349713977632</v>
      </c>
      <c r="H55" s="52">
        <f t="shared" si="3"/>
        <v>-1.1078854935693571E-4</v>
      </c>
      <c r="I55" s="52">
        <f t="shared" si="4"/>
        <v>5.9780877458315791</v>
      </c>
    </row>
    <row r="56" spans="1:9" x14ac:dyDescent="0.25">
      <c r="A56" s="52">
        <v>33</v>
      </c>
      <c r="B56" s="50">
        <v>41579</v>
      </c>
      <c r="C56" s="51">
        <v>1.673E-3</v>
      </c>
      <c r="D56" s="53">
        <f t="shared" si="0"/>
        <v>-5.1000000000000047E-5</v>
      </c>
      <c r="E56" s="52">
        <f t="shared" si="1"/>
        <v>-2.784443580536433E-4</v>
      </c>
      <c r="F56" s="52">
        <f t="shared" si="2"/>
        <v>4.7385146581142887</v>
      </c>
      <c r="H56" s="52">
        <f t="shared" si="3"/>
        <v>-8.0379962240827949E-5</v>
      </c>
      <c r="I56" s="52">
        <f t="shared" si="4"/>
        <v>5.9809674293307946</v>
      </c>
    </row>
    <row r="57" spans="1:9" x14ac:dyDescent="0.25">
      <c r="A57" s="52">
        <v>34</v>
      </c>
      <c r="B57" s="50">
        <v>41609</v>
      </c>
      <c r="C57" s="51">
        <v>1.6719999999999999E-3</v>
      </c>
      <c r="D57" s="53">
        <f t="shared" si="0"/>
        <v>-1.0000000000001327E-6</v>
      </c>
      <c r="E57" s="52">
        <f t="shared" si="1"/>
        <v>-1.0651347769333519E-4</v>
      </c>
      <c r="F57" s="52">
        <f t="shared" si="2"/>
        <v>4.7412468956044256</v>
      </c>
      <c r="H57" s="52">
        <f t="shared" si="3"/>
        <v>-3.0747792205200035E-5</v>
      </c>
      <c r="I57" s="52">
        <f t="shared" si="4"/>
        <v>5.9836996637613282</v>
      </c>
    </row>
    <row r="58" spans="1:9" x14ac:dyDescent="0.25">
      <c r="A58" s="52">
        <v>35</v>
      </c>
      <c r="B58" s="50">
        <v>41640</v>
      </c>
      <c r="C58" s="51">
        <v>1.601E-3</v>
      </c>
      <c r="D58" s="53">
        <f t="shared" si="0"/>
        <v>-7.0999999999999883E-5</v>
      </c>
      <c r="E58" s="52">
        <f t="shared" si="1"/>
        <v>-3.4902557507447869E-4</v>
      </c>
      <c r="F58" s="52">
        <f t="shared" si="2"/>
        <v>4.736686417055985</v>
      </c>
      <c r="H58" s="52">
        <f t="shared" si="3"/>
        <v>-1.0075500455744238E-4</v>
      </c>
      <c r="I58" s="52">
        <f t="shared" si="4"/>
        <v>5.9791391903168094</v>
      </c>
    </row>
    <row r="59" spans="1:9" x14ac:dyDescent="0.25">
      <c r="A59" s="52">
        <v>36</v>
      </c>
      <c r="B59" s="50">
        <v>41671</v>
      </c>
      <c r="C59" s="51">
        <v>1.5509999999999999E-3</v>
      </c>
      <c r="D59" s="53">
        <f t="shared" si="0"/>
        <v>-5.0000000000000131E-5</v>
      </c>
      <c r="E59" s="52">
        <f t="shared" si="1"/>
        <v>-2.7805332798319719E-4</v>
      </c>
      <c r="F59" s="52">
        <f t="shared" si="2"/>
        <v>4.7385236411869833</v>
      </c>
      <c r="H59" s="52">
        <f t="shared" si="3"/>
        <v>-8.0267081566666381E-5</v>
      </c>
      <c r="I59" s="52">
        <f t="shared" si="4"/>
        <v>5.9809764123947122</v>
      </c>
    </row>
    <row r="60" spans="1:9" x14ac:dyDescent="0.25">
      <c r="A60" s="52">
        <v>37</v>
      </c>
      <c r="B60" s="50">
        <v>41699</v>
      </c>
      <c r="C60" s="51">
        <v>1.549E-3</v>
      </c>
      <c r="D60" s="53">
        <f t="shared" si="0"/>
        <v>-1.9999999999998318E-6</v>
      </c>
      <c r="E60" s="52">
        <f t="shared" si="1"/>
        <v>-1.130256665316617E-4</v>
      </c>
      <c r="F60" s="52">
        <f t="shared" si="2"/>
        <v>4.7411878768081248</v>
      </c>
      <c r="H60" s="52">
        <f t="shared" si="3"/>
        <v>-3.2627699178795499E-5</v>
      </c>
      <c r="I60" s="52">
        <f t="shared" si="4"/>
        <v>5.9836406450318842</v>
      </c>
    </row>
    <row r="61" spans="1:9" x14ac:dyDescent="0.25">
      <c r="A61" s="52">
        <v>38</v>
      </c>
      <c r="B61" s="50">
        <v>41730</v>
      </c>
      <c r="C61" s="51">
        <v>1.5170000000000001E-3</v>
      </c>
      <c r="D61" s="53">
        <f t="shared" si="0"/>
        <v>-3.199999999999991E-5</v>
      </c>
      <c r="E61" s="52">
        <f t="shared" si="1"/>
        <v>-2.1699868362879771E-4</v>
      </c>
      <c r="F61" s="52">
        <f t="shared" si="2"/>
        <v>4.7397713720871382</v>
      </c>
      <c r="H61" s="52">
        <f t="shared" si="3"/>
        <v>-6.2642123883280751E-5</v>
      </c>
      <c r="I61" s="52">
        <f t="shared" si="4"/>
        <v>5.9822241418991711</v>
      </c>
    </row>
    <row r="62" spans="1:9" x14ac:dyDescent="0.25">
      <c r="A62" s="52">
        <v>39</v>
      </c>
      <c r="B62" s="50">
        <v>41760</v>
      </c>
      <c r="C62" s="51">
        <v>1.5040000000000001E-3</v>
      </c>
      <c r="D62" s="53">
        <f t="shared" si="0"/>
        <v>-1.2999999999999991E-5</v>
      </c>
      <c r="E62" s="52">
        <f t="shared" si="1"/>
        <v>-1.5198025122923042E-4</v>
      </c>
      <c r="F62" s="52">
        <f t="shared" si="2"/>
        <v>4.7407617238122324</v>
      </c>
      <c r="H62" s="52">
        <f t="shared" si="3"/>
        <v>-4.3872919155043652E-5</v>
      </c>
      <c r="I62" s="52">
        <f t="shared" si="4"/>
        <v>5.9832144925147093</v>
      </c>
    </row>
    <row r="63" spans="1:9" x14ac:dyDescent="0.25">
      <c r="A63" s="52">
        <v>40</v>
      </c>
      <c r="B63" s="50">
        <v>41791</v>
      </c>
      <c r="C63" s="51">
        <v>1.5240000000000002E-3</v>
      </c>
      <c r="D63" s="53">
        <f t="shared" si="0"/>
        <v>2.0000000000000052E-5</v>
      </c>
      <c r="E63" s="52">
        <f t="shared" si="1"/>
        <v>-3.798969410920458E-5</v>
      </c>
      <c r="F63" s="52">
        <f t="shared" si="2"/>
        <v>4.741655657222668</v>
      </c>
      <c r="H63" s="52">
        <f t="shared" si="3"/>
        <v>-1.0966679734197263E-5</v>
      </c>
      <c r="I63" s="52">
        <f t="shared" si="4"/>
        <v>5.9841084249182694</v>
      </c>
    </row>
    <row r="64" spans="1:9" x14ac:dyDescent="0.25">
      <c r="A64" s="52">
        <v>41</v>
      </c>
      <c r="B64" s="50">
        <v>41821</v>
      </c>
      <c r="C64" s="51">
        <v>1.544E-3</v>
      </c>
      <c r="D64" s="53">
        <f t="shared" si="0"/>
        <v>1.9999999999999836E-5</v>
      </c>
      <c r="E64" s="52">
        <f t="shared" si="1"/>
        <v>-3.7490007679174207E-5</v>
      </c>
      <c r="F64" s="52">
        <f t="shared" si="2"/>
        <v>4.7416572141886588</v>
      </c>
      <c r="H64" s="52">
        <f t="shared" si="3"/>
        <v>-1.082243268934571E-5</v>
      </c>
      <c r="I64" s="52">
        <f t="shared" si="4"/>
        <v>5.984109981882451</v>
      </c>
    </row>
    <row r="65" spans="1:9" x14ac:dyDescent="0.25">
      <c r="A65" s="52">
        <v>42</v>
      </c>
      <c r="B65" s="50">
        <v>41852</v>
      </c>
      <c r="C65" s="51">
        <v>1.56E-3</v>
      </c>
      <c r="D65" s="53">
        <f t="shared" si="0"/>
        <v>1.5999999999999955E-5</v>
      </c>
      <c r="E65" s="52">
        <f t="shared" si="1"/>
        <v>-5.0846727709693713E-5</v>
      </c>
      <c r="F65" s="52">
        <f t="shared" si="2"/>
        <v>4.741608507056065</v>
      </c>
      <c r="H65" s="52">
        <f t="shared" si="3"/>
        <v>-1.4678185644493827E-5</v>
      </c>
      <c r="I65" s="52">
        <f t="shared" si="4"/>
        <v>5.9840612748053399</v>
      </c>
    </row>
    <row r="66" spans="1:9" x14ac:dyDescent="0.25">
      <c r="A66" s="52">
        <v>43</v>
      </c>
      <c r="B66" s="50">
        <v>41883</v>
      </c>
      <c r="C66" s="51">
        <v>1.5409999999999998E-3</v>
      </c>
      <c r="D66" s="53">
        <f t="shared" si="0"/>
        <v>-1.9000000000000137E-5</v>
      </c>
      <c r="E66" s="52">
        <f t="shared" si="1"/>
        <v>-1.7169053509549057E-4</v>
      </c>
      <c r="F66" s="52">
        <f t="shared" si="2"/>
        <v>4.7404983650471575</v>
      </c>
      <c r="H66" s="52">
        <f t="shared" si="3"/>
        <v>-4.9562788008612509E-5</v>
      </c>
      <c r="I66" s="52">
        <f t="shared" si="4"/>
        <v>5.9829511340447121</v>
      </c>
    </row>
    <row r="67" spans="1:9" x14ac:dyDescent="0.25">
      <c r="A67" s="52">
        <v>44</v>
      </c>
      <c r="B67" s="50">
        <v>41913</v>
      </c>
      <c r="C67" s="51">
        <v>1.5349999999999999E-3</v>
      </c>
      <c r="D67" s="53">
        <f t="shared" si="0"/>
        <v>-5.999999999999929E-6</v>
      </c>
      <c r="E67" s="52">
        <f t="shared" si="1"/>
        <v>-1.271319162072286E-4</v>
      </c>
      <c r="F67" s="52">
        <f t="shared" si="2"/>
        <v>4.7410480278403426</v>
      </c>
      <c r="H67" s="52">
        <f t="shared" si="3"/>
        <v>-3.6699822701221474E-5</v>
      </c>
      <c r="I67" s="52">
        <f t="shared" si="4"/>
        <v>5.9835007962213052</v>
      </c>
    </row>
    <row r="68" spans="1:9" x14ac:dyDescent="0.25">
      <c r="A68" s="52">
        <v>45</v>
      </c>
      <c r="B68" s="50">
        <v>41944</v>
      </c>
      <c r="C68" s="51">
        <v>1.5479999999999999E-3</v>
      </c>
      <c r="D68" s="53">
        <f t="shared" si="0"/>
        <v>1.2999999999999991E-5</v>
      </c>
      <c r="E68" s="52">
        <f t="shared" si="1"/>
        <v>-6.1463891448620872E-5</v>
      </c>
      <c r="F68" s="52">
        <f t="shared" si="2"/>
        <v>4.7415592826219939</v>
      </c>
      <c r="H68" s="52">
        <f t="shared" si="3"/>
        <v>-1.7743096814677087E-5</v>
      </c>
      <c r="I68" s="52">
        <f t="shared" si="4"/>
        <v>5.9840120504271264</v>
      </c>
    </row>
    <row r="69" spans="1:9" x14ac:dyDescent="0.25">
      <c r="A69" s="52">
        <v>46</v>
      </c>
      <c r="B69" s="50">
        <v>41974</v>
      </c>
      <c r="C69" s="51">
        <v>1.6350000000000002E-3</v>
      </c>
      <c r="D69" s="53">
        <f t="shared" si="0"/>
        <v>8.7000000000000272E-5</v>
      </c>
      <c r="E69" s="52">
        <f t="shared" si="1"/>
        <v>1.952044242510942E-4</v>
      </c>
      <c r="F69" s="52">
        <f t="shared" si="2"/>
        <v>4.7401422276281711</v>
      </c>
      <c r="H69" s="52">
        <f t="shared" si="3"/>
        <v>5.6350663764476842E-5</v>
      </c>
      <c r="I69" s="52">
        <f t="shared" si="4"/>
        <v>5.9825949969891212</v>
      </c>
    </row>
    <row r="70" spans="1:9" x14ac:dyDescent="0.25">
      <c r="A70" s="52">
        <v>47</v>
      </c>
      <c r="B70" s="50">
        <v>42005</v>
      </c>
      <c r="C70" s="51">
        <v>1.6819999999999999E-3</v>
      </c>
      <c r="D70" s="53">
        <f t="shared" si="0"/>
        <v>4.6999999999999733E-5</v>
      </c>
      <c r="E70" s="52">
        <f t="shared" si="1"/>
        <v>5.8813995616217461E-5</v>
      </c>
      <c r="F70" s="52">
        <f t="shared" si="2"/>
        <v>4.7415724398980705</v>
      </c>
      <c r="H70" s="52">
        <f t="shared" si="3"/>
        <v>1.6978138409581481E-5</v>
      </c>
      <c r="I70" s="52">
        <f t="shared" si="4"/>
        <v>5.9840252076776803</v>
      </c>
    </row>
    <row r="71" spans="1:9" x14ac:dyDescent="0.25">
      <c r="A71" s="52">
        <v>48</v>
      </c>
      <c r="B71" s="50">
        <v>42036</v>
      </c>
      <c r="C71" s="51">
        <v>1.7210000000000001E-3</v>
      </c>
      <c r="D71" s="53">
        <f t="shared" si="0"/>
        <v>3.9000000000000189E-5</v>
      </c>
      <c r="E71" s="52">
        <f t="shared" si="1"/>
        <v>3.2275445805690125E-5</v>
      </c>
      <c r="F71" s="52">
        <f t="shared" si="2"/>
        <v>4.7416722321036504</v>
      </c>
      <c r="H71" s="52">
        <f t="shared" si="3"/>
        <v>9.3171189649835813E-6</v>
      </c>
      <c r="I71" s="52">
        <f t="shared" si="4"/>
        <v>5.9841249997744406</v>
      </c>
    </row>
    <row r="72" spans="1:9" x14ac:dyDescent="0.25">
      <c r="A72" s="52">
        <v>49</v>
      </c>
      <c r="B72" s="50">
        <v>42064</v>
      </c>
      <c r="C72" s="51">
        <v>1.756E-3</v>
      </c>
      <c r="D72" s="53">
        <f t="shared" si="0"/>
        <v>3.4999999999999875E-5</v>
      </c>
      <c r="E72" s="52">
        <f t="shared" si="1"/>
        <v>1.939342788369868E-5</v>
      </c>
      <c r="F72" s="52">
        <f t="shared" si="2"/>
        <v>4.7416997087857355</v>
      </c>
      <c r="H72" s="52">
        <f t="shared" si="3"/>
        <v>5.5984007024442102E-6</v>
      </c>
      <c r="I72" s="52">
        <f t="shared" si="4"/>
        <v>5.9841524764270453</v>
      </c>
    </row>
    <row r="73" spans="1:9" x14ac:dyDescent="0.25">
      <c r="A73" s="52">
        <v>50</v>
      </c>
      <c r="B73" s="50">
        <v>42095</v>
      </c>
      <c r="C73" s="51">
        <v>1.807E-3</v>
      </c>
      <c r="D73" s="53">
        <f t="shared" si="0"/>
        <v>5.1000000000000047E-5</v>
      </c>
      <c r="E73" s="52">
        <f t="shared" si="1"/>
        <v>7.5693504978457767E-5</v>
      </c>
      <c r="F73" s="52">
        <f t="shared" si="2"/>
        <v>4.7414787144086912</v>
      </c>
      <c r="H73" s="52">
        <f t="shared" si="3"/>
        <v>2.1850833030934966E-5</v>
      </c>
      <c r="I73" s="52">
        <f t="shared" si="4"/>
        <v>5.9839314822916103</v>
      </c>
    </row>
    <row r="74" spans="1:9" x14ac:dyDescent="0.25">
      <c r="A74" s="52">
        <v>51</v>
      </c>
      <c r="B74" s="50">
        <v>42125</v>
      </c>
      <c r="C74" s="51">
        <v>1.8420000000000001E-3</v>
      </c>
      <c r="D74" s="53">
        <f t="shared" si="0"/>
        <v>3.5000000000000092E-5</v>
      </c>
      <c r="E74" s="52">
        <f t="shared" si="1"/>
        <v>2.1542079532833205E-5</v>
      </c>
      <c r="F74" s="52">
        <f t="shared" si="2"/>
        <v>4.7416960778581769</v>
      </c>
      <c r="H74" s="52">
        <f t="shared" si="3"/>
        <v>6.2186629953070181E-6</v>
      </c>
      <c r="I74" s="52">
        <f t="shared" si="4"/>
        <v>5.9841488455034195</v>
      </c>
    </row>
    <row r="75" spans="1:9" x14ac:dyDescent="0.25">
      <c r="A75" s="52">
        <v>52</v>
      </c>
      <c r="B75" s="50">
        <v>42156</v>
      </c>
      <c r="C75" s="51">
        <v>1.8590000000000002E-3</v>
      </c>
      <c r="D75" s="53">
        <f t="shared" si="0"/>
        <v>1.7000000000000088E-5</v>
      </c>
      <c r="E75" s="52">
        <f t="shared" si="1"/>
        <v>-3.9937298287091961E-5</v>
      </c>
      <c r="F75" s="52">
        <f t="shared" si="2"/>
        <v>4.7416493919495517</v>
      </c>
      <c r="H75" s="52">
        <f t="shared" si="3"/>
        <v>-1.1528904676202406E-5</v>
      </c>
      <c r="I75" s="52">
        <f t="shared" si="4"/>
        <v>5.9841021596518171</v>
      </c>
    </row>
    <row r="76" spans="1:9" x14ac:dyDescent="0.25">
      <c r="A76" s="52">
        <v>53</v>
      </c>
      <c r="B76" s="50">
        <v>42186</v>
      </c>
      <c r="C76" s="51">
        <v>1.882E-3</v>
      </c>
      <c r="D76" s="53">
        <f t="shared" si="0"/>
        <v>2.29999999999998E-5</v>
      </c>
      <c r="E76" s="52">
        <f t="shared" si="1"/>
        <v>-1.872795513073998E-5</v>
      </c>
      <c r="F76" s="52">
        <f t="shared" si="2"/>
        <v>4.7417007560356215</v>
      </c>
      <c r="H76" s="52">
        <f t="shared" si="3"/>
        <v>-5.4062946880786898E-6</v>
      </c>
      <c r="I76" s="52">
        <f t="shared" si="4"/>
        <v>5.9841535236789163</v>
      </c>
    </row>
    <row r="77" spans="1:9" x14ac:dyDescent="0.25">
      <c r="A77" s="52">
        <v>54</v>
      </c>
      <c r="B77" s="50">
        <v>42217</v>
      </c>
      <c r="C77" s="51">
        <v>1.9680000000000001E-3</v>
      </c>
      <c r="D77" s="53">
        <f t="shared" si="0"/>
        <v>8.6000000000000139E-5</v>
      </c>
      <c r="E77" s="52">
        <f t="shared" si="1"/>
        <v>2.0008508601747552E-4</v>
      </c>
      <c r="F77" s="52">
        <f t="shared" si="2"/>
        <v>4.7400625850341989</v>
      </c>
      <c r="H77" s="52">
        <f t="shared" si="3"/>
        <v>5.7759589413501175E-5</v>
      </c>
      <c r="I77" s="52">
        <f t="shared" si="4"/>
        <v>5.9825153544859448</v>
      </c>
    </row>
    <row r="78" spans="1:9" x14ac:dyDescent="0.25">
      <c r="A78" s="52">
        <v>55</v>
      </c>
      <c r="B78" s="50">
        <v>42248</v>
      </c>
      <c r="C78" s="51">
        <v>2.0110000000000002E-3</v>
      </c>
      <c r="D78" s="53">
        <f t="shared" si="0"/>
        <v>4.3000000000000069E-5</v>
      </c>
      <c r="E78" s="52">
        <f t="shared" si="1"/>
        <v>5.3277368215685608E-5</v>
      </c>
      <c r="F78" s="52">
        <f t="shared" si="2"/>
        <v>4.7415980592916833</v>
      </c>
      <c r="H78" s="52">
        <f t="shared" si="3"/>
        <v>1.5379851706363693E-5</v>
      </c>
      <c r="I78" s="52">
        <f t="shared" si="4"/>
        <v>5.9840508270438875</v>
      </c>
    </row>
    <row r="79" spans="1:9" x14ac:dyDescent="0.25">
      <c r="A79" s="52">
        <v>56</v>
      </c>
      <c r="B79" s="50">
        <v>42278</v>
      </c>
      <c r="C79" s="51">
        <v>1.9450000000000001E-3</v>
      </c>
      <c r="D79" s="53">
        <f t="shared" si="0"/>
        <v>-6.6000000000000086E-5</v>
      </c>
      <c r="E79" s="52">
        <f t="shared" si="1"/>
        <v>-3.2323538200976334E-4</v>
      </c>
      <c r="F79" s="52">
        <f t="shared" si="2"/>
        <v>4.7374021382501903</v>
      </c>
      <c r="H79" s="52">
        <f t="shared" si="3"/>
        <v>-9.3310017147205164E-5</v>
      </c>
      <c r="I79" s="52">
        <f t="shared" si="4"/>
        <v>5.9798549107070107</v>
      </c>
    </row>
    <row r="80" spans="1:9" x14ac:dyDescent="0.25">
      <c r="A80" s="52">
        <v>57</v>
      </c>
      <c r="B80" s="50">
        <v>42309</v>
      </c>
      <c r="C80" s="51">
        <v>2.0839999999999999E-3</v>
      </c>
      <c r="D80" s="53">
        <f t="shared" si="0"/>
        <v>1.389999999999998E-4</v>
      </c>
      <c r="E80" s="52">
        <f t="shared" si="1"/>
        <v>3.8525648387437335E-4</v>
      </c>
      <c r="F80" s="52">
        <f t="shared" si="2"/>
        <v>4.7355881864566847</v>
      </c>
      <c r="H80" s="52">
        <f t="shared" si="3"/>
        <v>1.112139676047839E-4</v>
      </c>
      <c r="I80" s="52">
        <f t="shared" si="4"/>
        <v>5.9780409608815388</v>
      </c>
    </row>
    <row r="81" spans="1:9" x14ac:dyDescent="0.25">
      <c r="A81" s="52">
        <v>58</v>
      </c>
      <c r="B81" s="50">
        <v>42339</v>
      </c>
      <c r="C81" s="51">
        <v>3.5839999999999999E-3</v>
      </c>
      <c r="D81" s="53">
        <f t="shared" si="0"/>
        <v>1.5E-3</v>
      </c>
      <c r="E81" s="52">
        <f t="shared" si="1"/>
        <v>5.1033716027655742E-3</v>
      </c>
      <c r="F81" s="52">
        <f t="shared" si="2"/>
        <v>3.6665733515685699</v>
      </c>
      <c r="H81" s="52">
        <f t="shared" si="3"/>
        <v>1.473216484566504E-3</v>
      </c>
      <c r="I81" s="52">
        <f t="shared" si="4"/>
        <v>4.9090273171125576</v>
      </c>
    </row>
    <row r="82" spans="1:9" x14ac:dyDescent="0.25">
      <c r="A82" s="52">
        <v>59</v>
      </c>
      <c r="B82" s="50">
        <v>42370</v>
      </c>
      <c r="C82" s="51">
        <v>4.2550000000000001E-3</v>
      </c>
      <c r="D82" s="53">
        <f t="shared" si="0"/>
        <v>6.7100000000000016E-4</v>
      </c>
      <c r="E82" s="52">
        <f t="shared" si="1"/>
        <v>2.2691078460687093E-3</v>
      </c>
      <c r="F82" s="52">
        <f t="shared" si="2"/>
        <v>4.5291649603163746</v>
      </c>
      <c r="H82" s="52">
        <f t="shared" si="3"/>
        <v>6.5503501293038635E-4</v>
      </c>
      <c r="I82" s="52">
        <f t="shared" si="4"/>
        <v>5.7716179648004058</v>
      </c>
    </row>
    <row r="83" spans="1:9" x14ac:dyDescent="0.25">
      <c r="A83" s="52">
        <v>60</v>
      </c>
      <c r="B83" s="50">
        <v>42401</v>
      </c>
      <c r="C83" s="51">
        <v>4.313E-3</v>
      </c>
      <c r="D83" s="53">
        <f t="shared" si="0"/>
        <v>5.7999999999999892E-5</v>
      </c>
      <c r="E83" s="52">
        <f t="shared" si="1"/>
        <v>1.6237803571680879E-4</v>
      </c>
      <c r="F83" s="52">
        <f t="shared" si="2"/>
        <v>4.7406267911403033</v>
      </c>
      <c r="H83" s="52">
        <f t="shared" si="3"/>
        <v>4.6874501285162792E-5</v>
      </c>
      <c r="I83" s="52">
        <f t="shared" si="4"/>
        <v>5.9830795599804931</v>
      </c>
    </row>
    <row r="84" spans="1:9" x14ac:dyDescent="0.25">
      <c r="A84" s="52">
        <v>61</v>
      </c>
      <c r="B84" s="50">
        <v>42430</v>
      </c>
      <c r="C84" s="51">
        <v>4.3630000000000006E-3</v>
      </c>
      <c r="D84" s="53">
        <f t="shared" si="0"/>
        <v>5.0000000000000565E-5</v>
      </c>
      <c r="E84" s="52">
        <f t="shared" si="1"/>
        <v>1.3611431344279931E-4</v>
      </c>
      <c r="F84" s="52">
        <f t="shared" si="2"/>
        <v>4.7409504152557549</v>
      </c>
      <c r="H84" s="52">
        <f t="shared" si="3"/>
        <v>3.9292817715233581E-5</v>
      </c>
      <c r="I84" s="52">
        <f t="shared" si="4"/>
        <v>5.9834031837353177</v>
      </c>
    </row>
    <row r="85" spans="1:9" x14ac:dyDescent="0.25">
      <c r="A85" s="52">
        <v>62</v>
      </c>
      <c r="B85" s="50">
        <v>42461</v>
      </c>
      <c r="C85" s="51">
        <v>4.3740000000000003E-3</v>
      </c>
      <c r="D85" s="53">
        <f t="shared" si="0"/>
        <v>1.0999999999999725E-5</v>
      </c>
      <c r="E85" s="52">
        <f t="shared" si="1"/>
        <v>2.2635665275017485E-6</v>
      </c>
      <c r="F85" s="52">
        <f t="shared" si="2"/>
        <v>4.7417150233070826</v>
      </c>
      <c r="H85" s="52">
        <f t="shared" si="3"/>
        <v>6.5343532736215603E-7</v>
      </c>
      <c r="I85" s="52">
        <f t="shared" si="4"/>
        <v>5.9841677909330055</v>
      </c>
    </row>
    <row r="86" spans="1:9" x14ac:dyDescent="0.25">
      <c r="A86" s="52">
        <v>63</v>
      </c>
      <c r="B86" s="50">
        <v>42491</v>
      </c>
      <c r="C86" s="51">
        <v>4.4260000000000002E-3</v>
      </c>
      <c r="D86" s="53">
        <f t="shared" si="0"/>
        <v>5.1999999999999963E-5</v>
      </c>
      <c r="E86" s="52">
        <f t="shared" si="1"/>
        <v>1.4456656028466762E-4</v>
      </c>
      <c r="F86" s="52">
        <f t="shared" si="2"/>
        <v>4.7408524806032313</v>
      </c>
      <c r="H86" s="52">
        <f t="shared" si="3"/>
        <v>4.1732771202030865E-5</v>
      </c>
      <c r="I86" s="52">
        <f t="shared" si="4"/>
        <v>5.9833052491923651</v>
      </c>
    </row>
    <row r="87" spans="1:9" x14ac:dyDescent="0.25">
      <c r="A87" s="52">
        <v>64</v>
      </c>
      <c r="B87" s="50">
        <v>42522</v>
      </c>
      <c r="C87" s="51">
        <v>4.5269999999999998E-3</v>
      </c>
      <c r="D87" s="53">
        <f t="shared" si="0"/>
        <v>1.0099999999999953E-4</v>
      </c>
      <c r="E87" s="52">
        <f t="shared" si="1"/>
        <v>3.1560672414449698E-4</v>
      </c>
      <c r="F87" s="52">
        <f t="shared" si="2"/>
        <v>4.7376033220774634</v>
      </c>
      <c r="H87" s="52">
        <f t="shared" si="3"/>
        <v>9.110781351864502E-5</v>
      </c>
      <c r="I87" s="52">
        <f t="shared" si="4"/>
        <v>5.9800560942907621</v>
      </c>
    </row>
    <row r="88" spans="1:9" x14ac:dyDescent="0.25">
      <c r="A88" s="52">
        <v>65</v>
      </c>
      <c r="B88" s="50">
        <v>42552</v>
      </c>
      <c r="C88" s="51">
        <v>4.829E-3</v>
      </c>
      <c r="D88" s="53">
        <f t="shared" si="0"/>
        <v>3.0200000000000018E-4</v>
      </c>
      <c r="E88" s="52">
        <f t="shared" si="1"/>
        <v>1.0144145652588449E-3</v>
      </c>
      <c r="F88" s="52">
        <f t="shared" si="2"/>
        <v>4.6992354461255594</v>
      </c>
      <c r="H88" s="52">
        <f t="shared" si="3"/>
        <v>2.9283626109514706E-4</v>
      </c>
      <c r="I88" s="52">
        <f t="shared" si="4"/>
        <v>5.9416882611155906</v>
      </c>
    </row>
    <row r="89" spans="1:9" x14ac:dyDescent="0.25">
      <c r="A89" s="52">
        <v>66</v>
      </c>
      <c r="B89" s="50">
        <v>42583</v>
      </c>
      <c r="C89" s="51">
        <v>5.1280000000000006E-3</v>
      </c>
      <c r="D89" s="53">
        <f t="shared" si="0"/>
        <v>2.9900000000000065E-4</v>
      </c>
      <c r="E89" s="52">
        <f t="shared" si="1"/>
        <v>1.0115675255069031E-3</v>
      </c>
      <c r="F89" s="52">
        <f t="shared" si="2"/>
        <v>4.6994735577117988</v>
      </c>
      <c r="H89" s="52">
        <f t="shared" si="3"/>
        <v>2.9201439147240918E-4</v>
      </c>
      <c r="I89" s="52">
        <f t="shared" si="4"/>
        <v>5.9419263724477185</v>
      </c>
    </row>
    <row r="90" spans="1:9" x14ac:dyDescent="0.25">
      <c r="A90" s="52">
        <v>67</v>
      </c>
      <c r="B90" s="50">
        <v>42614</v>
      </c>
      <c r="C90" s="51">
        <v>5.2700000000000004E-3</v>
      </c>
      <c r="D90" s="53">
        <f t="shared" ref="D90:D143" si="5">C90-C89</f>
        <v>1.4199999999999977E-4</v>
      </c>
      <c r="E90" s="52">
        <f t="shared" ref="E90:E143" si="6">(D90-(($C$16*($C$17-C89)*$C$20)))/(SQRT($C$20))</f>
        <v>4.7517388405923777E-4</v>
      </c>
      <c r="F90" s="52">
        <f t="shared" ref="F90:F143" si="7">IFERROR(LN(_xlfn.NORM.DIST(E90,0,$C$18,FALSE)),0)</f>
        <v>4.7323943632912764</v>
      </c>
      <c r="H90" s="52">
        <f t="shared" ref="H90:H143" si="8">(D90-(($I$16*($I$17-C89)*$I$20)))</f>
        <v>1.3717088479294219E-4</v>
      </c>
      <c r="I90" s="52">
        <f t="shared" ref="I90:I143" si="9">IFERROR(LN(_xlfn.NORM.DIST(H90,0,$I$18,FALSE)),0)</f>
        <v>5.9748471413249247</v>
      </c>
    </row>
    <row r="91" spans="1:9" x14ac:dyDescent="0.25">
      <c r="A91" s="52">
        <v>68</v>
      </c>
      <c r="B91" s="50">
        <v>42644</v>
      </c>
      <c r="C91" s="51">
        <v>5.3080000000000002E-3</v>
      </c>
      <c r="D91" s="53">
        <f t="shared" si="5"/>
        <v>3.7999999999999839E-5</v>
      </c>
      <c r="E91" s="52">
        <f t="shared" si="6"/>
        <v>1.1845508973813237E-4</v>
      </c>
      <c r="F91" s="52">
        <f t="shared" si="7"/>
        <v>4.7411359944170917</v>
      </c>
      <c r="H91" s="52">
        <f t="shared" si="8"/>
        <v>3.4195038811389792E-5</v>
      </c>
      <c r="I91" s="52">
        <f t="shared" si="9"/>
        <v>5.98358876269383</v>
      </c>
    </row>
    <row r="92" spans="1:9" x14ac:dyDescent="0.25">
      <c r="A92" s="52">
        <v>69</v>
      </c>
      <c r="B92" s="50">
        <v>42675</v>
      </c>
      <c r="C92" s="51">
        <v>5.6310000000000006E-3</v>
      </c>
      <c r="D92" s="53">
        <f t="shared" si="5"/>
        <v>3.2300000000000037E-4</v>
      </c>
      <c r="E92" s="52">
        <f t="shared" si="6"/>
        <v>1.1066734542694535E-3</v>
      </c>
      <c r="F92" s="52">
        <f t="shared" si="7"/>
        <v>4.6911571772020899</v>
      </c>
      <c r="H92" s="52">
        <f t="shared" si="8"/>
        <v>3.194691081966087E-4</v>
      </c>
      <c r="I92" s="52">
        <f t="shared" si="9"/>
        <v>5.9336100012294262</v>
      </c>
    </row>
    <row r="93" spans="1:9" x14ac:dyDescent="0.25">
      <c r="A93" s="52">
        <v>70</v>
      </c>
      <c r="B93" s="50">
        <v>42705</v>
      </c>
      <c r="C93" s="51">
        <v>7.1640000000000002E-3</v>
      </c>
      <c r="D93" s="53">
        <f t="shared" si="5"/>
        <v>1.5329999999999996E-3</v>
      </c>
      <c r="E93" s="52">
        <f t="shared" si="6"/>
        <v>5.3063063444311366E-3</v>
      </c>
      <c r="F93" s="52">
        <f t="shared" si="7"/>
        <v>3.5793676075483218</v>
      </c>
      <c r="H93" s="52">
        <f t="shared" si="8"/>
        <v>1.531798697970964E-3</v>
      </c>
      <c r="I93" s="52">
        <f t="shared" si="9"/>
        <v>4.8218216709695163</v>
      </c>
    </row>
    <row r="94" spans="1:9" x14ac:dyDescent="0.25">
      <c r="A94" s="52">
        <v>71</v>
      </c>
      <c r="B94" s="50">
        <v>42736</v>
      </c>
      <c r="C94" s="51">
        <v>7.7139999999999995E-3</v>
      </c>
      <c r="D94" s="53">
        <f t="shared" si="5"/>
        <v>5.4999999999999927E-4</v>
      </c>
      <c r="E94" s="52">
        <f t="shared" si="6"/>
        <v>1.939395421612607E-3</v>
      </c>
      <c r="F94" s="52">
        <f t="shared" si="7"/>
        <v>4.5864464596104302</v>
      </c>
      <c r="H94" s="52">
        <f t="shared" si="8"/>
        <v>5.5985523395885137E-4</v>
      </c>
      <c r="I94" s="52">
        <f t="shared" si="9"/>
        <v>5.8288994005148957</v>
      </c>
    </row>
    <row r="95" spans="1:9" x14ac:dyDescent="0.25">
      <c r="A95" s="52">
        <v>72</v>
      </c>
      <c r="B95" s="50">
        <v>42767</v>
      </c>
      <c r="C95" s="51">
        <v>7.7669999999999996E-3</v>
      </c>
      <c r="D95" s="53">
        <f t="shared" si="5"/>
        <v>5.3000000000000096E-5</v>
      </c>
      <c r="E95" s="52">
        <f t="shared" si="6"/>
        <v>2.3147829571500126E-4</v>
      </c>
      <c r="F95" s="52">
        <f t="shared" si="7"/>
        <v>4.7395033019246506</v>
      </c>
      <c r="H95" s="52">
        <f t="shared" si="8"/>
        <v>6.6822027692275669E-5</v>
      </c>
      <c r="I95" s="52">
        <f t="shared" si="9"/>
        <v>5.9819560720473017</v>
      </c>
    </row>
    <row r="96" spans="1:9" x14ac:dyDescent="0.25">
      <c r="A96" s="52">
        <v>73</v>
      </c>
      <c r="B96" s="50">
        <v>42795</v>
      </c>
      <c r="C96" s="51">
        <v>9.2859999999999991E-3</v>
      </c>
      <c r="D96" s="53">
        <f t="shared" si="5"/>
        <v>1.5189999999999995E-3</v>
      </c>
      <c r="E96" s="52">
        <f t="shared" si="6"/>
        <v>5.3111754325465303E-3</v>
      </c>
      <c r="F96" s="52">
        <f t="shared" si="7"/>
        <v>3.577233479107973</v>
      </c>
      <c r="H96" s="52">
        <f t="shared" si="8"/>
        <v>1.5332042823611323E-3</v>
      </c>
      <c r="I96" s="52">
        <f t="shared" si="9"/>
        <v>4.819687545328633</v>
      </c>
    </row>
    <row r="97" spans="1:9" x14ac:dyDescent="0.25">
      <c r="A97" s="52">
        <v>74</v>
      </c>
      <c r="B97" s="50">
        <v>42826</v>
      </c>
      <c r="C97" s="51">
        <v>9.9089999999999994E-3</v>
      </c>
      <c r="D97" s="53">
        <f t="shared" si="5"/>
        <v>6.2300000000000029E-4</v>
      </c>
      <c r="E97" s="52">
        <f t="shared" si="6"/>
        <v>2.2452915697439672E-3</v>
      </c>
      <c r="F97" s="52">
        <f t="shared" si="7"/>
        <v>4.5336033480255065</v>
      </c>
      <c r="H97" s="52">
        <f t="shared" si="8"/>
        <v>6.4815984541762451E-4</v>
      </c>
      <c r="I97" s="52">
        <f t="shared" si="9"/>
        <v>5.7760563480378444</v>
      </c>
    </row>
    <row r="98" spans="1:9" x14ac:dyDescent="0.25">
      <c r="A98" s="52">
        <v>75</v>
      </c>
      <c r="B98" s="50">
        <v>42856</v>
      </c>
      <c r="C98" s="51">
        <v>1.0121999999999999E-2</v>
      </c>
      <c r="D98" s="53">
        <f t="shared" si="5"/>
        <v>2.1299999999999965E-4</v>
      </c>
      <c r="E98" s="52">
        <f t="shared" si="6"/>
        <v>8.4057513983295488E-4</v>
      </c>
      <c r="F98" s="52">
        <f t="shared" si="7"/>
        <v>4.71254738076951</v>
      </c>
      <c r="H98" s="52">
        <f t="shared" si="8"/>
        <v>2.4265314086475637E-4</v>
      </c>
      <c r="I98" s="52">
        <f t="shared" si="9"/>
        <v>5.955000181087363</v>
      </c>
    </row>
    <row r="99" spans="1:9" x14ac:dyDescent="0.25">
      <c r="A99" s="52">
        <v>76</v>
      </c>
      <c r="B99" s="50">
        <v>42887</v>
      </c>
      <c r="C99" s="51">
        <v>1.1714E-2</v>
      </c>
      <c r="D99" s="53">
        <f t="shared" si="5"/>
        <v>1.5920000000000014E-3</v>
      </c>
      <c r="E99" s="52">
        <f t="shared" si="6"/>
        <v>5.6228929275877557E-3</v>
      </c>
      <c r="F99" s="52">
        <f t="shared" si="7"/>
        <v>3.4365333948361823</v>
      </c>
      <c r="H99" s="52">
        <f t="shared" si="8"/>
        <v>1.6231893718924293E-3</v>
      </c>
      <c r="I99" s="52">
        <f t="shared" si="9"/>
        <v>4.6789876184064312</v>
      </c>
    </row>
    <row r="100" spans="1:9" x14ac:dyDescent="0.25">
      <c r="A100" s="52">
        <v>77</v>
      </c>
      <c r="B100" s="50">
        <v>42917</v>
      </c>
      <c r="C100" s="51">
        <v>1.2279999999999999E-2</v>
      </c>
      <c r="D100" s="53">
        <f t="shared" si="5"/>
        <v>5.659999999999988E-4</v>
      </c>
      <c r="E100" s="52">
        <f t="shared" si="6"/>
        <v>2.1084997102868868E-3</v>
      </c>
      <c r="F100" s="52">
        <f t="shared" si="7"/>
        <v>4.5581888598248685</v>
      </c>
      <c r="H100" s="52">
        <f t="shared" si="8"/>
        <v>6.0867143666262725E-4</v>
      </c>
      <c r="I100" s="52">
        <f t="shared" si="9"/>
        <v>5.8006418325988598</v>
      </c>
    </row>
    <row r="101" spans="1:9" x14ac:dyDescent="0.25">
      <c r="A101" s="52">
        <v>78</v>
      </c>
      <c r="B101" s="50">
        <v>42948</v>
      </c>
      <c r="C101" s="51">
        <v>1.2319E-2</v>
      </c>
      <c r="D101" s="53">
        <f t="shared" si="5"/>
        <v>3.900000000000084E-5</v>
      </c>
      <c r="E101" s="52">
        <f t="shared" si="6"/>
        <v>2.9705928507917778E-4</v>
      </c>
      <c r="F101" s="52">
        <f t="shared" si="7"/>
        <v>4.7380724152742024</v>
      </c>
      <c r="H101" s="52">
        <f t="shared" si="8"/>
        <v>8.5753628031934255E-5</v>
      </c>
      <c r="I101" s="52">
        <f t="shared" si="9"/>
        <v>5.9805251870509011</v>
      </c>
    </row>
    <row r="102" spans="1:9" x14ac:dyDescent="0.25">
      <c r="A102" s="52">
        <v>79</v>
      </c>
      <c r="B102" s="50">
        <v>42979</v>
      </c>
      <c r="C102" s="51">
        <v>1.2349000000000001E-2</v>
      </c>
      <c r="D102" s="53">
        <f t="shared" si="5"/>
        <v>3.0000000000000512E-5</v>
      </c>
      <c r="E102" s="52">
        <f t="shared" si="6"/>
        <v>2.6685675908149758E-4</v>
      </c>
      <c r="F102" s="52">
        <f t="shared" si="7"/>
        <v>4.7387755023471652</v>
      </c>
      <c r="H102" s="52">
        <f t="shared" si="8"/>
        <v>7.7034909769394864E-5</v>
      </c>
      <c r="I102" s="52">
        <f t="shared" si="9"/>
        <v>5.9812282733313831</v>
      </c>
    </row>
    <row r="103" spans="1:9" x14ac:dyDescent="0.25">
      <c r="A103" s="52">
        <v>80</v>
      </c>
      <c r="B103" s="50">
        <v>43009</v>
      </c>
      <c r="C103" s="51">
        <v>1.2385E-2</v>
      </c>
      <c r="D103" s="53">
        <f t="shared" si="5"/>
        <v>3.5999999999999574E-5</v>
      </c>
      <c r="E103" s="52">
        <f t="shared" si="6"/>
        <v>2.8839089841736749E-4</v>
      </c>
      <c r="F103" s="52">
        <f t="shared" si="7"/>
        <v>4.7382819131466407</v>
      </c>
      <c r="H103" s="52">
        <f t="shared" si="8"/>
        <v>8.325128033667158E-5</v>
      </c>
      <c r="I103" s="52">
        <f t="shared" si="9"/>
        <v>5.9807346846879303</v>
      </c>
    </row>
    <row r="104" spans="1:9" x14ac:dyDescent="0.25">
      <c r="A104" s="52">
        <v>81</v>
      </c>
      <c r="B104" s="50">
        <v>43040</v>
      </c>
      <c r="C104" s="51">
        <v>1.2879E-2</v>
      </c>
      <c r="D104" s="53">
        <f t="shared" si="5"/>
        <v>4.9399999999999965E-4</v>
      </c>
      <c r="E104" s="52">
        <f t="shared" si="6"/>
        <v>1.8758488737245155E-3</v>
      </c>
      <c r="F104" s="52">
        <f t="shared" si="7"/>
        <v>4.5964548839334878</v>
      </c>
      <c r="H104" s="52">
        <f t="shared" si="8"/>
        <v>5.4151092501740483E-4</v>
      </c>
      <c r="I104" s="52">
        <f t="shared" si="9"/>
        <v>5.8389078140389055</v>
      </c>
    </row>
    <row r="105" spans="1:9" x14ac:dyDescent="0.25">
      <c r="A105" s="52">
        <v>82</v>
      </c>
      <c r="B105" s="50">
        <v>43070</v>
      </c>
      <c r="C105" s="51">
        <v>1.4924999999999999E-2</v>
      </c>
      <c r="D105" s="53">
        <f t="shared" si="5"/>
        <v>2.0459999999999992E-3</v>
      </c>
      <c r="E105" s="52">
        <f t="shared" si="6"/>
        <v>7.2644768352400774E-3</v>
      </c>
      <c r="F105" s="52">
        <f t="shared" si="7"/>
        <v>2.5632026071618976</v>
      </c>
      <c r="H105" s="52">
        <f t="shared" si="8"/>
        <v>2.0970738270252431E-3</v>
      </c>
      <c r="I105" s="52">
        <f t="shared" si="9"/>
        <v>3.8056578052048229</v>
      </c>
    </row>
    <row r="106" spans="1:9" x14ac:dyDescent="0.25">
      <c r="A106" s="52">
        <v>83</v>
      </c>
      <c r="B106" s="50">
        <v>43101</v>
      </c>
      <c r="C106" s="51">
        <v>1.5611999999999999E-2</v>
      </c>
      <c r="D106" s="53">
        <f t="shared" si="5"/>
        <v>6.8700000000000011E-4</v>
      </c>
      <c r="E106" s="52">
        <f t="shared" si="6"/>
        <v>2.6078806620600547E-3</v>
      </c>
      <c r="F106" s="52">
        <f t="shared" si="7"/>
        <v>4.4609606720064834</v>
      </c>
      <c r="H106" s="52">
        <f t="shared" si="8"/>
        <v>7.5283029971357938E-4</v>
      </c>
      <c r="I106" s="52">
        <f t="shared" si="9"/>
        <v>5.7034137535977409</v>
      </c>
    </row>
    <row r="107" spans="1:9" x14ac:dyDescent="0.25">
      <c r="A107" s="52">
        <v>84</v>
      </c>
      <c r="B107" s="50">
        <v>43132</v>
      </c>
      <c r="C107" s="51">
        <v>1.6017999999999998E-2</v>
      </c>
      <c r="D107" s="53">
        <f t="shared" si="5"/>
        <v>4.0599999999999838E-4</v>
      </c>
      <c r="E107" s="52">
        <f t="shared" si="6"/>
        <v>1.6516323370779082E-3</v>
      </c>
      <c r="F107" s="52">
        <f t="shared" si="7"/>
        <v>4.6291049259351489</v>
      </c>
      <c r="H107" s="52">
        <f t="shared" si="8"/>
        <v>4.7678518570423576E-4</v>
      </c>
      <c r="I107" s="52">
        <f t="shared" si="9"/>
        <v>5.8715578197789755</v>
      </c>
    </row>
    <row r="108" spans="1:9" x14ac:dyDescent="0.25">
      <c r="A108" s="52">
        <v>85</v>
      </c>
      <c r="B108" s="50">
        <v>43160</v>
      </c>
      <c r="C108" s="51">
        <v>1.8029E-2</v>
      </c>
      <c r="D108" s="53">
        <f t="shared" si="5"/>
        <v>2.0110000000000024E-3</v>
      </c>
      <c r="E108" s="52">
        <f t="shared" si="6"/>
        <v>7.2216590639036498E-3</v>
      </c>
      <c r="F108" s="52">
        <f t="shared" si="7"/>
        <v>2.5888077975179282</v>
      </c>
      <c r="H108" s="52">
        <f t="shared" si="8"/>
        <v>2.0847134007147307E-3</v>
      </c>
      <c r="I108" s="52">
        <f t="shared" si="9"/>
        <v>3.8312629678493391</v>
      </c>
    </row>
    <row r="109" spans="1:9" x14ac:dyDescent="0.25">
      <c r="A109" s="52">
        <v>86</v>
      </c>
      <c r="B109" s="50">
        <v>43191</v>
      </c>
      <c r="C109" s="51">
        <v>1.8960999999999999E-2</v>
      </c>
      <c r="D109" s="53">
        <f t="shared" si="5"/>
        <v>9.319999999999988E-4</v>
      </c>
      <c r="E109" s="52">
        <f t="shared" si="6"/>
        <v>3.5341368917096287E-3</v>
      </c>
      <c r="F109" s="52">
        <f t="shared" si="7"/>
        <v>4.2261090357275348</v>
      </c>
      <c r="H109" s="52">
        <f t="shared" si="8"/>
        <v>1.020217441074572E-3</v>
      </c>
      <c r="I109" s="52">
        <f t="shared" si="9"/>
        <v>5.468562379850666</v>
      </c>
    </row>
    <row r="110" spans="1:9" x14ac:dyDescent="0.25">
      <c r="A110" s="52">
        <v>87</v>
      </c>
      <c r="B110" s="50">
        <v>43221</v>
      </c>
      <c r="C110" s="51">
        <v>1.9467999999999999E-2</v>
      </c>
      <c r="D110" s="53">
        <f t="shared" si="5"/>
        <v>5.0700000000000051E-4</v>
      </c>
      <c r="E110" s="52">
        <f t="shared" si="6"/>
        <v>2.0851790929155385E-3</v>
      </c>
      <c r="F110" s="52">
        <f t="shared" si="7"/>
        <v>4.5622261187477786</v>
      </c>
      <c r="H110" s="52">
        <f t="shared" si="8"/>
        <v>6.0193935336466588E-4</v>
      </c>
      <c r="I110" s="52">
        <f t="shared" si="9"/>
        <v>5.8046790875757059</v>
      </c>
    </row>
    <row r="111" spans="1:9" x14ac:dyDescent="0.25">
      <c r="A111" s="52">
        <v>88</v>
      </c>
      <c r="B111" s="50">
        <v>43252</v>
      </c>
      <c r="C111" s="51">
        <v>2.0684000000000001E-2</v>
      </c>
      <c r="D111" s="53">
        <f t="shared" si="5"/>
        <v>1.2160000000000018E-3</v>
      </c>
      <c r="E111" s="52">
        <f t="shared" si="6"/>
        <v>4.5538941890494993E-3</v>
      </c>
      <c r="F111" s="52">
        <f t="shared" si="7"/>
        <v>3.885629488726245</v>
      </c>
      <c r="H111" s="52">
        <f t="shared" si="8"/>
        <v>1.3145960159516594E-3</v>
      </c>
      <c r="I111" s="52">
        <f t="shared" si="9"/>
        <v>5.1280832130987708</v>
      </c>
    </row>
    <row r="112" spans="1:9" x14ac:dyDescent="0.25">
      <c r="A112" s="52">
        <v>89</v>
      </c>
      <c r="B112" s="50">
        <v>43282</v>
      </c>
      <c r="C112" s="51">
        <v>2.0790000000000003E-2</v>
      </c>
      <c r="D112" s="53">
        <f t="shared" si="5"/>
        <v>1.0600000000000193E-4</v>
      </c>
      <c r="E112" s="52">
        <f t="shared" si="6"/>
        <v>7.3912233119248375E-4</v>
      </c>
      <c r="F112" s="52">
        <f t="shared" si="7"/>
        <v>4.7191632877845118</v>
      </c>
      <c r="H112" s="52">
        <f t="shared" si="8"/>
        <v>2.1336623627864681E-4</v>
      </c>
      <c r="I112" s="52">
        <f t="shared" si="9"/>
        <v>5.9616160810018135</v>
      </c>
    </row>
    <row r="113" spans="1:9" x14ac:dyDescent="0.25">
      <c r="A113" s="52">
        <v>90</v>
      </c>
      <c r="B113" s="50">
        <v>43313</v>
      </c>
      <c r="C113" s="51">
        <v>2.0740999999999999E-2</v>
      </c>
      <c r="D113" s="53">
        <f t="shared" si="5"/>
        <v>-4.9000000000003902E-5</v>
      </c>
      <c r="E113" s="52">
        <f t="shared" si="6"/>
        <v>2.0483491892527651E-4</v>
      </c>
      <c r="F113" s="52">
        <f t="shared" si="7"/>
        <v>4.7399831889724737</v>
      </c>
      <c r="H113" s="52">
        <f t="shared" si="8"/>
        <v>5.9130745616355345E-5</v>
      </c>
      <c r="I113" s="52">
        <f t="shared" si="9"/>
        <v>5.9824359586559268</v>
      </c>
    </row>
    <row r="114" spans="1:9" x14ac:dyDescent="0.25">
      <c r="A114" s="52">
        <v>91</v>
      </c>
      <c r="B114" s="50">
        <v>43344</v>
      </c>
      <c r="C114" s="51">
        <v>2.1755E-2</v>
      </c>
      <c r="D114" s="53">
        <f t="shared" si="5"/>
        <v>1.014000000000001E-3</v>
      </c>
      <c r="E114" s="52">
        <f t="shared" si="6"/>
        <v>3.8859507040631502E-3</v>
      </c>
      <c r="F114" s="52">
        <f t="shared" si="7"/>
        <v>4.1183451324414548</v>
      </c>
      <c r="H114" s="52">
        <f t="shared" si="8"/>
        <v>1.1217773403564735E-3</v>
      </c>
      <c r="I114" s="52">
        <f t="shared" si="9"/>
        <v>5.3607985972448171</v>
      </c>
    </row>
    <row r="115" spans="1:9" x14ac:dyDescent="0.25">
      <c r="A115" s="52">
        <v>92</v>
      </c>
      <c r="B115" s="50">
        <v>43374</v>
      </c>
      <c r="C115" s="51">
        <v>2.2856999999999999E-2</v>
      </c>
      <c r="D115" s="53">
        <f t="shared" si="5"/>
        <v>1.1019999999999988E-3</v>
      </c>
      <c r="E115" s="52">
        <f t="shared" si="6"/>
        <v>4.2161257481978433E-3</v>
      </c>
      <c r="F115" s="52">
        <f t="shared" si="7"/>
        <v>4.0079138853457357</v>
      </c>
      <c r="H115" s="52">
        <f t="shared" si="8"/>
        <v>1.2170906655304557E-3</v>
      </c>
      <c r="I115" s="52">
        <f t="shared" si="9"/>
        <v>5.2503674735919139</v>
      </c>
    </row>
    <row r="116" spans="1:9" x14ac:dyDescent="0.25">
      <c r="A116" s="52">
        <v>93</v>
      </c>
      <c r="B116" s="50">
        <v>43405</v>
      </c>
      <c r="C116" s="51">
        <v>2.3193000000000002E-2</v>
      </c>
      <c r="D116" s="53">
        <f t="shared" si="5"/>
        <v>3.3600000000000296E-4</v>
      </c>
      <c r="E116" s="52">
        <f t="shared" si="6"/>
        <v>1.5901566332970512E-3</v>
      </c>
      <c r="F116" s="52">
        <f t="shared" si="7"/>
        <v>4.6373318908421002</v>
      </c>
      <c r="H116" s="52">
        <f t="shared" si="8"/>
        <v>4.5903867770179203E-4</v>
      </c>
      <c r="I116" s="52">
        <f t="shared" si="9"/>
        <v>5.8797847759173898</v>
      </c>
    </row>
    <row r="117" spans="1:9" x14ac:dyDescent="0.25">
      <c r="A117" s="52">
        <v>94</v>
      </c>
      <c r="B117" s="50">
        <v>43435</v>
      </c>
      <c r="C117" s="51">
        <v>2.4582000000000003E-2</v>
      </c>
      <c r="D117" s="53">
        <f t="shared" si="5"/>
        <v>1.3890000000000013E-3</v>
      </c>
      <c r="E117" s="52">
        <f t="shared" si="6"/>
        <v>5.2462503660616238E-3</v>
      </c>
      <c r="F117" s="52">
        <f t="shared" si="7"/>
        <v>3.6055292699075876</v>
      </c>
      <c r="H117" s="52">
        <f t="shared" si="8"/>
        <v>1.5144620280553001E-3</v>
      </c>
      <c r="I117" s="52">
        <f t="shared" si="9"/>
        <v>4.8479833075830259</v>
      </c>
    </row>
    <row r="118" spans="1:9" x14ac:dyDescent="0.25">
      <c r="A118" s="52">
        <v>95</v>
      </c>
      <c r="B118" s="50">
        <v>43466</v>
      </c>
      <c r="C118" s="51">
        <v>2.5094999999999999E-2</v>
      </c>
      <c r="D118" s="53">
        <f t="shared" si="5"/>
        <v>5.129999999999961E-4</v>
      </c>
      <c r="E118" s="52">
        <f t="shared" si="6"/>
        <v>2.2464005737665932E-3</v>
      </c>
      <c r="F118" s="52">
        <f t="shared" si="7"/>
        <v>4.5333977142264716</v>
      </c>
      <c r="H118" s="52">
        <f t="shared" si="8"/>
        <v>6.4847998532024985E-4</v>
      </c>
      <c r="I118" s="52">
        <f t="shared" si="9"/>
        <v>5.7758507157421661</v>
      </c>
    </row>
    <row r="119" spans="1:9" x14ac:dyDescent="0.25">
      <c r="A119" s="52">
        <v>96</v>
      </c>
      <c r="B119" s="50">
        <v>43497</v>
      </c>
      <c r="C119" s="51">
        <v>2.4944999999999998E-2</v>
      </c>
      <c r="D119" s="53">
        <f t="shared" si="5"/>
        <v>-1.5000000000000083E-4</v>
      </c>
      <c r="E119" s="52">
        <f t="shared" si="6"/>
        <v>-3.7481840139429585E-5</v>
      </c>
      <c r="F119" s="52">
        <f t="shared" si="7"/>
        <v>4.7416572394665515</v>
      </c>
      <c r="H119" s="52">
        <f t="shared" si="8"/>
        <v>-1.0820077979299296E-5</v>
      </c>
      <c r="I119" s="52">
        <f t="shared" si="9"/>
        <v>5.9841100071275592</v>
      </c>
    </row>
    <row r="120" spans="1:9" x14ac:dyDescent="0.25">
      <c r="A120" s="52">
        <v>97</v>
      </c>
      <c r="B120" s="50">
        <v>43525</v>
      </c>
      <c r="C120" s="51">
        <v>2.4897999999999997E-2</v>
      </c>
      <c r="D120" s="53">
        <f t="shared" si="5"/>
        <v>-4.7000000000001901E-5</v>
      </c>
      <c r="E120" s="52">
        <f t="shared" si="6"/>
        <v>3.1557297799452203E-4</v>
      </c>
      <c r="F120" s="52">
        <f t="shared" si="7"/>
        <v>4.7376042013604129</v>
      </c>
      <c r="H120" s="52">
        <f t="shared" si="8"/>
        <v>9.1098069184311398E-5</v>
      </c>
      <c r="I120" s="52">
        <f t="shared" si="9"/>
        <v>5.9800569738128049</v>
      </c>
    </row>
    <row r="121" spans="1:9" x14ac:dyDescent="0.25">
      <c r="A121" s="52">
        <v>98</v>
      </c>
      <c r="B121" s="50">
        <v>43556</v>
      </c>
      <c r="C121" s="51">
        <v>2.4802000000000001E-2</v>
      </c>
      <c r="D121" s="53">
        <f t="shared" si="5"/>
        <v>-9.5999999999995395E-5</v>
      </c>
      <c r="E121" s="52">
        <f t="shared" si="6"/>
        <v>1.4465773574222145E-4</v>
      </c>
      <c r="F121" s="52">
        <f t="shared" si="7"/>
        <v>4.740851392013786</v>
      </c>
      <c r="H121" s="52">
        <f t="shared" si="8"/>
        <v>4.1759088628916236E-5</v>
      </c>
      <c r="I121" s="52">
        <f t="shared" si="9"/>
        <v>5.9833041607142095</v>
      </c>
    </row>
    <row r="122" spans="1:9" x14ac:dyDescent="0.25">
      <c r="A122" s="52">
        <v>99</v>
      </c>
      <c r="B122" s="50">
        <v>43586</v>
      </c>
      <c r="C122" s="51">
        <v>2.4451000000000001E-2</v>
      </c>
      <c r="D122" s="53">
        <f t="shared" si="5"/>
        <v>-3.5100000000000062E-4</v>
      </c>
      <c r="E122" s="52">
        <f t="shared" si="6"/>
        <v>-7.4108667098207325E-4</v>
      </c>
      <c r="F122" s="52">
        <f t="shared" si="7"/>
        <v>4.7190432574406991</v>
      </c>
      <c r="H122" s="52">
        <f t="shared" si="8"/>
        <v>-2.1393329718637742E-4</v>
      </c>
      <c r="I122" s="52">
        <f t="shared" si="9"/>
        <v>5.9614960497640475</v>
      </c>
    </row>
    <row r="123" spans="1:9" x14ac:dyDescent="0.25">
      <c r="A123" s="52">
        <v>100</v>
      </c>
      <c r="B123" s="50">
        <v>43617</v>
      </c>
      <c r="C123" s="51">
        <v>2.4034E-2</v>
      </c>
      <c r="D123" s="53">
        <f t="shared" si="5"/>
        <v>-4.170000000000007E-4</v>
      </c>
      <c r="E123" s="52">
        <f t="shared" si="6"/>
        <v>-9.7848687442821146E-4</v>
      </c>
      <c r="F123" s="52">
        <f t="shared" si="7"/>
        <v>4.7021911881126215</v>
      </c>
      <c r="H123" s="52">
        <f t="shared" si="8"/>
        <v>-2.8246483282352597E-4</v>
      </c>
      <c r="I123" s="52">
        <f t="shared" si="9"/>
        <v>5.9446439990480124</v>
      </c>
    </row>
    <row r="124" spans="1:9" x14ac:dyDescent="0.25">
      <c r="A124" s="52">
        <v>101</v>
      </c>
      <c r="B124" s="50">
        <v>43647</v>
      </c>
      <c r="C124" s="51">
        <v>2.3060999999999998E-2</v>
      </c>
      <c r="D124" s="53">
        <f t="shared" si="5"/>
        <v>-9.7300000000000164E-4</v>
      </c>
      <c r="E124" s="52">
        <f t="shared" si="6"/>
        <v>-2.9149458345109546E-3</v>
      </c>
      <c r="F124" s="52">
        <f t="shared" si="7"/>
        <v>4.3909533675197858</v>
      </c>
      <c r="H124" s="52">
        <f t="shared" si="8"/>
        <v>-8.4147238370868615E-4</v>
      </c>
      <c r="I124" s="52">
        <f t="shared" si="9"/>
        <v>5.633406523919076</v>
      </c>
    </row>
    <row r="125" spans="1:9" x14ac:dyDescent="0.25">
      <c r="A125" s="52">
        <v>102</v>
      </c>
      <c r="B125" s="50">
        <v>43678</v>
      </c>
      <c r="C125" s="51">
        <v>2.1728999999999998E-2</v>
      </c>
      <c r="D125" s="53">
        <f t="shared" si="5"/>
        <v>-1.3319999999999999E-3</v>
      </c>
      <c r="E125" s="52">
        <f t="shared" si="6"/>
        <v>-4.1828680591664167E-3</v>
      </c>
      <c r="F125" s="52">
        <f t="shared" si="7"/>
        <v>4.0194449849740916</v>
      </c>
      <c r="H125" s="52">
        <f t="shared" si="8"/>
        <v>-1.2074900024407228E-3</v>
      </c>
      <c r="I125" s="52">
        <f t="shared" si="9"/>
        <v>5.2618985546428689</v>
      </c>
    </row>
    <row r="126" spans="1:9" x14ac:dyDescent="0.25">
      <c r="A126" s="52">
        <v>103</v>
      </c>
      <c r="B126" s="50">
        <v>43709</v>
      </c>
      <c r="C126" s="51">
        <v>2.0432000000000002E-2</v>
      </c>
      <c r="D126" s="53">
        <f t="shared" si="5"/>
        <v>-1.2969999999999961E-3</v>
      </c>
      <c r="E126" s="52">
        <f t="shared" si="6"/>
        <v>-4.0949036188766535E-3</v>
      </c>
      <c r="F126" s="52">
        <f t="shared" si="7"/>
        <v>4.0495038087362625</v>
      </c>
      <c r="H126" s="52">
        <f t="shared" si="8"/>
        <v>-1.1820968556278465E-3</v>
      </c>
      <c r="I126" s="52">
        <f t="shared" si="9"/>
        <v>5.2919573451677255</v>
      </c>
    </row>
    <row r="127" spans="1:9" x14ac:dyDescent="0.25">
      <c r="A127" s="52">
        <v>104</v>
      </c>
      <c r="B127" s="50">
        <v>43739</v>
      </c>
      <c r="C127" s="51">
        <v>1.8782E-2</v>
      </c>
      <c r="D127" s="53">
        <f t="shared" si="5"/>
        <v>-1.6500000000000022E-3</v>
      </c>
      <c r="E127" s="52">
        <f t="shared" si="6"/>
        <v>-5.3501361540078196E-3</v>
      </c>
      <c r="F127" s="52">
        <f t="shared" si="7"/>
        <v>3.5600864446040594</v>
      </c>
      <c r="H127" s="52">
        <f t="shared" si="8"/>
        <v>-1.5444512764864896E-3</v>
      </c>
      <c r="I127" s="52">
        <f t="shared" si="9"/>
        <v>4.8025405259418879</v>
      </c>
    </row>
    <row r="128" spans="1:9" x14ac:dyDescent="0.25">
      <c r="A128" s="52">
        <v>105</v>
      </c>
      <c r="B128" s="50">
        <v>43770</v>
      </c>
      <c r="C128" s="51">
        <v>1.7354000000000001E-2</v>
      </c>
      <c r="D128" s="53">
        <f t="shared" si="5"/>
        <v>-1.4279999999999987E-3</v>
      </c>
      <c r="E128" s="52">
        <f t="shared" si="6"/>
        <v>-4.622329725924793E-3</v>
      </c>
      <c r="F128" s="52">
        <f t="shared" si="7"/>
        <v>3.8597057833921955</v>
      </c>
      <c r="H128" s="52">
        <f t="shared" si="8"/>
        <v>-1.3343516576867567E-3</v>
      </c>
      <c r="I128" s="52">
        <f t="shared" si="9"/>
        <v>5.1021595315191295</v>
      </c>
    </row>
    <row r="129" spans="1:9" x14ac:dyDescent="0.25">
      <c r="A129" s="52">
        <v>106</v>
      </c>
      <c r="B129" s="50">
        <v>43800</v>
      </c>
      <c r="C129" s="51">
        <v>1.7543E-2</v>
      </c>
      <c r="D129" s="53">
        <f t="shared" si="5"/>
        <v>1.889999999999982E-4</v>
      </c>
      <c r="E129" s="52">
        <f t="shared" si="6"/>
        <v>9.4344497464872467E-4</v>
      </c>
      <c r="F129" s="52">
        <f t="shared" si="7"/>
        <v>4.7049713944058826</v>
      </c>
      <c r="H129" s="52">
        <f t="shared" si="8"/>
        <v>2.7234910331082427E-4</v>
      </c>
      <c r="I129" s="52">
        <f t="shared" si="9"/>
        <v>5.9474242034503275</v>
      </c>
    </row>
    <row r="130" spans="1:9" x14ac:dyDescent="0.25">
      <c r="A130" s="52">
        <v>107</v>
      </c>
      <c r="B130" s="50">
        <v>43831</v>
      </c>
      <c r="C130" s="51">
        <v>1.6708000000000001E-2</v>
      </c>
      <c r="D130" s="53">
        <f t="shared" si="5"/>
        <v>-8.3499999999999894E-4</v>
      </c>
      <c r="E130" s="52">
        <f t="shared" si="6"/>
        <v>-2.5990730424885326E-3</v>
      </c>
      <c r="F130" s="52">
        <f t="shared" si="7"/>
        <v>4.4628538596417657</v>
      </c>
      <c r="H130" s="52">
        <f t="shared" si="8"/>
        <v>-7.5028776211532363E-4</v>
      </c>
      <c r="I130" s="52">
        <f t="shared" si="9"/>
        <v>5.7053069367652549</v>
      </c>
    </row>
    <row r="131" spans="1:9" x14ac:dyDescent="0.25">
      <c r="A131" s="52">
        <v>108</v>
      </c>
      <c r="B131" s="50">
        <v>43862</v>
      </c>
      <c r="C131" s="51">
        <v>1.6367E-2</v>
      </c>
      <c r="D131" s="53">
        <f t="shared" si="5"/>
        <v>-3.4100000000000102E-4</v>
      </c>
      <c r="E131" s="52">
        <f t="shared" si="6"/>
        <v>-9.0866875306428764E-4</v>
      </c>
      <c r="F131" s="52">
        <f t="shared" si="7"/>
        <v>4.707630290954409</v>
      </c>
      <c r="H131" s="52">
        <f t="shared" si="8"/>
        <v>-2.6231007623788696E-4</v>
      </c>
      <c r="I131" s="52">
        <f t="shared" si="9"/>
        <v>5.9500830961414728</v>
      </c>
    </row>
    <row r="132" spans="1:9" x14ac:dyDescent="0.25">
      <c r="A132" s="52">
        <v>109</v>
      </c>
      <c r="B132" s="50">
        <v>43891</v>
      </c>
      <c r="C132" s="51">
        <v>9.1719999999999996E-3</v>
      </c>
      <c r="D132" s="53">
        <f t="shared" si="5"/>
        <v>-7.195E-3</v>
      </c>
      <c r="E132" s="52">
        <f t="shared" si="6"/>
        <v>-2.4660140876850485E-2</v>
      </c>
      <c r="F132" s="52">
        <f t="shared" si="7"/>
        <v>-20.362260226295817</v>
      </c>
      <c r="H132" s="52">
        <f t="shared" si="8"/>
        <v>-7.1187694883526088E-3</v>
      </c>
      <c r="I132" s="52">
        <f t="shared" si="9"/>
        <v>-19.119779490674091</v>
      </c>
    </row>
    <row r="133" spans="1:9" x14ac:dyDescent="0.25">
      <c r="A133" s="52">
        <v>110</v>
      </c>
      <c r="B133" s="50">
        <v>43922</v>
      </c>
      <c r="C133" s="51">
        <v>6.9569999999999996E-3</v>
      </c>
      <c r="D133" s="53">
        <f t="shared" si="5"/>
        <v>-2.215E-3</v>
      </c>
      <c r="E133" s="52">
        <f t="shared" si="6"/>
        <v>-7.5886770266681584E-3</v>
      </c>
      <c r="F133" s="52">
        <f t="shared" si="7"/>
        <v>2.3644177298910716</v>
      </c>
      <c r="H133" s="52">
        <f t="shared" si="8"/>
        <v>-2.1906623627380309E-3</v>
      </c>
      <c r="I133" s="52">
        <f t="shared" si="9"/>
        <v>3.6068731456506327</v>
      </c>
    </row>
    <row r="134" spans="1:9" x14ac:dyDescent="0.25">
      <c r="A134" s="52">
        <v>111</v>
      </c>
      <c r="B134" s="50">
        <v>43952</v>
      </c>
      <c r="C134" s="51">
        <v>1.939E-3</v>
      </c>
      <c r="D134" s="53">
        <f t="shared" si="5"/>
        <v>-5.0179999999999999E-3</v>
      </c>
      <c r="E134" s="52">
        <f t="shared" si="6"/>
        <v>-1.735389412602523E-2</v>
      </c>
      <c r="F134" s="52">
        <f t="shared" si="7"/>
        <v>-7.6904073070937908</v>
      </c>
      <c r="H134" s="52">
        <f t="shared" si="8"/>
        <v>-5.0096377229553639E-3</v>
      </c>
      <c r="I134" s="52">
        <f t="shared" si="9"/>
        <v>-6.4479406853097254</v>
      </c>
    </row>
    <row r="135" spans="1:9" x14ac:dyDescent="0.25">
      <c r="A135" s="52">
        <v>112</v>
      </c>
      <c r="B135" s="50">
        <v>43983</v>
      </c>
      <c r="C135" s="51">
        <v>1.8301000000000001E-3</v>
      </c>
      <c r="D135" s="53">
        <f t="shared" si="5"/>
        <v>-1.0889999999999988E-4</v>
      </c>
      <c r="E135" s="52">
        <f t="shared" si="6"/>
        <v>-4.7364421244728433E-4</v>
      </c>
      <c r="F135" s="52">
        <f t="shared" si="7"/>
        <v>4.7324542778770953</v>
      </c>
      <c r="H135" s="52">
        <f t="shared" si="8"/>
        <v>-1.3672930650867132E-4</v>
      </c>
      <c r="I135" s="52">
        <f t="shared" si="9"/>
        <v>5.9749070558609452</v>
      </c>
    </row>
    <row r="136" spans="1:9" x14ac:dyDescent="0.25">
      <c r="A136" s="52">
        <v>113</v>
      </c>
      <c r="B136" s="50">
        <v>44013</v>
      </c>
      <c r="C136" s="51">
        <v>1.725E-3</v>
      </c>
      <c r="D136" s="53">
        <f t="shared" si="5"/>
        <v>-1.0510000000000012E-4</v>
      </c>
      <c r="E136" s="52">
        <f t="shared" si="6"/>
        <v>-4.6320141892128107E-4</v>
      </c>
      <c r="F136" s="52">
        <f t="shared" si="7"/>
        <v>4.7328581427884595</v>
      </c>
      <c r="H136" s="52">
        <f t="shared" si="8"/>
        <v>-1.3371473166788942E-4</v>
      </c>
      <c r="I136" s="52">
        <f t="shared" si="9"/>
        <v>5.9753109203232526</v>
      </c>
    </row>
    <row r="137" spans="1:9" x14ac:dyDescent="0.25">
      <c r="A137" s="52">
        <v>114</v>
      </c>
      <c r="B137" s="50">
        <v>44044</v>
      </c>
      <c r="C137" s="51">
        <v>1.6192000000000001E-3</v>
      </c>
      <c r="D137" s="53">
        <f t="shared" si="5"/>
        <v>-1.0579999999999986E-4</v>
      </c>
      <c r="E137" s="52">
        <f t="shared" si="6"/>
        <v>-4.6825214224169011E-4</v>
      </c>
      <c r="F137" s="52">
        <f t="shared" si="7"/>
        <v>4.7326639352064639</v>
      </c>
      <c r="H137" s="52">
        <f t="shared" si="8"/>
        <v>-1.3517274988858517E-4</v>
      </c>
      <c r="I137" s="52">
        <f t="shared" si="9"/>
        <v>5.9751167129599434</v>
      </c>
    </row>
    <row r="138" spans="1:9" x14ac:dyDescent="0.25">
      <c r="A138" s="52">
        <v>115</v>
      </c>
      <c r="B138" s="50">
        <v>44075</v>
      </c>
      <c r="C138" s="51">
        <v>1.5179999999999998E-3</v>
      </c>
      <c r="D138" s="53">
        <f t="shared" si="5"/>
        <v>-1.0120000000000029E-4</v>
      </c>
      <c r="E138" s="52">
        <f t="shared" si="6"/>
        <v>-4.5496061602692247E-4</v>
      </c>
      <c r="F138" s="52">
        <f t="shared" si="7"/>
        <v>4.7331704918842386</v>
      </c>
      <c r="H138" s="52">
        <f t="shared" si="8"/>
        <v>-1.3133581675585143E-4</v>
      </c>
      <c r="I138" s="52">
        <f t="shared" si="9"/>
        <v>5.9756232690737967</v>
      </c>
    </row>
    <row r="139" spans="1:9" x14ac:dyDescent="0.25">
      <c r="A139" s="52">
        <v>116</v>
      </c>
      <c r="B139" s="50">
        <v>44105</v>
      </c>
      <c r="C139" s="51">
        <v>1.4607999999999999E-3</v>
      </c>
      <c r="D139" s="53">
        <f t="shared" si="5"/>
        <v>-5.7199999999999872E-5</v>
      </c>
      <c r="E139" s="52">
        <f t="shared" si="6"/>
        <v>-3.0506855829681722E-4</v>
      </c>
      <c r="F139" s="52">
        <f t="shared" si="7"/>
        <v>4.7378733327153508</v>
      </c>
      <c r="H139" s="52">
        <f t="shared" si="8"/>
        <v>-8.8065706802800957E-5</v>
      </c>
      <c r="I139" s="52">
        <f t="shared" si="9"/>
        <v>5.9803261046512324</v>
      </c>
    </row>
    <row r="140" spans="1:9" x14ac:dyDescent="0.25">
      <c r="A140" s="52">
        <v>117</v>
      </c>
      <c r="B140" s="50">
        <v>44136</v>
      </c>
      <c r="C140" s="51">
        <v>1.4219E-3</v>
      </c>
      <c r="D140" s="53">
        <f t="shared" si="5"/>
        <v>-3.8899999999999916E-5</v>
      </c>
      <c r="E140" s="52">
        <f t="shared" si="6"/>
        <v>-2.4310460192968544E-4</v>
      </c>
      <c r="F140" s="52">
        <f t="shared" si="7"/>
        <v>4.7392755273543052</v>
      </c>
      <c r="H140" s="52">
        <f t="shared" si="8"/>
        <v>-7.0178253351077047E-5</v>
      </c>
      <c r="I140" s="52">
        <f t="shared" si="9"/>
        <v>5.9817282977221602</v>
      </c>
    </row>
    <row r="141" spans="1:9" x14ac:dyDescent="0.25">
      <c r="A141" s="52">
        <v>118</v>
      </c>
      <c r="B141" s="50">
        <v>44166</v>
      </c>
      <c r="C141" s="51">
        <v>1.4889E-3</v>
      </c>
      <c r="D141" s="53">
        <f t="shared" si="5"/>
        <v>6.7000000000000002E-5</v>
      </c>
      <c r="E141" s="52">
        <f t="shared" si="6"/>
        <v>1.2277186900699202E-4</v>
      </c>
      <c r="F141" s="52">
        <f t="shared" si="7"/>
        <v>4.7410930074228705</v>
      </c>
      <c r="H141" s="52">
        <f t="shared" si="8"/>
        <v>3.5441186146686202E-5</v>
      </c>
      <c r="I141" s="52">
        <f t="shared" si="9"/>
        <v>5.9835457757302031</v>
      </c>
    </row>
    <row r="142" spans="1:9" x14ac:dyDescent="0.25">
      <c r="A142" s="52">
        <v>119</v>
      </c>
      <c r="B142" s="50">
        <v>44197</v>
      </c>
      <c r="C142" s="51">
        <v>1.2783E-3</v>
      </c>
      <c r="D142" s="53">
        <f t="shared" si="5"/>
        <v>-2.1060000000000002E-4</v>
      </c>
      <c r="E142" s="52">
        <f t="shared" si="6"/>
        <v>-8.3718878981464467E-4</v>
      </c>
      <c r="F142" s="52">
        <f t="shared" si="7"/>
        <v>4.7127819192428131</v>
      </c>
      <c r="H142" s="52">
        <f t="shared" si="8"/>
        <v>-2.4167558625306043E-4</v>
      </c>
      <c r="I142" s="52">
        <f t="shared" si="9"/>
        <v>5.9552347191942188</v>
      </c>
    </row>
    <row r="143" spans="1:9" x14ac:dyDescent="0.25">
      <c r="A143" s="52">
        <v>120</v>
      </c>
      <c r="B143" s="50">
        <v>44228</v>
      </c>
      <c r="C143" s="51">
        <v>1.1408E-3</v>
      </c>
      <c r="D143" s="53">
        <f t="shared" si="5"/>
        <v>-1.3750000000000004E-4</v>
      </c>
      <c r="E143" s="52">
        <f t="shared" si="6"/>
        <v>-5.8922465985630226E-4</v>
      </c>
      <c r="F143" s="52">
        <f t="shared" si="7"/>
        <v>4.7273830228090983</v>
      </c>
      <c r="H143" s="52">
        <f t="shared" si="8"/>
        <v>-1.700945076353495E-4</v>
      </c>
      <c r="I143" s="52">
        <f t="shared" si="9"/>
        <v>5.9698358064683905</v>
      </c>
    </row>
  </sheetData>
  <mergeCells count="2">
    <mergeCell ref="E22:F22"/>
    <mergeCell ref="H22:I22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1025" r:id="rId4">
          <objectPr defaultSize="0" r:id="rId5">
            <anchor moveWithCells="1">
              <from>
                <xdr:col>7</xdr:col>
                <xdr:colOff>752475</xdr:colOff>
                <xdr:row>1</xdr:row>
                <xdr:rowOff>76200</xdr:rowOff>
              </from>
              <to>
                <xdr:col>11</xdr:col>
                <xdr:colOff>447675</xdr:colOff>
                <xdr:row>4</xdr:row>
                <xdr:rowOff>0</xdr:rowOff>
              </to>
            </anchor>
          </objectPr>
        </oleObject>
      </mc:Choice>
      <mc:Fallback>
        <oleObject progId="Package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33"/>
  <sheetViews>
    <sheetView showGridLines="0" topLeftCell="A4" workbookViewId="0">
      <selection activeCell="A12" sqref="A12"/>
    </sheetView>
  </sheetViews>
  <sheetFormatPr defaultRowHeight="15" x14ac:dyDescent="0.25"/>
  <cols>
    <col min="1" max="1" width="4" customWidth="1"/>
    <col min="2" max="2" width="9.7109375" bestFit="1" customWidth="1"/>
    <col min="5" max="5" width="15" bestFit="1" customWidth="1"/>
    <col min="8" max="8" width="10.5703125" bestFit="1" customWidth="1"/>
    <col min="9" max="9" width="26.85546875" bestFit="1" customWidth="1"/>
    <col min="10" max="10" width="15.5703125" bestFit="1" customWidth="1"/>
    <col min="11" max="11" width="14.42578125" bestFit="1" customWidth="1"/>
    <col min="12" max="12" width="9.28515625" bestFit="1" customWidth="1"/>
  </cols>
  <sheetData>
    <row r="2" spans="1:12" x14ac:dyDescent="0.25">
      <c r="A2" s="1" t="s">
        <v>447</v>
      </c>
      <c r="I2" s="57"/>
    </row>
    <row r="4" spans="1:12" x14ac:dyDescent="0.25">
      <c r="A4" t="s">
        <v>448</v>
      </c>
      <c r="K4" s="12"/>
      <c r="L4" s="9"/>
    </row>
    <row r="6" spans="1:12" x14ac:dyDescent="0.25">
      <c r="A6" t="s">
        <v>449</v>
      </c>
      <c r="H6" t="s">
        <v>452</v>
      </c>
      <c r="I6" s="18">
        <f>1/12</f>
        <v>8.3333333333333329E-2</v>
      </c>
      <c r="K6" t="s">
        <v>457</v>
      </c>
      <c r="L6" s="10">
        <f>I7/(L7*I6)</f>
        <v>5.7975797861703369E-3</v>
      </c>
    </row>
    <row r="7" spans="1:12" x14ac:dyDescent="0.25">
      <c r="H7" t="s">
        <v>453</v>
      </c>
      <c r="I7" s="20">
        <f>INTERCEPT(C15:C133,D15:D133)</f>
        <v>4.1813699220136571E-5</v>
      </c>
      <c r="K7" t="s">
        <v>456</v>
      </c>
      <c r="L7">
        <f>(1-I8)/I6</f>
        <v>8.6547216105340663E-2</v>
      </c>
    </row>
    <row r="8" spans="1:12" x14ac:dyDescent="0.25">
      <c r="H8" t="s">
        <v>454</v>
      </c>
      <c r="I8" s="20">
        <f>SLOPE(C15:C133,D15:D133)</f>
        <v>0.99278773199122161</v>
      </c>
      <c r="K8" t="s">
        <v>5</v>
      </c>
      <c r="L8" s="9">
        <f>SQRT(I9/I6)</f>
        <v>3.509862554705125E-3</v>
      </c>
    </row>
    <row r="9" spans="1:12" x14ac:dyDescent="0.25">
      <c r="A9" t="s">
        <v>451</v>
      </c>
      <c r="H9" t="s">
        <v>459</v>
      </c>
      <c r="I9">
        <f>SUMSQ(E15:E133)/(COUNT(E15:E133)-2)</f>
        <v>1.0265945960767655E-6</v>
      </c>
    </row>
    <row r="10" spans="1:12" x14ac:dyDescent="0.25">
      <c r="K10" t="s">
        <v>5</v>
      </c>
      <c r="L10" s="9">
        <f>SQRT(I9*2*L7/(1-(EXP(-L7*I6))^2))</f>
        <v>3.5225271691277549E-3</v>
      </c>
    </row>
    <row r="11" spans="1:12" x14ac:dyDescent="0.25">
      <c r="A11" t="s">
        <v>465</v>
      </c>
    </row>
    <row r="13" spans="1:12" ht="30" x14ac:dyDescent="0.25">
      <c r="A13" s="7" t="s">
        <v>436</v>
      </c>
      <c r="B13" s="1" t="s">
        <v>434</v>
      </c>
      <c r="C13" s="8" t="s">
        <v>435</v>
      </c>
      <c r="D13" t="s">
        <v>450</v>
      </c>
      <c r="E13" t="s">
        <v>455</v>
      </c>
      <c r="H13" s="20"/>
      <c r="L13" s="27"/>
    </row>
    <row r="14" spans="1:12" x14ac:dyDescent="0.25">
      <c r="A14">
        <v>1</v>
      </c>
      <c r="B14" s="6">
        <v>40603</v>
      </c>
      <c r="C14" s="10">
        <v>2.5330000000000001E-3</v>
      </c>
    </row>
    <row r="15" spans="1:12" x14ac:dyDescent="0.25">
      <c r="A15">
        <v>2</v>
      </c>
      <c r="B15" s="6">
        <v>40634</v>
      </c>
      <c r="C15" s="10">
        <v>2.2140000000000003E-3</v>
      </c>
      <c r="D15" s="22">
        <f>C14</f>
        <v>2.5330000000000001E-3</v>
      </c>
      <c r="E15" s="19">
        <f>C15-$I$7-$I$8*D15</f>
        <v>-3.4254502435390093E-4</v>
      </c>
    </row>
    <row r="16" spans="1:12" x14ac:dyDescent="0.25">
      <c r="A16">
        <v>3</v>
      </c>
      <c r="B16" s="6">
        <v>40664</v>
      </c>
      <c r="C16" s="10">
        <v>1.9780000000000002E-3</v>
      </c>
      <c r="D16" s="22">
        <f t="shared" ref="D16:D79" si="0">C15</f>
        <v>2.2140000000000003E-3</v>
      </c>
      <c r="E16" s="19">
        <f t="shared" ref="E16:E79" si="1">C16-$I$7-$I$8*D16</f>
        <v>-2.6184573784870111E-4</v>
      </c>
    </row>
    <row r="17" spans="1:9" x14ac:dyDescent="0.25">
      <c r="A17">
        <v>4</v>
      </c>
      <c r="B17" s="6">
        <v>40695</v>
      </c>
      <c r="C17" s="10">
        <v>1.872E-3</v>
      </c>
      <c r="D17" s="22">
        <f t="shared" si="0"/>
        <v>1.9780000000000002E-3</v>
      </c>
      <c r="E17" s="19">
        <f t="shared" si="1"/>
        <v>-1.3354783309877305E-4</v>
      </c>
    </row>
    <row r="18" spans="1:9" x14ac:dyDescent="0.25">
      <c r="A18">
        <v>5</v>
      </c>
      <c r="B18" s="6">
        <v>40725</v>
      </c>
      <c r="C18" s="10">
        <v>1.8659999999999998E-3</v>
      </c>
      <c r="D18" s="22">
        <f t="shared" si="0"/>
        <v>1.872E-3</v>
      </c>
      <c r="E18" s="19">
        <f t="shared" si="1"/>
        <v>-3.4312333507703543E-5</v>
      </c>
    </row>
    <row r="19" spans="1:9" x14ac:dyDescent="0.25">
      <c r="A19">
        <v>6</v>
      </c>
      <c r="B19" s="6">
        <v>40756</v>
      </c>
      <c r="C19" s="10">
        <v>2.1120000000000002E-3</v>
      </c>
      <c r="D19" s="22">
        <f t="shared" si="0"/>
        <v>1.8659999999999998E-3</v>
      </c>
      <c r="E19" s="19">
        <f t="shared" si="1"/>
        <v>2.1764439288424415E-4</v>
      </c>
    </row>
    <row r="20" spans="1:9" x14ac:dyDescent="0.25">
      <c r="A20">
        <v>7</v>
      </c>
      <c r="B20" s="6">
        <v>40787</v>
      </c>
      <c r="C20" s="10">
        <v>2.3089999999999999E-3</v>
      </c>
      <c r="D20" s="22">
        <f t="shared" si="0"/>
        <v>2.1120000000000002E-3</v>
      </c>
      <c r="E20" s="19">
        <f t="shared" si="1"/>
        <v>1.7041861081440327E-4</v>
      </c>
    </row>
    <row r="21" spans="1:9" x14ac:dyDescent="0.25">
      <c r="A21">
        <v>8</v>
      </c>
      <c r="B21" s="6">
        <v>40817</v>
      </c>
      <c r="C21" s="10">
        <v>2.4369999999999999E-3</v>
      </c>
      <c r="D21" s="22">
        <f t="shared" si="0"/>
        <v>2.3089999999999999E-3</v>
      </c>
      <c r="E21" s="19">
        <f t="shared" si="1"/>
        <v>1.0283942761213274E-4</v>
      </c>
    </row>
    <row r="22" spans="1:9" x14ac:dyDescent="0.25">
      <c r="A22">
        <v>9</v>
      </c>
      <c r="B22" s="6">
        <v>40848</v>
      </c>
      <c r="C22" s="10">
        <v>2.5369999999999998E-3</v>
      </c>
      <c r="D22" s="22">
        <f t="shared" si="0"/>
        <v>2.4369999999999999E-3</v>
      </c>
      <c r="E22" s="19">
        <f t="shared" si="1"/>
        <v>7.5762597917256123E-5</v>
      </c>
      <c r="I22" t="s">
        <v>466</v>
      </c>
    </row>
    <row r="23" spans="1:9" x14ac:dyDescent="0.25">
      <c r="A23">
        <v>10</v>
      </c>
      <c r="B23" s="6">
        <v>40878</v>
      </c>
      <c r="C23" s="10">
        <v>2.836E-3</v>
      </c>
      <c r="D23" s="22">
        <f t="shared" si="0"/>
        <v>2.5369999999999998E-3</v>
      </c>
      <c r="E23" s="19">
        <f t="shared" si="1"/>
        <v>2.7548382471813447E-4</v>
      </c>
    </row>
    <row r="24" spans="1:9" x14ac:dyDescent="0.25">
      <c r="A24">
        <v>11</v>
      </c>
      <c r="B24" s="6">
        <v>40909</v>
      </c>
      <c r="C24" s="10">
        <v>2.8289999999999999E-3</v>
      </c>
      <c r="D24" s="22">
        <f t="shared" si="0"/>
        <v>2.836E-3</v>
      </c>
      <c r="E24" s="19">
        <f t="shared" si="1"/>
        <v>-2.8359707147241307E-5</v>
      </c>
    </row>
    <row r="25" spans="1:9" x14ac:dyDescent="0.25">
      <c r="A25">
        <v>12</v>
      </c>
      <c r="B25" s="6">
        <v>40940</v>
      </c>
      <c r="C25" s="10">
        <v>2.5000000000000001E-3</v>
      </c>
      <c r="D25" s="22">
        <f t="shared" si="0"/>
        <v>2.8289999999999999E-3</v>
      </c>
      <c r="E25" s="19">
        <f t="shared" si="1"/>
        <v>-3.5041019302330242E-4</v>
      </c>
    </row>
    <row r="26" spans="1:9" x14ac:dyDescent="0.25">
      <c r="A26">
        <v>13</v>
      </c>
      <c r="B26" s="6">
        <v>40969</v>
      </c>
      <c r="C26" s="10">
        <v>2.4060000000000002E-3</v>
      </c>
      <c r="D26" s="22">
        <f t="shared" si="0"/>
        <v>2.5000000000000001E-3</v>
      </c>
      <c r="E26" s="19">
        <f t="shared" si="1"/>
        <v>-1.1778302919819052E-4</v>
      </c>
    </row>
    <row r="27" spans="1:9" x14ac:dyDescent="0.25">
      <c r="A27">
        <v>14</v>
      </c>
      <c r="B27" s="6">
        <v>41000</v>
      </c>
      <c r="C27" s="10">
        <v>2.398E-3</v>
      </c>
      <c r="D27" s="22">
        <f t="shared" si="0"/>
        <v>2.4060000000000002E-3</v>
      </c>
      <c r="E27" s="19">
        <f t="shared" si="1"/>
        <v>-3.2460982391015972E-5</v>
      </c>
    </row>
    <row r="28" spans="1:9" x14ac:dyDescent="0.25">
      <c r="A28">
        <v>15</v>
      </c>
      <c r="B28" s="6">
        <v>41030</v>
      </c>
      <c r="C28" s="10">
        <v>2.3890000000000001E-3</v>
      </c>
      <c r="D28" s="22">
        <f t="shared" si="0"/>
        <v>2.398E-3</v>
      </c>
      <c r="E28" s="19">
        <f t="shared" si="1"/>
        <v>-3.3518680535085926E-5</v>
      </c>
    </row>
    <row r="29" spans="1:9" x14ac:dyDescent="0.25">
      <c r="A29">
        <v>16</v>
      </c>
      <c r="B29" s="6">
        <v>41061</v>
      </c>
      <c r="C29" s="10">
        <v>2.4320000000000001E-3</v>
      </c>
      <c r="D29" s="22">
        <f t="shared" si="0"/>
        <v>2.3890000000000001E-3</v>
      </c>
      <c r="E29" s="19">
        <f t="shared" si="1"/>
        <v>1.8416409052835273E-5</v>
      </c>
    </row>
    <row r="30" spans="1:9" x14ac:dyDescent="0.25">
      <c r="A30">
        <v>17</v>
      </c>
      <c r="B30" s="6">
        <v>41091</v>
      </c>
      <c r="C30" s="10">
        <v>2.4650000000000002E-3</v>
      </c>
      <c r="D30" s="22">
        <f t="shared" si="0"/>
        <v>2.4320000000000001E-3</v>
      </c>
      <c r="E30" s="19">
        <f t="shared" si="1"/>
        <v>8.7265365772124827E-6</v>
      </c>
    </row>
    <row r="31" spans="1:9" x14ac:dyDescent="0.25">
      <c r="A31">
        <v>18</v>
      </c>
      <c r="B31" s="6">
        <v>41122</v>
      </c>
      <c r="C31" s="10">
        <v>2.3769999999999998E-3</v>
      </c>
      <c r="D31" s="22">
        <f t="shared" si="0"/>
        <v>2.4650000000000002E-3</v>
      </c>
      <c r="E31" s="19">
        <f t="shared" si="1"/>
        <v>-1.1203545857849844E-4</v>
      </c>
    </row>
    <row r="32" spans="1:9" x14ac:dyDescent="0.25">
      <c r="A32">
        <v>19</v>
      </c>
      <c r="B32" s="6">
        <v>41153</v>
      </c>
      <c r="C32" s="10">
        <v>2.2130000000000001E-3</v>
      </c>
      <c r="D32" s="22">
        <f t="shared" si="0"/>
        <v>2.3769999999999998E-3</v>
      </c>
      <c r="E32" s="19">
        <f t="shared" si="1"/>
        <v>-1.8867013816327004E-4</v>
      </c>
    </row>
    <row r="33" spans="1:5" x14ac:dyDescent="0.25">
      <c r="A33">
        <v>20</v>
      </c>
      <c r="B33" s="6">
        <v>41183</v>
      </c>
      <c r="C33" s="10">
        <v>2.1349999999999997E-3</v>
      </c>
      <c r="D33" s="22">
        <f t="shared" si="0"/>
        <v>2.2130000000000001E-3</v>
      </c>
      <c r="E33" s="19">
        <f t="shared" si="1"/>
        <v>-1.0385295011671033E-4</v>
      </c>
    </row>
    <row r="34" spans="1:5" x14ac:dyDescent="0.25">
      <c r="A34">
        <v>21</v>
      </c>
      <c r="B34" s="6">
        <v>41214</v>
      </c>
      <c r="C34" s="10">
        <v>2.0890000000000001E-3</v>
      </c>
      <c r="D34" s="22">
        <f t="shared" si="0"/>
        <v>2.1349999999999997E-3</v>
      </c>
      <c r="E34" s="19">
        <f t="shared" si="1"/>
        <v>-7.2415507021394206E-5</v>
      </c>
    </row>
    <row r="35" spans="1:5" x14ac:dyDescent="0.25">
      <c r="A35">
        <v>22</v>
      </c>
      <c r="B35" s="6">
        <v>41244</v>
      </c>
      <c r="C35" s="10">
        <v>2.1080000000000001E-3</v>
      </c>
      <c r="D35" s="22">
        <f t="shared" si="0"/>
        <v>2.0890000000000001E-3</v>
      </c>
      <c r="E35" s="19">
        <f t="shared" si="1"/>
        <v>-7.747271349798756E-6</v>
      </c>
    </row>
    <row r="36" spans="1:5" x14ac:dyDescent="0.25">
      <c r="A36">
        <v>23</v>
      </c>
      <c r="B36" s="6">
        <v>41275</v>
      </c>
      <c r="C36" s="10">
        <v>2.0509999999999999E-3</v>
      </c>
      <c r="D36" s="22">
        <f t="shared" si="0"/>
        <v>2.1080000000000001E-3</v>
      </c>
      <c r="E36" s="19">
        <f t="shared" si="1"/>
        <v>-8.3610238257631961E-5</v>
      </c>
    </row>
    <row r="37" spans="1:5" x14ac:dyDescent="0.25">
      <c r="A37">
        <v>24</v>
      </c>
      <c r="B37" s="6">
        <v>41306</v>
      </c>
      <c r="C37" s="10">
        <v>2.013E-3</v>
      </c>
      <c r="D37" s="22">
        <f t="shared" si="0"/>
        <v>2.0509999999999999E-3</v>
      </c>
      <c r="E37" s="19">
        <f t="shared" si="1"/>
        <v>-6.5021337534131897E-5</v>
      </c>
    </row>
    <row r="38" spans="1:5" x14ac:dyDescent="0.25">
      <c r="A38">
        <v>25</v>
      </c>
      <c r="B38" s="6">
        <v>41334</v>
      </c>
      <c r="C38" s="10">
        <v>2.0349999999999999E-3</v>
      </c>
      <c r="D38" s="22">
        <f t="shared" si="0"/>
        <v>2.013E-3</v>
      </c>
      <c r="E38" s="19">
        <f t="shared" si="1"/>
        <v>-5.2954037184659887E-6</v>
      </c>
    </row>
    <row r="39" spans="1:5" x14ac:dyDescent="0.25">
      <c r="A39">
        <v>26</v>
      </c>
      <c r="B39" s="6">
        <v>41365</v>
      </c>
      <c r="C39" s="10">
        <v>1.9970000000000001E-3</v>
      </c>
      <c r="D39" s="22">
        <f t="shared" si="0"/>
        <v>2.0349999999999999E-3</v>
      </c>
      <c r="E39" s="19">
        <f t="shared" si="1"/>
        <v>-6.5136733822272405E-5</v>
      </c>
    </row>
    <row r="40" spans="1:5" x14ac:dyDescent="0.25">
      <c r="A40">
        <v>27</v>
      </c>
      <c r="B40" s="6">
        <v>41395</v>
      </c>
      <c r="C40" s="10">
        <v>1.9659999999999999E-3</v>
      </c>
      <c r="D40" s="17">
        <f t="shared" si="0"/>
        <v>1.9970000000000001E-3</v>
      </c>
      <c r="E40" s="19">
        <f t="shared" si="1"/>
        <v>-5.8410800006606159E-5</v>
      </c>
    </row>
    <row r="41" spans="1:5" x14ac:dyDescent="0.25">
      <c r="A41">
        <v>28</v>
      </c>
      <c r="B41" s="6">
        <v>41426</v>
      </c>
      <c r="C41" s="10">
        <v>1.9320000000000001E-3</v>
      </c>
      <c r="D41" s="17">
        <f t="shared" si="0"/>
        <v>1.9659999999999999E-3</v>
      </c>
      <c r="E41" s="19">
        <f t="shared" si="1"/>
        <v>-6.1634380314877979E-5</v>
      </c>
    </row>
    <row r="42" spans="1:5" x14ac:dyDescent="0.25">
      <c r="A42">
        <v>29</v>
      </c>
      <c r="B42" s="6">
        <v>41456</v>
      </c>
      <c r="C42" s="10">
        <v>1.9109999999999999E-3</v>
      </c>
      <c r="D42" s="17">
        <f t="shared" si="0"/>
        <v>1.9320000000000001E-3</v>
      </c>
      <c r="E42" s="19">
        <f t="shared" si="1"/>
        <v>-4.8879597427176893E-5</v>
      </c>
    </row>
    <row r="43" spans="1:5" x14ac:dyDescent="0.25">
      <c r="A43">
        <v>30</v>
      </c>
      <c r="B43" s="6">
        <v>41487</v>
      </c>
      <c r="C43" s="10">
        <v>1.8410000000000002E-3</v>
      </c>
      <c r="D43" s="17">
        <f t="shared" si="0"/>
        <v>1.9109999999999999E-3</v>
      </c>
      <c r="E43" s="19">
        <f t="shared" si="1"/>
        <v>-9.8031055055360821E-5</v>
      </c>
    </row>
    <row r="44" spans="1:5" x14ac:dyDescent="0.25">
      <c r="A44">
        <v>31</v>
      </c>
      <c r="B44" s="6">
        <v>41518</v>
      </c>
      <c r="C44" s="10">
        <v>1.8060000000000001E-3</v>
      </c>
      <c r="D44" s="17">
        <f t="shared" si="0"/>
        <v>1.8410000000000002E-3</v>
      </c>
      <c r="E44" s="19">
        <f t="shared" si="1"/>
        <v>-6.3535913815975561E-5</v>
      </c>
    </row>
    <row r="45" spans="1:5" x14ac:dyDescent="0.25">
      <c r="A45">
        <v>32</v>
      </c>
      <c r="B45" s="6">
        <v>41548</v>
      </c>
      <c r="C45" s="10">
        <v>1.7240000000000001E-3</v>
      </c>
      <c r="D45" s="17">
        <f t="shared" si="0"/>
        <v>1.8060000000000001E-3</v>
      </c>
      <c r="E45" s="19">
        <f t="shared" si="1"/>
        <v>-1.1078834319628293E-4</v>
      </c>
    </row>
    <row r="46" spans="1:5" x14ac:dyDescent="0.25">
      <c r="A46">
        <v>33</v>
      </c>
      <c r="B46" s="6">
        <v>41579</v>
      </c>
      <c r="C46" s="10">
        <v>1.673E-3</v>
      </c>
      <c r="D46" s="17">
        <f t="shared" si="0"/>
        <v>1.7240000000000001E-3</v>
      </c>
      <c r="E46" s="19">
        <f t="shared" si="1"/>
        <v>-8.0379749173002711E-5</v>
      </c>
    </row>
    <row r="47" spans="1:5" x14ac:dyDescent="0.25">
      <c r="A47">
        <v>34</v>
      </c>
      <c r="B47" s="6">
        <v>41609</v>
      </c>
      <c r="C47" s="10">
        <v>1.6719999999999999E-3</v>
      </c>
      <c r="D47" s="17">
        <f t="shared" si="0"/>
        <v>1.673E-3</v>
      </c>
      <c r="E47" s="19">
        <f t="shared" si="1"/>
        <v>-3.0747574841450504E-5</v>
      </c>
    </row>
    <row r="48" spans="1:5" x14ac:dyDescent="0.25">
      <c r="A48">
        <v>35</v>
      </c>
      <c r="B48" s="6">
        <v>41640</v>
      </c>
      <c r="C48" s="10">
        <v>1.601E-3</v>
      </c>
      <c r="D48" s="17">
        <f t="shared" si="0"/>
        <v>1.6719999999999999E-3</v>
      </c>
      <c r="E48" s="19">
        <f t="shared" si="1"/>
        <v>-1.0075478710945898E-4</v>
      </c>
    </row>
    <row r="49" spans="1:5" x14ac:dyDescent="0.25">
      <c r="A49">
        <v>36</v>
      </c>
      <c r="B49" s="6">
        <v>41671</v>
      </c>
      <c r="C49" s="10">
        <v>1.5509999999999999E-3</v>
      </c>
      <c r="D49" s="17">
        <f t="shared" si="0"/>
        <v>1.601E-3</v>
      </c>
      <c r="E49" s="19">
        <f t="shared" si="1"/>
        <v>-8.0266858138082573E-5</v>
      </c>
    </row>
    <row r="50" spans="1:5" x14ac:dyDescent="0.25">
      <c r="A50">
        <v>37</v>
      </c>
      <c r="B50" s="6">
        <v>41699</v>
      </c>
      <c r="C50" s="10">
        <v>1.549E-3</v>
      </c>
      <c r="D50" s="17">
        <f t="shared" si="0"/>
        <v>1.5509999999999999E-3</v>
      </c>
      <c r="E50" s="19">
        <f t="shared" si="1"/>
        <v>-3.2627471538521037E-5</v>
      </c>
    </row>
    <row r="51" spans="1:5" x14ac:dyDescent="0.25">
      <c r="A51">
        <v>38</v>
      </c>
      <c r="B51" s="6">
        <v>41730</v>
      </c>
      <c r="C51" s="10">
        <v>1.5170000000000001E-3</v>
      </c>
      <c r="D51" s="17">
        <f t="shared" si="0"/>
        <v>1.549E-3</v>
      </c>
      <c r="E51" s="19">
        <f t="shared" si="1"/>
        <v>-6.2641896074538787E-5</v>
      </c>
    </row>
    <row r="52" spans="1:5" x14ac:dyDescent="0.25">
      <c r="A52">
        <v>39</v>
      </c>
      <c r="B52" s="6">
        <v>41760</v>
      </c>
      <c r="C52" s="10">
        <v>1.5040000000000001E-3</v>
      </c>
      <c r="D52" s="17">
        <f t="shared" si="0"/>
        <v>1.5170000000000001E-3</v>
      </c>
      <c r="E52" s="19">
        <f t="shared" si="1"/>
        <v>-4.3872688650819667E-5</v>
      </c>
    </row>
    <row r="53" spans="1:5" x14ac:dyDescent="0.25">
      <c r="A53">
        <v>40</v>
      </c>
      <c r="B53" s="6">
        <v>41791</v>
      </c>
      <c r="C53" s="10">
        <v>1.5240000000000002E-3</v>
      </c>
      <c r="D53" s="17">
        <f t="shared" si="0"/>
        <v>1.5040000000000001E-3</v>
      </c>
      <c r="E53" s="19">
        <f t="shared" si="1"/>
        <v>-1.0966448134933733E-5</v>
      </c>
    </row>
    <row r="54" spans="1:5" x14ac:dyDescent="0.25">
      <c r="A54">
        <v>41</v>
      </c>
      <c r="B54" s="6">
        <v>41821</v>
      </c>
      <c r="C54" s="10">
        <v>1.544E-3</v>
      </c>
      <c r="D54" s="17">
        <f t="shared" si="0"/>
        <v>1.5240000000000002E-3</v>
      </c>
      <c r="E54" s="19">
        <f t="shared" si="1"/>
        <v>-1.0822202774758531E-5</v>
      </c>
    </row>
    <row r="55" spans="1:5" x14ac:dyDescent="0.25">
      <c r="A55">
        <v>42</v>
      </c>
      <c r="B55" s="6">
        <v>41852</v>
      </c>
      <c r="C55" s="10">
        <v>1.56E-3</v>
      </c>
      <c r="D55" s="17">
        <f t="shared" si="0"/>
        <v>1.544E-3</v>
      </c>
      <c r="E55" s="19">
        <f t="shared" si="1"/>
        <v>-1.4677957414582776E-5</v>
      </c>
    </row>
    <row r="56" spans="1:5" x14ac:dyDescent="0.25">
      <c r="A56">
        <v>43</v>
      </c>
      <c r="B56" s="6">
        <v>41883</v>
      </c>
      <c r="C56" s="10">
        <v>1.5409999999999998E-3</v>
      </c>
      <c r="D56" s="17">
        <f t="shared" si="0"/>
        <v>1.56E-3</v>
      </c>
      <c r="E56" s="19">
        <f t="shared" si="1"/>
        <v>-4.956256112644236E-5</v>
      </c>
    </row>
    <row r="57" spans="1:5" x14ac:dyDescent="0.25">
      <c r="A57">
        <v>44</v>
      </c>
      <c r="B57" s="6">
        <v>41913</v>
      </c>
      <c r="C57" s="10">
        <v>1.5349999999999999E-3</v>
      </c>
      <c r="D57" s="17">
        <f t="shared" si="0"/>
        <v>1.5409999999999998E-3</v>
      </c>
      <c r="E57" s="19">
        <f t="shared" si="1"/>
        <v>-3.669959421860906E-5</v>
      </c>
    </row>
    <row r="58" spans="1:5" x14ac:dyDescent="0.25">
      <c r="A58">
        <v>45</v>
      </c>
      <c r="B58" s="6">
        <v>41944</v>
      </c>
      <c r="C58" s="10">
        <v>1.5479999999999999E-3</v>
      </c>
      <c r="D58" s="17">
        <f t="shared" si="0"/>
        <v>1.5349999999999999E-3</v>
      </c>
      <c r="E58" s="19">
        <f t="shared" si="1"/>
        <v>-1.7742867826661722E-5</v>
      </c>
    </row>
    <row r="59" spans="1:5" x14ac:dyDescent="0.25">
      <c r="A59">
        <v>46</v>
      </c>
      <c r="B59" s="6">
        <v>41974</v>
      </c>
      <c r="C59" s="10">
        <v>1.6350000000000002E-3</v>
      </c>
      <c r="D59" s="17">
        <f t="shared" si="0"/>
        <v>1.5479999999999999E-3</v>
      </c>
      <c r="E59" s="19">
        <f t="shared" si="1"/>
        <v>5.6350891657452667E-5</v>
      </c>
    </row>
    <row r="60" spans="1:5" x14ac:dyDescent="0.25">
      <c r="A60">
        <v>47</v>
      </c>
      <c r="B60" s="6">
        <v>42005</v>
      </c>
      <c r="C60" s="10">
        <v>1.6819999999999999E-3</v>
      </c>
      <c r="D60" s="17">
        <f t="shared" si="0"/>
        <v>1.6350000000000002E-3</v>
      </c>
      <c r="E60" s="19">
        <f t="shared" si="1"/>
        <v>1.6978358974215763E-5</v>
      </c>
    </row>
    <row r="61" spans="1:5" x14ac:dyDescent="0.25">
      <c r="A61">
        <v>48</v>
      </c>
      <c r="B61" s="6">
        <v>42036</v>
      </c>
      <c r="C61" s="10">
        <v>1.7210000000000001E-3</v>
      </c>
      <c r="D61" s="17">
        <f t="shared" si="0"/>
        <v>1.6819999999999999E-3</v>
      </c>
      <c r="E61" s="19">
        <f t="shared" si="1"/>
        <v>9.3173355706287989E-6</v>
      </c>
    </row>
    <row r="62" spans="1:5" x14ac:dyDescent="0.25">
      <c r="A62">
        <v>49</v>
      </c>
      <c r="B62" s="6">
        <v>42064</v>
      </c>
      <c r="C62" s="10">
        <v>1.756E-3</v>
      </c>
      <c r="D62" s="17">
        <f t="shared" si="0"/>
        <v>1.7210000000000001E-3</v>
      </c>
      <c r="E62" s="19">
        <f t="shared" si="1"/>
        <v>5.598614022970811E-6</v>
      </c>
    </row>
    <row r="63" spans="1:5" x14ac:dyDescent="0.25">
      <c r="A63">
        <v>50</v>
      </c>
      <c r="B63" s="6">
        <v>42095</v>
      </c>
      <c r="C63" s="10">
        <v>1.807E-3</v>
      </c>
      <c r="D63" s="17">
        <f t="shared" si="0"/>
        <v>1.756E-3</v>
      </c>
      <c r="E63" s="19">
        <f t="shared" si="1"/>
        <v>2.1851043403278399E-5</v>
      </c>
    </row>
    <row r="64" spans="1:5" x14ac:dyDescent="0.25">
      <c r="A64">
        <v>51</v>
      </c>
      <c r="B64" s="6">
        <v>42125</v>
      </c>
      <c r="C64" s="10">
        <v>1.8420000000000001E-3</v>
      </c>
      <c r="D64" s="17">
        <f t="shared" si="0"/>
        <v>1.807E-3</v>
      </c>
      <c r="E64" s="19">
        <f t="shared" si="1"/>
        <v>6.2188690717261512E-6</v>
      </c>
    </row>
    <row r="65" spans="1:5" x14ac:dyDescent="0.25">
      <c r="A65">
        <v>52</v>
      </c>
      <c r="B65" s="6">
        <v>42156</v>
      </c>
      <c r="C65" s="10">
        <v>1.8590000000000002E-3</v>
      </c>
      <c r="D65" s="17">
        <f t="shared" si="0"/>
        <v>1.8420000000000001E-3</v>
      </c>
      <c r="E65" s="19">
        <f t="shared" si="1"/>
        <v>-1.1528701547966654E-5</v>
      </c>
    </row>
    <row r="66" spans="1:5" x14ac:dyDescent="0.25">
      <c r="A66">
        <v>53</v>
      </c>
      <c r="B66" s="6">
        <v>42186</v>
      </c>
      <c r="C66" s="10">
        <v>1.882E-3</v>
      </c>
      <c r="D66" s="17">
        <f t="shared" si="0"/>
        <v>1.8590000000000002E-3</v>
      </c>
      <c r="E66" s="19">
        <f t="shared" si="1"/>
        <v>-5.4060929918177056E-6</v>
      </c>
    </row>
    <row r="67" spans="1:5" x14ac:dyDescent="0.25">
      <c r="A67">
        <v>54</v>
      </c>
      <c r="B67" s="6">
        <v>42217</v>
      </c>
      <c r="C67" s="10">
        <v>1.9680000000000001E-3</v>
      </c>
      <c r="D67" s="17">
        <f t="shared" si="0"/>
        <v>1.882E-3</v>
      </c>
      <c r="E67" s="19">
        <f t="shared" si="1"/>
        <v>5.7759789172384451E-5</v>
      </c>
    </row>
    <row r="68" spans="1:5" x14ac:dyDescent="0.25">
      <c r="A68">
        <v>55</v>
      </c>
      <c r="B68" s="6">
        <v>42248</v>
      </c>
      <c r="C68" s="10">
        <v>2.0110000000000002E-3</v>
      </c>
      <c r="D68" s="17">
        <f t="shared" si="0"/>
        <v>1.9680000000000001E-3</v>
      </c>
      <c r="E68" s="19">
        <f t="shared" si="1"/>
        <v>1.5380044221139505E-5</v>
      </c>
    </row>
    <row r="69" spans="1:5" x14ac:dyDescent="0.25">
      <c r="A69">
        <v>56</v>
      </c>
      <c r="B69" s="6">
        <v>42278</v>
      </c>
      <c r="C69" s="10">
        <v>1.9450000000000001E-3</v>
      </c>
      <c r="D69" s="17">
        <f t="shared" si="0"/>
        <v>2.0110000000000002E-3</v>
      </c>
      <c r="E69" s="19">
        <f t="shared" si="1"/>
        <v>-9.3309828254483414E-5</v>
      </c>
    </row>
    <row r="70" spans="1:5" x14ac:dyDescent="0.25">
      <c r="A70">
        <v>57</v>
      </c>
      <c r="B70" s="6">
        <v>42309</v>
      </c>
      <c r="C70" s="10">
        <v>2.0839999999999999E-3</v>
      </c>
      <c r="D70" s="17">
        <f t="shared" si="0"/>
        <v>1.9450000000000001E-3</v>
      </c>
      <c r="E70" s="19">
        <f t="shared" si="1"/>
        <v>1.112141620569372E-4</v>
      </c>
    </row>
    <row r="71" spans="1:5" x14ac:dyDescent="0.25">
      <c r="A71">
        <v>58</v>
      </c>
      <c r="B71" s="6">
        <v>42339</v>
      </c>
      <c r="C71" s="10">
        <v>3.5839999999999999E-3</v>
      </c>
      <c r="D71" s="17">
        <f t="shared" si="0"/>
        <v>2.0839999999999999E-3</v>
      </c>
      <c r="E71" s="19">
        <f t="shared" si="1"/>
        <v>1.4732166673101575E-3</v>
      </c>
    </row>
    <row r="72" spans="1:5" x14ac:dyDescent="0.25">
      <c r="A72">
        <v>59</v>
      </c>
      <c r="B72" s="6">
        <v>42370</v>
      </c>
      <c r="C72" s="10">
        <v>4.2550000000000001E-3</v>
      </c>
      <c r="D72" s="17">
        <f t="shared" si="0"/>
        <v>3.5839999999999999E-3</v>
      </c>
      <c r="E72" s="19">
        <f t="shared" si="1"/>
        <v>6.5503506932332528E-4</v>
      </c>
    </row>
    <row r="73" spans="1:5" x14ac:dyDescent="0.25">
      <c r="A73">
        <v>60</v>
      </c>
      <c r="B73" s="6">
        <v>42401</v>
      </c>
      <c r="C73" s="10">
        <v>4.313E-3</v>
      </c>
      <c r="D73" s="17">
        <f t="shared" si="0"/>
        <v>4.2550000000000001E-3</v>
      </c>
      <c r="E73" s="19">
        <f t="shared" si="1"/>
        <v>4.6874501157215254E-5</v>
      </c>
    </row>
    <row r="74" spans="1:5" x14ac:dyDescent="0.25">
      <c r="A74">
        <v>61</v>
      </c>
      <c r="B74" s="6">
        <v>42430</v>
      </c>
      <c r="C74" s="10">
        <v>4.3630000000000006E-3</v>
      </c>
      <c r="D74" s="17">
        <f t="shared" si="0"/>
        <v>4.313E-3</v>
      </c>
      <c r="E74" s="19">
        <f t="shared" si="1"/>
        <v>3.929281270172516E-5</v>
      </c>
    </row>
    <row r="75" spans="1:5" x14ac:dyDescent="0.25">
      <c r="A75">
        <v>62</v>
      </c>
      <c r="B75" s="6">
        <v>42461</v>
      </c>
      <c r="C75" s="10">
        <v>4.3740000000000003E-3</v>
      </c>
      <c r="D75" s="17">
        <f t="shared" si="0"/>
        <v>4.3630000000000006E-3</v>
      </c>
      <c r="E75" s="19">
        <f t="shared" si="1"/>
        <v>6.5342610216286706E-7</v>
      </c>
    </row>
    <row r="76" spans="1:5" x14ac:dyDescent="0.25">
      <c r="A76">
        <v>63</v>
      </c>
      <c r="B76" s="6">
        <v>42491</v>
      </c>
      <c r="C76" s="10">
        <v>4.4260000000000002E-3</v>
      </c>
      <c r="D76" s="17">
        <f t="shared" si="0"/>
        <v>4.3740000000000003E-3</v>
      </c>
      <c r="E76" s="19">
        <f t="shared" si="1"/>
        <v>4.1732761050260192E-5</v>
      </c>
    </row>
    <row r="77" spans="1:5" x14ac:dyDescent="0.25">
      <c r="A77">
        <v>64</v>
      </c>
      <c r="B77" s="6">
        <v>42522</v>
      </c>
      <c r="C77" s="10">
        <v>4.5269999999999998E-3</v>
      </c>
      <c r="D77" s="17">
        <f t="shared" si="0"/>
        <v>4.4260000000000002E-3</v>
      </c>
      <c r="E77" s="19">
        <f t="shared" si="1"/>
        <v>9.1107798986716192E-5</v>
      </c>
    </row>
    <row r="78" spans="1:5" x14ac:dyDescent="0.25">
      <c r="A78">
        <v>65</v>
      </c>
      <c r="B78" s="6">
        <v>42552</v>
      </c>
      <c r="C78" s="10">
        <v>4.829E-3</v>
      </c>
      <c r="D78" s="17">
        <f t="shared" si="0"/>
        <v>4.5269999999999998E-3</v>
      </c>
      <c r="E78" s="19">
        <f t="shared" si="1"/>
        <v>2.9283623805560332E-4</v>
      </c>
    </row>
    <row r="79" spans="1:5" x14ac:dyDescent="0.25">
      <c r="A79">
        <v>66</v>
      </c>
      <c r="B79" s="6">
        <v>42583</v>
      </c>
      <c r="C79" s="10">
        <v>5.1280000000000006E-3</v>
      </c>
      <c r="D79" s="17">
        <f t="shared" si="0"/>
        <v>4.829E-3</v>
      </c>
      <c r="E79" s="19">
        <f t="shared" si="1"/>
        <v>2.9201434299425469E-4</v>
      </c>
    </row>
    <row r="80" spans="1:5" x14ac:dyDescent="0.25">
      <c r="A80">
        <v>67</v>
      </c>
      <c r="B80" s="6">
        <v>42614</v>
      </c>
      <c r="C80" s="10">
        <v>5.2700000000000004E-3</v>
      </c>
      <c r="D80" s="17">
        <f t="shared" ref="D80:D133" si="2">C79</f>
        <v>5.1280000000000006E-3</v>
      </c>
      <c r="E80" s="19">
        <f t="shared" ref="E80:E133" si="3">C80-$I$7-$I$8*D80</f>
        <v>1.3717081112887917E-4</v>
      </c>
    </row>
    <row r="81" spans="1:5" x14ac:dyDescent="0.25">
      <c r="A81">
        <v>68</v>
      </c>
      <c r="B81" s="6">
        <v>42644</v>
      </c>
      <c r="C81" s="10">
        <v>5.3080000000000002E-3</v>
      </c>
      <c r="D81" s="17">
        <f t="shared" si="2"/>
        <v>5.2700000000000004E-3</v>
      </c>
      <c r="E81" s="19">
        <f t="shared" si="3"/>
        <v>3.419495318612506E-5</v>
      </c>
    </row>
    <row r="82" spans="1:5" x14ac:dyDescent="0.25">
      <c r="A82">
        <v>69</v>
      </c>
      <c r="B82" s="6">
        <v>42675</v>
      </c>
      <c r="C82" s="10">
        <v>5.6310000000000006E-3</v>
      </c>
      <c r="D82" s="17">
        <f t="shared" si="2"/>
        <v>5.3080000000000002E-3</v>
      </c>
      <c r="E82" s="19">
        <f t="shared" si="3"/>
        <v>3.1946901937045941E-4</v>
      </c>
    </row>
    <row r="83" spans="1:5" x14ac:dyDescent="0.25">
      <c r="A83">
        <v>70</v>
      </c>
      <c r="B83" s="6">
        <v>42705</v>
      </c>
      <c r="C83" s="10">
        <v>7.1640000000000002E-3</v>
      </c>
      <c r="D83" s="17">
        <f t="shared" si="2"/>
        <v>5.6310000000000006E-3</v>
      </c>
      <c r="E83" s="19">
        <f t="shared" si="3"/>
        <v>1.5317985819372944E-3</v>
      </c>
    </row>
    <row r="84" spans="1:5" x14ac:dyDescent="0.25">
      <c r="A84">
        <v>71</v>
      </c>
      <c r="B84" s="6">
        <v>42736</v>
      </c>
      <c r="C84" s="10">
        <v>7.7139999999999995E-3</v>
      </c>
      <c r="D84" s="17">
        <f t="shared" si="2"/>
        <v>7.1640000000000002E-3</v>
      </c>
      <c r="E84" s="19">
        <f t="shared" si="3"/>
        <v>5.5985498879475119E-4</v>
      </c>
    </row>
    <row r="85" spans="1:5" x14ac:dyDescent="0.25">
      <c r="A85">
        <v>72</v>
      </c>
      <c r="B85" s="6">
        <v>42767</v>
      </c>
      <c r="C85" s="10">
        <v>7.7669999999999996E-3</v>
      </c>
      <c r="D85" s="17">
        <f t="shared" si="2"/>
        <v>7.7139999999999995E-3</v>
      </c>
      <c r="E85" s="19">
        <f t="shared" si="3"/>
        <v>6.6821736199580359E-5</v>
      </c>
    </row>
    <row r="86" spans="1:5" x14ac:dyDescent="0.25">
      <c r="A86">
        <v>73</v>
      </c>
      <c r="B86" s="6">
        <v>42795</v>
      </c>
      <c r="C86" s="10">
        <v>9.2859999999999991E-3</v>
      </c>
      <c r="D86" s="17">
        <f t="shared" si="2"/>
        <v>7.7669999999999996E-3</v>
      </c>
      <c r="E86" s="19">
        <f t="shared" si="3"/>
        <v>1.5332039864040447E-3</v>
      </c>
    </row>
    <row r="87" spans="1:5" x14ac:dyDescent="0.25">
      <c r="A87">
        <v>74</v>
      </c>
      <c r="B87" s="6">
        <v>42826</v>
      </c>
      <c r="C87" s="10">
        <v>9.9089999999999994E-3</v>
      </c>
      <c r="D87" s="17">
        <f t="shared" si="2"/>
        <v>9.2859999999999991E-3</v>
      </c>
      <c r="E87" s="19">
        <f t="shared" si="3"/>
        <v>6.4815942150938007E-4</v>
      </c>
    </row>
    <row r="88" spans="1:5" x14ac:dyDescent="0.25">
      <c r="A88">
        <v>75</v>
      </c>
      <c r="B88" s="6">
        <v>42856</v>
      </c>
      <c r="C88" s="10">
        <v>1.0121999999999999E-2</v>
      </c>
      <c r="D88" s="17">
        <f t="shared" si="2"/>
        <v>9.9089999999999994E-3</v>
      </c>
      <c r="E88" s="19">
        <f t="shared" si="3"/>
        <v>2.4265266447884813E-4</v>
      </c>
    </row>
    <row r="89" spans="1:5" x14ac:dyDescent="0.25">
      <c r="A89">
        <v>76</v>
      </c>
      <c r="B89" s="6">
        <v>42887</v>
      </c>
      <c r="C89" s="10">
        <v>1.1714E-2</v>
      </c>
      <c r="D89" s="17">
        <f t="shared" si="2"/>
        <v>1.0121999999999999E-2</v>
      </c>
      <c r="E89" s="19">
        <f t="shared" si="3"/>
        <v>1.6231888775647199E-3</v>
      </c>
    </row>
    <row r="90" spans="1:5" x14ac:dyDescent="0.25">
      <c r="A90">
        <v>77</v>
      </c>
      <c r="B90" s="6">
        <v>42917</v>
      </c>
      <c r="C90" s="10">
        <v>1.2279999999999999E-2</v>
      </c>
      <c r="D90" s="17">
        <f t="shared" si="2"/>
        <v>1.1714E-2</v>
      </c>
      <c r="E90" s="19">
        <f t="shared" si="3"/>
        <v>6.0867080823469311E-4</v>
      </c>
    </row>
    <row r="91" spans="1:5" x14ac:dyDescent="0.25">
      <c r="A91">
        <v>78</v>
      </c>
      <c r="B91" s="6">
        <v>42948</v>
      </c>
      <c r="C91" s="10">
        <v>1.2319E-2</v>
      </c>
      <c r="D91" s="17">
        <f t="shared" si="2"/>
        <v>1.2279999999999999E-2</v>
      </c>
      <c r="E91" s="19">
        <f t="shared" si="3"/>
        <v>8.5752951927663135E-5</v>
      </c>
    </row>
    <row r="92" spans="1:5" x14ac:dyDescent="0.25">
      <c r="A92">
        <v>79</v>
      </c>
      <c r="B92" s="6">
        <v>42979</v>
      </c>
      <c r="C92" s="10">
        <v>1.2349000000000001E-2</v>
      </c>
      <c r="D92" s="17">
        <f t="shared" si="2"/>
        <v>1.2319E-2</v>
      </c>
      <c r="E92" s="19">
        <f t="shared" si="3"/>
        <v>7.7034230380005134E-5</v>
      </c>
    </row>
    <row r="93" spans="1:5" x14ac:dyDescent="0.25">
      <c r="A93">
        <v>80</v>
      </c>
      <c r="B93" s="6">
        <v>43009</v>
      </c>
      <c r="C93" s="10">
        <v>1.2385E-2</v>
      </c>
      <c r="D93" s="17">
        <f t="shared" si="2"/>
        <v>1.2349000000000001E-2</v>
      </c>
      <c r="E93" s="19">
        <f t="shared" si="3"/>
        <v>8.325059842026819E-5</v>
      </c>
    </row>
    <row r="94" spans="1:5" x14ac:dyDescent="0.25">
      <c r="A94">
        <v>81</v>
      </c>
      <c r="B94" s="6">
        <v>43040</v>
      </c>
      <c r="C94" s="10">
        <v>1.2879E-2</v>
      </c>
      <c r="D94" s="17">
        <f t="shared" si="2"/>
        <v>1.2385E-2</v>
      </c>
      <c r="E94" s="19">
        <f t="shared" si="3"/>
        <v>5.4151024006858332E-4</v>
      </c>
    </row>
    <row r="95" spans="1:5" x14ac:dyDescent="0.25">
      <c r="A95">
        <v>82</v>
      </c>
      <c r="B95" s="6">
        <v>43070</v>
      </c>
      <c r="C95" s="10">
        <v>1.4924999999999999E-2</v>
      </c>
      <c r="D95" s="17">
        <f t="shared" si="2"/>
        <v>1.2879E-2</v>
      </c>
      <c r="E95" s="19">
        <f t="shared" si="3"/>
        <v>2.097073100464919E-3</v>
      </c>
    </row>
    <row r="96" spans="1:5" x14ac:dyDescent="0.25">
      <c r="A96">
        <v>83</v>
      </c>
      <c r="B96" s="6">
        <v>43101</v>
      </c>
      <c r="C96" s="10">
        <v>1.5611999999999999E-2</v>
      </c>
      <c r="D96" s="17">
        <f t="shared" si="2"/>
        <v>1.4924999999999999E-2</v>
      </c>
      <c r="E96" s="19">
        <f t="shared" si="3"/>
        <v>7.5282940081088101E-4</v>
      </c>
    </row>
    <row r="97" spans="1:5" x14ac:dyDescent="0.25">
      <c r="A97">
        <v>84</v>
      </c>
      <c r="B97" s="6">
        <v>43132</v>
      </c>
      <c r="C97" s="10">
        <v>1.6017999999999998E-2</v>
      </c>
      <c r="D97" s="17">
        <f t="shared" si="2"/>
        <v>1.5611999999999999E-2</v>
      </c>
      <c r="E97" s="19">
        <f t="shared" si="3"/>
        <v>4.7678422893291175E-4</v>
      </c>
    </row>
    <row r="98" spans="1:5" x14ac:dyDescent="0.25">
      <c r="A98">
        <v>85</v>
      </c>
      <c r="B98" s="6">
        <v>43160</v>
      </c>
      <c r="C98" s="10">
        <v>1.8029E-2</v>
      </c>
      <c r="D98" s="17">
        <f t="shared" si="2"/>
        <v>1.6017999999999998E-2</v>
      </c>
      <c r="E98" s="19">
        <f t="shared" si="3"/>
        <v>2.0847124097444769E-3</v>
      </c>
    </row>
    <row r="99" spans="1:5" x14ac:dyDescent="0.25">
      <c r="A99">
        <v>86</v>
      </c>
      <c r="B99" s="6">
        <v>43191</v>
      </c>
      <c r="C99" s="10">
        <v>1.8960999999999999E-2</v>
      </c>
      <c r="D99" s="17">
        <f t="shared" si="2"/>
        <v>1.8029E-2</v>
      </c>
      <c r="E99" s="19">
        <f t="shared" si="3"/>
        <v>1.0202162807101296E-3</v>
      </c>
    </row>
    <row r="100" spans="1:5" x14ac:dyDescent="0.25">
      <c r="A100">
        <v>87</v>
      </c>
      <c r="B100" s="6">
        <v>43221</v>
      </c>
      <c r="C100" s="10">
        <v>1.9467999999999999E-2</v>
      </c>
      <c r="D100" s="17">
        <f t="shared" si="2"/>
        <v>1.8960999999999999E-2</v>
      </c>
      <c r="E100" s="19">
        <f t="shared" si="3"/>
        <v>6.0193811449431311E-4</v>
      </c>
    </row>
    <row r="101" spans="1:5" x14ac:dyDescent="0.25">
      <c r="A101">
        <v>88</v>
      </c>
      <c r="B101" s="6">
        <v>43252</v>
      </c>
      <c r="C101" s="10">
        <v>2.0684000000000001E-2</v>
      </c>
      <c r="D101" s="17">
        <f t="shared" si="2"/>
        <v>1.9467999999999999E-2</v>
      </c>
      <c r="E101" s="19">
        <f t="shared" si="3"/>
        <v>1.3145947343747647E-3</v>
      </c>
    </row>
    <row r="102" spans="1:5" x14ac:dyDescent="0.25">
      <c r="A102">
        <v>89</v>
      </c>
      <c r="B102" s="6">
        <v>43282</v>
      </c>
      <c r="C102" s="10">
        <v>2.0790000000000003E-2</v>
      </c>
      <c r="D102" s="17">
        <f t="shared" si="2"/>
        <v>2.0684000000000001E-2</v>
      </c>
      <c r="E102" s="19">
        <f t="shared" si="3"/>
        <v>2.1336485227343993E-4</v>
      </c>
    </row>
    <row r="103" spans="1:5" x14ac:dyDescent="0.25">
      <c r="A103">
        <v>90</v>
      </c>
      <c r="B103" s="6">
        <v>43313</v>
      </c>
      <c r="C103" s="10">
        <v>2.0740999999999999E-2</v>
      </c>
      <c r="D103" s="17">
        <f t="shared" si="2"/>
        <v>2.0790000000000003E-2</v>
      </c>
      <c r="E103" s="19">
        <f t="shared" si="3"/>
        <v>5.9129352682360525E-5</v>
      </c>
    </row>
    <row r="104" spans="1:5" x14ac:dyDescent="0.25">
      <c r="A104">
        <v>91</v>
      </c>
      <c r="B104" s="6">
        <v>43344</v>
      </c>
      <c r="C104" s="10">
        <v>2.1755E-2</v>
      </c>
      <c r="D104" s="17">
        <f t="shared" si="2"/>
        <v>2.0740999999999999E-2</v>
      </c>
      <c r="E104" s="19">
        <f t="shared" si="3"/>
        <v>1.1217759515499345E-3</v>
      </c>
    </row>
    <row r="105" spans="1:5" x14ac:dyDescent="0.25">
      <c r="A105">
        <v>92</v>
      </c>
      <c r="B105" s="6">
        <v>43374</v>
      </c>
      <c r="C105" s="10">
        <v>2.2856999999999999E-2</v>
      </c>
      <c r="D105" s="17">
        <f t="shared" si="2"/>
        <v>2.1755E-2</v>
      </c>
      <c r="E105" s="19">
        <f t="shared" si="3"/>
        <v>1.2170891913108328E-3</v>
      </c>
    </row>
    <row r="106" spans="1:5" x14ac:dyDescent="0.25">
      <c r="A106">
        <v>93</v>
      </c>
      <c r="B106" s="6">
        <v>43405</v>
      </c>
      <c r="C106" s="10">
        <v>2.3193000000000002E-2</v>
      </c>
      <c r="D106" s="17">
        <f t="shared" si="2"/>
        <v>2.2856999999999999E-2</v>
      </c>
      <c r="E106" s="19">
        <f t="shared" si="3"/>
        <v>4.5903711065651068E-4</v>
      </c>
    </row>
    <row r="107" spans="1:5" x14ac:dyDescent="0.25">
      <c r="A107">
        <v>94</v>
      </c>
      <c r="B107" s="6">
        <v>43435</v>
      </c>
      <c r="C107" s="10">
        <v>2.4582000000000003E-2</v>
      </c>
      <c r="D107" s="17">
        <f t="shared" si="2"/>
        <v>2.3193000000000002E-2</v>
      </c>
      <c r="E107" s="19">
        <f t="shared" si="3"/>
        <v>1.5144604327074589E-3</v>
      </c>
    </row>
    <row r="108" spans="1:5" x14ac:dyDescent="0.25">
      <c r="A108">
        <v>95</v>
      </c>
      <c r="B108" s="6">
        <v>43466</v>
      </c>
      <c r="C108" s="10">
        <v>2.5094999999999999E-2</v>
      </c>
      <c r="D108" s="17">
        <f t="shared" si="2"/>
        <v>2.4582000000000003E-2</v>
      </c>
      <c r="E108" s="19">
        <f t="shared" si="3"/>
        <v>6.4847827297165317E-4</v>
      </c>
    </row>
    <row r="109" spans="1:5" x14ac:dyDescent="0.25">
      <c r="A109">
        <v>96</v>
      </c>
      <c r="B109" s="6">
        <v>43497</v>
      </c>
      <c r="C109" s="10">
        <v>2.4944999999999998E-2</v>
      </c>
      <c r="D109" s="17">
        <f t="shared" si="2"/>
        <v>2.5094999999999999E-2</v>
      </c>
      <c r="E109" s="19">
        <f t="shared" si="3"/>
        <v>-1.0821833539845921E-5</v>
      </c>
    </row>
    <row r="110" spans="1:5" x14ac:dyDescent="0.25">
      <c r="A110">
        <v>97</v>
      </c>
      <c r="B110" s="6">
        <v>43525</v>
      </c>
      <c r="C110" s="10">
        <v>2.4897999999999997E-2</v>
      </c>
      <c r="D110" s="17">
        <f t="shared" si="2"/>
        <v>2.4944999999999998E-2</v>
      </c>
      <c r="E110" s="19">
        <f t="shared" si="3"/>
        <v>9.1096326258841703E-5</v>
      </c>
    </row>
    <row r="111" spans="1:5" x14ac:dyDescent="0.25">
      <c r="A111">
        <v>98</v>
      </c>
      <c r="B111" s="6">
        <v>43556</v>
      </c>
      <c r="C111" s="10">
        <v>2.4802000000000001E-2</v>
      </c>
      <c r="D111" s="17">
        <f t="shared" si="2"/>
        <v>2.4897999999999997E-2</v>
      </c>
      <c r="E111" s="19">
        <f t="shared" si="3"/>
        <v>4.1757349662430859E-5</v>
      </c>
    </row>
    <row r="112" spans="1:5" x14ac:dyDescent="0.25">
      <c r="A112">
        <v>99</v>
      </c>
      <c r="B112" s="6">
        <v>43586</v>
      </c>
      <c r="C112" s="10">
        <v>2.4451000000000001E-2</v>
      </c>
      <c r="D112" s="17">
        <f t="shared" si="2"/>
        <v>2.4802000000000001E-2</v>
      </c>
      <c r="E112" s="19">
        <f t="shared" si="3"/>
        <v>-2.1393502806641221E-4</v>
      </c>
    </row>
    <row r="113" spans="1:5" x14ac:dyDescent="0.25">
      <c r="A113">
        <v>100</v>
      </c>
      <c r="B113" s="6">
        <v>43617</v>
      </c>
      <c r="C113" s="10">
        <v>2.4034E-2</v>
      </c>
      <c r="D113" s="17">
        <f t="shared" si="2"/>
        <v>2.4451000000000001E-2</v>
      </c>
      <c r="E113" s="19">
        <f t="shared" si="3"/>
        <v>-2.824665341374967E-4</v>
      </c>
    </row>
    <row r="114" spans="1:5" x14ac:dyDescent="0.25">
      <c r="A114">
        <v>101</v>
      </c>
      <c r="B114" s="6">
        <v>43647</v>
      </c>
      <c r="C114" s="10">
        <v>2.3060999999999998E-2</v>
      </c>
      <c r="D114" s="17">
        <f t="shared" si="2"/>
        <v>2.4034E-2</v>
      </c>
      <c r="E114" s="19">
        <f t="shared" si="3"/>
        <v>-8.4147404989715763E-4</v>
      </c>
    </row>
    <row r="115" spans="1:5" x14ac:dyDescent="0.25">
      <c r="A115">
        <v>102</v>
      </c>
      <c r="B115" s="6">
        <v>43678</v>
      </c>
      <c r="C115" s="10">
        <v>2.1728999999999998E-2</v>
      </c>
      <c r="D115" s="17">
        <f t="shared" si="2"/>
        <v>2.3060999999999998E-2</v>
      </c>
      <c r="E115" s="19">
        <f t="shared" si="3"/>
        <v>-1.207491586669697E-3</v>
      </c>
    </row>
    <row r="116" spans="1:5" x14ac:dyDescent="0.25">
      <c r="A116">
        <v>103</v>
      </c>
      <c r="B116" s="6">
        <v>43709</v>
      </c>
      <c r="C116" s="10">
        <v>2.0432000000000002E-2</v>
      </c>
      <c r="D116" s="17">
        <f t="shared" si="2"/>
        <v>2.1728999999999998E-2</v>
      </c>
      <c r="E116" s="19">
        <f t="shared" si="3"/>
        <v>-1.1820983276573903E-3</v>
      </c>
    </row>
    <row r="117" spans="1:5" x14ac:dyDescent="0.25">
      <c r="A117">
        <v>104</v>
      </c>
      <c r="B117" s="6">
        <v>43739</v>
      </c>
      <c r="C117" s="10">
        <v>1.8782E-2</v>
      </c>
      <c r="D117" s="17">
        <f t="shared" si="2"/>
        <v>2.0432000000000002E-2</v>
      </c>
      <c r="E117" s="19">
        <f t="shared" si="3"/>
        <v>-1.5444526392647782E-3</v>
      </c>
    </row>
    <row r="118" spans="1:5" x14ac:dyDescent="0.25">
      <c r="A118">
        <v>105</v>
      </c>
      <c r="B118" s="6">
        <v>43770</v>
      </c>
      <c r="C118" s="10">
        <v>1.7354000000000001E-2</v>
      </c>
      <c r="D118" s="17">
        <f t="shared" si="2"/>
        <v>1.8782E-2</v>
      </c>
      <c r="E118" s="19">
        <f t="shared" si="3"/>
        <v>-1.3343528814792581E-3</v>
      </c>
    </row>
    <row r="119" spans="1:5" x14ac:dyDescent="0.25">
      <c r="A119">
        <v>106</v>
      </c>
      <c r="B119" s="6">
        <v>43800</v>
      </c>
      <c r="C119" s="10">
        <v>1.7543E-2</v>
      </c>
      <c r="D119" s="17">
        <f t="shared" si="2"/>
        <v>1.7354000000000001E-2</v>
      </c>
      <c r="E119" s="19">
        <f t="shared" si="3"/>
        <v>2.7234799980420041E-4</v>
      </c>
    </row>
    <row r="120" spans="1:5" x14ac:dyDescent="0.25">
      <c r="A120">
        <v>107</v>
      </c>
      <c r="B120" s="6">
        <v>43831</v>
      </c>
      <c r="C120" s="10">
        <v>1.6708000000000001E-2</v>
      </c>
      <c r="D120" s="17">
        <f t="shared" si="2"/>
        <v>1.7543E-2</v>
      </c>
      <c r="E120" s="19">
        <f t="shared" si="3"/>
        <v>-7.5028888154213616E-4</v>
      </c>
    </row>
    <row r="121" spans="1:5" x14ac:dyDescent="0.25">
      <c r="A121">
        <v>108</v>
      </c>
      <c r="B121" s="6">
        <v>43862</v>
      </c>
      <c r="C121" s="10">
        <v>1.6367E-2</v>
      </c>
      <c r="D121" s="17">
        <f t="shared" si="2"/>
        <v>1.6708000000000001E-2</v>
      </c>
      <c r="E121" s="19">
        <f t="shared" si="3"/>
        <v>-2.6231112532946674E-4</v>
      </c>
    </row>
    <row r="122" spans="1:5" x14ac:dyDescent="0.25">
      <c r="A122">
        <v>109</v>
      </c>
      <c r="B122" s="6">
        <v>43891</v>
      </c>
      <c r="C122" s="10">
        <v>9.1719999999999996E-3</v>
      </c>
      <c r="D122" s="17">
        <f t="shared" si="2"/>
        <v>1.6367E-2</v>
      </c>
      <c r="E122" s="19">
        <f t="shared" si="3"/>
        <v>-7.1187705087204598E-3</v>
      </c>
    </row>
    <row r="123" spans="1:5" x14ac:dyDescent="0.25">
      <c r="A123">
        <v>110</v>
      </c>
      <c r="B123" s="6">
        <v>43922</v>
      </c>
      <c r="C123" s="10">
        <v>6.9569999999999996E-3</v>
      </c>
      <c r="D123" s="17">
        <f t="shared" si="2"/>
        <v>9.1719999999999996E-3</v>
      </c>
      <c r="E123" s="19">
        <f t="shared" si="3"/>
        <v>-2.1906627770436216E-3</v>
      </c>
    </row>
    <row r="124" spans="1:5" x14ac:dyDescent="0.25">
      <c r="A124">
        <v>111</v>
      </c>
      <c r="B124" s="6">
        <v>43952</v>
      </c>
      <c r="C124" s="10">
        <v>1.939E-3</v>
      </c>
      <c r="D124" s="17">
        <f t="shared" si="2"/>
        <v>6.9569999999999996E-3</v>
      </c>
      <c r="E124" s="19">
        <f t="shared" si="3"/>
        <v>-5.0096379506830652E-3</v>
      </c>
    </row>
    <row r="125" spans="1:5" x14ac:dyDescent="0.25">
      <c r="A125">
        <v>112</v>
      </c>
      <c r="B125" s="6">
        <v>43983</v>
      </c>
      <c r="C125" s="10">
        <v>1.8301000000000001E-3</v>
      </c>
      <c r="D125" s="17">
        <f t="shared" si="2"/>
        <v>1.939E-3</v>
      </c>
      <c r="E125" s="19">
        <f t="shared" si="3"/>
        <v>-1.3672911155111506E-4</v>
      </c>
    </row>
    <row r="126" spans="1:5" x14ac:dyDescent="0.25">
      <c r="A126">
        <v>113</v>
      </c>
      <c r="B126" s="6">
        <v>44013</v>
      </c>
      <c r="C126" s="10">
        <v>1.725E-3</v>
      </c>
      <c r="D126" s="17">
        <f t="shared" si="2"/>
        <v>1.8301000000000001E-3</v>
      </c>
      <c r="E126" s="19">
        <f t="shared" si="3"/>
        <v>-1.337145275372713E-4</v>
      </c>
    </row>
    <row r="127" spans="1:5" x14ac:dyDescent="0.25">
      <c r="A127">
        <v>114</v>
      </c>
      <c r="B127" s="6">
        <v>44044</v>
      </c>
      <c r="C127" s="10">
        <v>1.6192000000000001E-3</v>
      </c>
      <c r="D127" s="17">
        <f t="shared" si="2"/>
        <v>1.725E-3</v>
      </c>
      <c r="E127" s="19">
        <f t="shared" si="3"/>
        <v>-1.351725369049938E-4</v>
      </c>
    </row>
    <row r="128" spans="1:5" x14ac:dyDescent="0.25">
      <c r="A128">
        <v>115</v>
      </c>
      <c r="B128" s="6">
        <v>44075</v>
      </c>
      <c r="C128" s="10">
        <v>1.5179999999999998E-3</v>
      </c>
      <c r="D128" s="17">
        <f t="shared" si="2"/>
        <v>1.6192000000000001E-3</v>
      </c>
      <c r="E128" s="19">
        <f t="shared" si="3"/>
        <v>-1.3133559486032289E-4</v>
      </c>
    </row>
    <row r="129" spans="1:5" x14ac:dyDescent="0.25">
      <c r="A129">
        <v>116</v>
      </c>
      <c r="B129" s="6">
        <v>44105</v>
      </c>
      <c r="C129" s="10">
        <v>1.4607999999999999E-3</v>
      </c>
      <c r="D129" s="17">
        <f t="shared" si="2"/>
        <v>1.5179999999999998E-3</v>
      </c>
      <c r="E129" s="19">
        <f t="shared" si="3"/>
        <v>-8.8065476382810821E-5</v>
      </c>
    </row>
    <row r="130" spans="1:5" x14ac:dyDescent="0.25">
      <c r="A130">
        <v>117</v>
      </c>
      <c r="B130" s="6">
        <v>44136</v>
      </c>
      <c r="C130" s="10">
        <v>1.4219E-3</v>
      </c>
      <c r="D130" s="17">
        <f t="shared" si="2"/>
        <v>1.4607999999999999E-3</v>
      </c>
      <c r="E130" s="19">
        <f t="shared" si="3"/>
        <v>-7.017801811291303E-5</v>
      </c>
    </row>
    <row r="131" spans="1:5" x14ac:dyDescent="0.25">
      <c r="A131">
        <v>118</v>
      </c>
      <c r="B131" s="6">
        <v>44166</v>
      </c>
      <c r="C131" s="10">
        <v>1.4889E-3</v>
      </c>
      <c r="D131" s="17">
        <f t="shared" si="2"/>
        <v>1.4219E-3</v>
      </c>
      <c r="E131" s="19">
        <f t="shared" si="3"/>
        <v>3.54414246615455E-5</v>
      </c>
    </row>
    <row r="132" spans="1:5" x14ac:dyDescent="0.25">
      <c r="A132">
        <v>119</v>
      </c>
      <c r="B132" s="6">
        <v>44197</v>
      </c>
      <c r="C132" s="10">
        <v>1.2783E-3</v>
      </c>
      <c r="D132" s="17">
        <f t="shared" si="2"/>
        <v>1.4889E-3</v>
      </c>
      <c r="E132" s="19">
        <f t="shared" si="3"/>
        <v>-2.4167535338186653E-4</v>
      </c>
    </row>
    <row r="133" spans="1:5" x14ac:dyDescent="0.25">
      <c r="A133">
        <v>120</v>
      </c>
      <c r="B133" s="6">
        <v>44228</v>
      </c>
      <c r="C133" s="10">
        <v>1.1408E-3</v>
      </c>
      <c r="D133" s="17">
        <f t="shared" si="2"/>
        <v>1.2783E-3</v>
      </c>
      <c r="E133" s="19">
        <f t="shared" si="3"/>
        <v>-1.7009425702451514E-4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G448"/>
  <sheetViews>
    <sheetView showGridLines="0" workbookViewId="0">
      <selection activeCell="G1" sqref="G1"/>
    </sheetView>
  </sheetViews>
  <sheetFormatPr defaultRowHeight="15" x14ac:dyDescent="0.25"/>
  <cols>
    <col min="2" max="2" width="11.7109375" bestFit="1" customWidth="1"/>
  </cols>
  <sheetData>
    <row r="1" spans="2:7" s="26" customFormat="1" x14ac:dyDescent="0.25">
      <c r="B1" s="49" t="s">
        <v>462</v>
      </c>
      <c r="C1" s="49" t="s">
        <v>8</v>
      </c>
      <c r="D1" s="49" t="s">
        <v>9</v>
      </c>
      <c r="E1" s="49" t="s">
        <v>10</v>
      </c>
      <c r="F1" s="49" t="s">
        <v>11</v>
      </c>
    </row>
    <row r="2" spans="2:7" s="26" customFormat="1" ht="25.5" x14ac:dyDescent="0.25">
      <c r="B2" s="45" t="s">
        <v>12</v>
      </c>
      <c r="C2" s="46">
        <v>9.0630000000000006</v>
      </c>
      <c r="D2" s="46">
        <v>9.125</v>
      </c>
      <c r="E2" s="46">
        <v>9.0630000000000006</v>
      </c>
      <c r="F2" s="46">
        <v>9</v>
      </c>
      <c r="G2" s="28"/>
    </row>
    <row r="3" spans="2:7" s="26" customFormat="1" ht="25.5" x14ac:dyDescent="0.25">
      <c r="B3" s="45" t="s">
        <v>13</v>
      </c>
      <c r="C3" s="46">
        <v>8.7029999999999994</v>
      </c>
      <c r="D3" s="46">
        <v>8.6880000000000006</v>
      </c>
      <c r="E3" s="46">
        <v>8.4380000000000006</v>
      </c>
      <c r="F3" s="46">
        <v>8.375</v>
      </c>
      <c r="G3" s="28"/>
    </row>
    <row r="4" spans="2:7" s="26" customFormat="1" ht="25.5" x14ac:dyDescent="0.25">
      <c r="B4" s="45" t="s">
        <v>14</v>
      </c>
      <c r="C4" s="46">
        <v>8.8130000000000006</v>
      </c>
      <c r="D4" s="46">
        <v>8.5</v>
      </c>
      <c r="E4" s="46">
        <v>8.3130000000000006</v>
      </c>
      <c r="F4" s="46">
        <v>8.25</v>
      </c>
      <c r="G4" s="28"/>
    </row>
    <row r="5" spans="2:7" s="26" customFormat="1" ht="25.5" x14ac:dyDescent="0.25">
      <c r="B5" s="45" t="s">
        <v>15</v>
      </c>
      <c r="C5" s="46">
        <v>8.5</v>
      </c>
      <c r="D5" s="46">
        <v>8.375</v>
      </c>
      <c r="E5" s="46">
        <v>8.3130000000000006</v>
      </c>
      <c r="F5" s="46">
        <v>8.234</v>
      </c>
      <c r="G5" s="28"/>
    </row>
    <row r="6" spans="2:7" s="26" customFormat="1" ht="25.5" x14ac:dyDescent="0.25">
      <c r="B6" s="45" t="s">
        <v>16</v>
      </c>
      <c r="C6" s="46">
        <v>8.3130000000000006</v>
      </c>
      <c r="D6" s="46">
        <v>8.375</v>
      </c>
      <c r="E6" s="46">
        <v>8.4380000000000006</v>
      </c>
      <c r="F6" s="46">
        <v>8.625</v>
      </c>
      <c r="G6" s="28"/>
    </row>
    <row r="7" spans="2:7" s="26" customFormat="1" ht="25.5" x14ac:dyDescent="0.25">
      <c r="B7" s="45" t="s">
        <v>17</v>
      </c>
      <c r="C7" s="46">
        <v>8.375</v>
      </c>
      <c r="D7" s="46">
        <v>8.375</v>
      </c>
      <c r="E7" s="46">
        <v>8.4380000000000006</v>
      </c>
      <c r="F7" s="46">
        <v>8.6880000000000006</v>
      </c>
      <c r="G7" s="28"/>
    </row>
    <row r="8" spans="2:7" s="26" customFormat="1" ht="25.5" x14ac:dyDescent="0.25">
      <c r="B8" s="45" t="s">
        <v>18</v>
      </c>
      <c r="C8" s="46">
        <v>8.375</v>
      </c>
      <c r="D8" s="46">
        <v>8.5</v>
      </c>
      <c r="E8" s="46">
        <v>8.6880000000000006</v>
      </c>
      <c r="F8" s="46">
        <v>8.9380000000000006</v>
      </c>
      <c r="G8" s="28"/>
    </row>
    <row r="9" spans="2:7" s="26" customFormat="1" ht="25.5" x14ac:dyDescent="0.25">
      <c r="B9" s="45" t="s">
        <v>19</v>
      </c>
      <c r="C9" s="46">
        <v>8.5630000000000006</v>
      </c>
      <c r="D9" s="46">
        <v>8.75</v>
      </c>
      <c r="E9" s="46">
        <v>9</v>
      </c>
      <c r="F9" s="46">
        <v>9.375</v>
      </c>
      <c r="G9" s="28"/>
    </row>
    <row r="10" spans="2:7" s="26" customFormat="1" ht="25.5" x14ac:dyDescent="0.25">
      <c r="B10" s="45" t="s">
        <v>20</v>
      </c>
      <c r="C10" s="46">
        <v>8.3130000000000006</v>
      </c>
      <c r="D10" s="46">
        <v>8.375</v>
      </c>
      <c r="E10" s="46">
        <v>8.5</v>
      </c>
      <c r="F10" s="46">
        <v>8.75</v>
      </c>
      <c r="G10" s="28"/>
    </row>
    <row r="11" spans="2:7" s="26" customFormat="1" ht="25.5" x14ac:dyDescent="0.25">
      <c r="B11" s="45" t="s">
        <v>21</v>
      </c>
      <c r="C11" s="46">
        <v>8.3279999999999994</v>
      </c>
      <c r="D11" s="46">
        <v>8.375</v>
      </c>
      <c r="E11" s="46">
        <v>8.4380000000000006</v>
      </c>
      <c r="F11" s="46">
        <v>8.5</v>
      </c>
      <c r="G11" s="28"/>
    </row>
    <row r="12" spans="2:7" s="26" customFormat="1" ht="25.5" x14ac:dyDescent="0.25">
      <c r="B12" s="45" t="s">
        <v>22</v>
      </c>
      <c r="C12" s="46">
        <v>8.0630000000000006</v>
      </c>
      <c r="D12" s="46">
        <v>8.0470000000000006</v>
      </c>
      <c r="E12" s="46">
        <v>8.0470000000000006</v>
      </c>
      <c r="F12" s="46">
        <v>8.109</v>
      </c>
      <c r="G12" s="28"/>
    </row>
    <row r="13" spans="2:7" s="26" customFormat="1" ht="25.5" x14ac:dyDescent="0.25">
      <c r="B13" s="45" t="s">
        <v>23</v>
      </c>
      <c r="C13" s="46">
        <v>8.125</v>
      </c>
      <c r="D13" s="46">
        <v>8.1880000000000006</v>
      </c>
      <c r="E13" s="46">
        <v>8.1880000000000006</v>
      </c>
      <c r="F13" s="46">
        <v>8.3130000000000006</v>
      </c>
      <c r="G13" s="28"/>
    </row>
    <row r="14" spans="2:7" s="26" customFormat="1" ht="25.5" x14ac:dyDescent="0.25">
      <c r="B14" s="45" t="s">
        <v>24</v>
      </c>
      <c r="C14" s="46">
        <v>8.2970000000000006</v>
      </c>
      <c r="D14" s="46">
        <v>8.375</v>
      </c>
      <c r="E14" s="46">
        <v>8.4220000000000006</v>
      </c>
      <c r="F14" s="46">
        <v>8.5</v>
      </c>
      <c r="G14" s="28"/>
    </row>
    <row r="15" spans="2:7" s="26" customFormat="1" ht="25.5" x14ac:dyDescent="0.25">
      <c r="B15" s="45" t="s">
        <v>25</v>
      </c>
      <c r="C15" s="46">
        <v>7.9379999999999997</v>
      </c>
      <c r="D15" s="46">
        <v>8.0630000000000006</v>
      </c>
      <c r="E15" s="46">
        <v>8.0630000000000006</v>
      </c>
      <c r="F15" s="46">
        <v>8.0630000000000006</v>
      </c>
      <c r="G15" s="28"/>
    </row>
    <row r="16" spans="2:7" s="26" customFormat="1" ht="25.5" x14ac:dyDescent="0.25">
      <c r="B16" s="45" t="s">
        <v>26</v>
      </c>
      <c r="C16" s="46">
        <v>9.125</v>
      </c>
      <c r="D16" s="46">
        <v>8.516</v>
      </c>
      <c r="E16" s="46">
        <v>8.375</v>
      </c>
      <c r="F16" s="46">
        <v>8.1880000000000006</v>
      </c>
      <c r="G16" s="28"/>
    </row>
    <row r="17" spans="2:7" s="26" customFormat="1" ht="25.5" x14ac:dyDescent="0.25">
      <c r="B17" s="45" t="s">
        <v>27</v>
      </c>
      <c r="C17" s="46">
        <v>7.641</v>
      </c>
      <c r="D17" s="46">
        <v>7.5780000000000003</v>
      </c>
      <c r="E17" s="46">
        <v>7.5629999999999997</v>
      </c>
      <c r="F17" s="46">
        <v>7.5629999999999997</v>
      </c>
      <c r="G17" s="28"/>
    </row>
    <row r="18" spans="2:7" s="26" customFormat="1" ht="25.5" x14ac:dyDescent="0.25">
      <c r="B18" s="45" t="s">
        <v>28</v>
      </c>
      <c r="C18" s="46">
        <v>6.9690000000000003</v>
      </c>
      <c r="D18" s="46">
        <v>7.125</v>
      </c>
      <c r="E18" s="46">
        <v>7.125</v>
      </c>
      <c r="F18" s="46">
        <v>7.3129999999999997</v>
      </c>
      <c r="G18" s="28"/>
    </row>
    <row r="19" spans="2:7" s="26" customFormat="1" ht="25.5" x14ac:dyDescent="0.25">
      <c r="B19" s="45" t="s">
        <v>29</v>
      </c>
      <c r="C19" s="46">
        <v>7.0629999999999997</v>
      </c>
      <c r="D19" s="46">
        <v>6.891</v>
      </c>
      <c r="E19" s="46">
        <v>6.891</v>
      </c>
      <c r="F19" s="46">
        <v>7.0629999999999997</v>
      </c>
      <c r="G19" s="28"/>
    </row>
    <row r="20" spans="2:7" s="26" customFormat="1" ht="25.5" x14ac:dyDescent="0.25">
      <c r="B20" s="45" t="s">
        <v>30</v>
      </c>
      <c r="C20" s="46">
        <v>6.3280000000000003</v>
      </c>
      <c r="D20" s="46">
        <v>6.375</v>
      </c>
      <c r="E20" s="46">
        <v>6.5309999999999997</v>
      </c>
      <c r="F20" s="46">
        <v>7</v>
      </c>
      <c r="G20" s="28"/>
    </row>
    <row r="21" spans="2:7" s="26" customFormat="1" x14ac:dyDescent="0.25">
      <c r="B21" s="45" t="s">
        <v>31</v>
      </c>
      <c r="C21" s="46">
        <v>6.0780000000000003</v>
      </c>
      <c r="D21" s="46">
        <v>6.1879999999999997</v>
      </c>
      <c r="E21" s="46">
        <v>6.3129999999999997</v>
      </c>
      <c r="F21" s="46">
        <v>6.75</v>
      </c>
      <c r="G21" s="28"/>
    </row>
    <row r="22" spans="2:7" s="26" customFormat="1" x14ac:dyDescent="0.25">
      <c r="B22" s="45" t="s">
        <v>32</v>
      </c>
      <c r="C22" s="46">
        <v>5.9530000000000003</v>
      </c>
      <c r="D22" s="46">
        <v>6.0629999999999997</v>
      </c>
      <c r="E22" s="46">
        <v>6.1879999999999997</v>
      </c>
      <c r="F22" s="46">
        <v>6.625</v>
      </c>
      <c r="G22" s="28"/>
    </row>
    <row r="23" spans="2:7" s="26" customFormat="1" x14ac:dyDescent="0.25">
      <c r="B23" s="45" t="s">
        <v>33</v>
      </c>
      <c r="C23" s="46">
        <v>6.0780000000000003</v>
      </c>
      <c r="D23" s="46">
        <v>6.25</v>
      </c>
      <c r="E23" s="46">
        <v>6.5629999999999997</v>
      </c>
      <c r="F23" s="46">
        <v>7</v>
      </c>
      <c r="G23" s="28"/>
    </row>
    <row r="24" spans="2:7" s="26" customFormat="1" x14ac:dyDescent="0.25">
      <c r="B24" s="45" t="s">
        <v>34</v>
      </c>
      <c r="C24" s="46">
        <v>5.9530000000000003</v>
      </c>
      <c r="D24" s="46">
        <v>6.0629999999999997</v>
      </c>
      <c r="E24" s="46">
        <v>6.3129999999999997</v>
      </c>
      <c r="F24" s="46">
        <v>6.625</v>
      </c>
      <c r="G24" s="28"/>
    </row>
    <row r="25" spans="2:7" s="26" customFormat="1" ht="25.5" x14ac:dyDescent="0.25">
      <c r="B25" s="45" t="s">
        <v>35</v>
      </c>
      <c r="C25" s="46">
        <v>5.75</v>
      </c>
      <c r="D25" s="46">
        <v>5.75</v>
      </c>
      <c r="E25" s="46">
        <v>5.875</v>
      </c>
      <c r="F25" s="46">
        <v>6</v>
      </c>
      <c r="G25" s="28"/>
    </row>
    <row r="26" spans="2:7" s="26" customFormat="1" ht="25.5" x14ac:dyDescent="0.25">
      <c r="B26" s="45" t="s">
        <v>36</v>
      </c>
      <c r="C26" s="46">
        <v>5.5</v>
      </c>
      <c r="D26" s="46">
        <v>5.6879999999999997</v>
      </c>
      <c r="E26" s="46">
        <v>5.6879999999999997</v>
      </c>
      <c r="F26" s="46">
        <v>5.8129999999999997</v>
      </c>
      <c r="G26" s="28"/>
    </row>
    <row r="27" spans="2:7" s="26" customFormat="1" ht="25.5" x14ac:dyDescent="0.25">
      <c r="B27" s="45" t="s">
        <v>37</v>
      </c>
      <c r="C27" s="46">
        <v>5.25</v>
      </c>
      <c r="D27" s="46">
        <v>5.375</v>
      </c>
      <c r="E27" s="46">
        <v>5.359</v>
      </c>
      <c r="F27" s="46">
        <v>5.5</v>
      </c>
      <c r="G27" s="28"/>
    </row>
    <row r="28" spans="2:7" s="26" customFormat="1" ht="25.5" x14ac:dyDescent="0.25">
      <c r="B28" s="45" t="s">
        <v>38</v>
      </c>
      <c r="C28" s="46">
        <v>4.8129999999999997</v>
      </c>
      <c r="D28" s="46">
        <v>5</v>
      </c>
      <c r="E28" s="46">
        <v>4.9379999999999997</v>
      </c>
      <c r="F28" s="46">
        <v>5.0629999999999997</v>
      </c>
      <c r="G28" s="28"/>
    </row>
    <row r="29" spans="2:7" s="26" customFormat="1" ht="25.5" x14ac:dyDescent="0.25">
      <c r="B29" s="45" t="s">
        <v>39</v>
      </c>
      <c r="C29" s="46">
        <v>4.2380000000000004</v>
      </c>
      <c r="D29" s="46">
        <v>4.25</v>
      </c>
      <c r="E29" s="46">
        <v>4.25</v>
      </c>
      <c r="F29" s="46">
        <v>4.375</v>
      </c>
      <c r="G29" s="28"/>
    </row>
    <row r="30" spans="2:7" s="26" customFormat="1" ht="25.5" x14ac:dyDescent="0.25">
      <c r="B30" s="45" t="s">
        <v>40</v>
      </c>
      <c r="C30" s="46">
        <v>4.141</v>
      </c>
      <c r="D30" s="46">
        <v>4.1879999999999997</v>
      </c>
      <c r="E30" s="46">
        <v>4.25</v>
      </c>
      <c r="F30" s="46">
        <v>4.625</v>
      </c>
      <c r="G30" s="28"/>
    </row>
    <row r="31" spans="2:7" s="26" customFormat="1" ht="25.5" x14ac:dyDescent="0.25">
      <c r="B31" s="45" t="s">
        <v>41</v>
      </c>
      <c r="C31" s="46">
        <v>4.25</v>
      </c>
      <c r="D31" s="46">
        <v>4.25</v>
      </c>
      <c r="E31" s="46">
        <v>4.375</v>
      </c>
      <c r="F31" s="46">
        <v>4.75</v>
      </c>
      <c r="G31" s="28"/>
    </row>
    <row r="32" spans="2:7" s="26" customFormat="1" ht="25.5" x14ac:dyDescent="0.25">
      <c r="B32" s="45" t="s">
        <v>42</v>
      </c>
      <c r="C32" s="46">
        <v>4.25</v>
      </c>
      <c r="D32" s="46">
        <v>4.375</v>
      </c>
      <c r="E32" s="46">
        <v>4.5469999999999997</v>
      </c>
      <c r="F32" s="46">
        <v>5.0629999999999997</v>
      </c>
      <c r="G32" s="28"/>
    </row>
    <row r="33" spans="2:7" s="26" customFormat="1" x14ac:dyDescent="0.25">
      <c r="B33" s="45" t="s">
        <v>43</v>
      </c>
      <c r="C33" s="46">
        <v>3.9689999999999999</v>
      </c>
      <c r="D33" s="46">
        <v>4.0780000000000003</v>
      </c>
      <c r="E33" s="46">
        <v>4.266</v>
      </c>
      <c r="F33" s="46">
        <v>4.7030000000000003</v>
      </c>
      <c r="G33" s="28"/>
    </row>
    <row r="34" spans="2:7" s="26" customFormat="1" x14ac:dyDescent="0.25">
      <c r="B34" s="45" t="s">
        <v>44</v>
      </c>
      <c r="C34" s="46">
        <v>4.016</v>
      </c>
      <c r="D34" s="46">
        <v>4.0780000000000003</v>
      </c>
      <c r="E34" s="46">
        <v>4.25</v>
      </c>
      <c r="F34" s="46">
        <v>4.75</v>
      </c>
      <c r="G34" s="28"/>
    </row>
    <row r="35" spans="2:7" s="26" customFormat="1" x14ac:dyDescent="0.25">
      <c r="B35" s="45" t="s">
        <v>45</v>
      </c>
      <c r="C35" s="46">
        <v>3.9220000000000002</v>
      </c>
      <c r="D35" s="46">
        <v>3.9529999999999998</v>
      </c>
      <c r="E35" s="46">
        <v>4.125</v>
      </c>
      <c r="F35" s="46">
        <v>4.375</v>
      </c>
      <c r="G35" s="28"/>
    </row>
    <row r="36" spans="2:7" s="26" customFormat="1" x14ac:dyDescent="0.25">
      <c r="B36" s="45" t="s">
        <v>46</v>
      </c>
      <c r="C36" s="46">
        <v>3.391</v>
      </c>
      <c r="D36" s="46">
        <v>3.4529999999999998</v>
      </c>
      <c r="E36" s="46">
        <v>3.625</v>
      </c>
      <c r="F36" s="46">
        <v>3.75</v>
      </c>
      <c r="G36" s="28"/>
    </row>
    <row r="37" spans="2:7" s="26" customFormat="1" ht="25.5" x14ac:dyDescent="0.25">
      <c r="B37" s="45" t="s">
        <v>47</v>
      </c>
      <c r="C37" s="46">
        <v>3.5</v>
      </c>
      <c r="D37" s="46">
        <v>3.516</v>
      </c>
      <c r="E37" s="46">
        <v>3.625</v>
      </c>
      <c r="F37" s="46">
        <v>3.75</v>
      </c>
      <c r="G37" s="28"/>
    </row>
    <row r="38" spans="2:7" s="26" customFormat="1" ht="25.5" x14ac:dyDescent="0.25">
      <c r="B38" s="45" t="s">
        <v>48</v>
      </c>
      <c r="C38" s="46">
        <v>3.1880000000000002</v>
      </c>
      <c r="D38" s="46">
        <v>3.2810000000000001</v>
      </c>
      <c r="E38" s="46">
        <v>3.3130000000000002</v>
      </c>
      <c r="F38" s="46">
        <v>3.375</v>
      </c>
      <c r="G38" s="28"/>
    </row>
    <row r="39" spans="2:7" s="26" customFormat="1" ht="25.5" x14ac:dyDescent="0.25">
      <c r="B39" s="45" t="s">
        <v>49</v>
      </c>
      <c r="C39" s="46">
        <v>3.2810000000000001</v>
      </c>
      <c r="D39" s="46">
        <v>3.625</v>
      </c>
      <c r="E39" s="46">
        <v>3.641</v>
      </c>
      <c r="F39" s="46">
        <v>3.9380000000000002</v>
      </c>
      <c r="G39" s="28"/>
    </row>
    <row r="40" spans="2:7" s="26" customFormat="1" ht="25.5" x14ac:dyDescent="0.25">
      <c r="B40" s="45" t="s">
        <v>50</v>
      </c>
      <c r="C40" s="46">
        <v>3.1720000000000002</v>
      </c>
      <c r="D40" s="46">
        <v>3.891</v>
      </c>
      <c r="E40" s="46">
        <v>3.891</v>
      </c>
      <c r="F40" s="46">
        <v>4.141</v>
      </c>
      <c r="G40" s="28"/>
    </row>
    <row r="41" spans="2:7" s="26" customFormat="1" ht="25.5" x14ac:dyDescent="0.25">
      <c r="B41" s="45" t="s">
        <v>51</v>
      </c>
      <c r="C41" s="46">
        <v>3.3439999999999999</v>
      </c>
      <c r="D41" s="46">
        <v>3.4529999999999998</v>
      </c>
      <c r="E41" s="46">
        <v>3.641</v>
      </c>
      <c r="F41" s="46">
        <v>4.0780000000000003</v>
      </c>
      <c r="G41" s="28"/>
    </row>
    <row r="42" spans="2:7" s="26" customFormat="1" ht="25.5" x14ac:dyDescent="0.25">
      <c r="B42" s="45" t="s">
        <v>52</v>
      </c>
      <c r="C42" s="46">
        <v>3.2029999999999998</v>
      </c>
      <c r="D42" s="46">
        <v>3.3130000000000002</v>
      </c>
      <c r="E42" s="46">
        <v>3.4380000000000002</v>
      </c>
      <c r="F42" s="46">
        <v>3.75</v>
      </c>
      <c r="G42" s="30"/>
    </row>
    <row r="43" spans="2:7" s="26" customFormat="1" ht="25.5" x14ac:dyDescent="0.25">
      <c r="B43" s="45" t="s">
        <v>53</v>
      </c>
      <c r="C43" s="46">
        <v>3.2029999999999998</v>
      </c>
      <c r="D43" s="46">
        <v>3.2189999999999999</v>
      </c>
      <c r="E43" s="46">
        <v>3.3279999999999998</v>
      </c>
      <c r="F43" s="46">
        <v>3.5779999999999998</v>
      </c>
      <c r="G43" s="30"/>
    </row>
    <row r="44" spans="2:7" s="26" customFormat="1" ht="25.5" x14ac:dyDescent="0.25">
      <c r="B44" s="45" t="s">
        <v>54</v>
      </c>
      <c r="C44" s="46">
        <v>3.2029999999999998</v>
      </c>
      <c r="D44" s="46">
        <v>3.266</v>
      </c>
      <c r="E44" s="46">
        <v>3.375</v>
      </c>
      <c r="F44" s="46">
        <v>3.625</v>
      </c>
      <c r="G44" s="31"/>
    </row>
    <row r="45" spans="2:7" s="26" customFormat="1" x14ac:dyDescent="0.25">
      <c r="B45" s="45" t="s">
        <v>55</v>
      </c>
      <c r="C45" s="46">
        <v>3.141</v>
      </c>
      <c r="D45" s="46">
        <v>3.2029999999999998</v>
      </c>
      <c r="E45" s="46">
        <v>3.3130000000000002</v>
      </c>
      <c r="F45" s="46">
        <v>3.5630000000000002</v>
      </c>
      <c r="G45" s="28"/>
    </row>
    <row r="46" spans="2:7" s="26" customFormat="1" x14ac:dyDescent="0.25">
      <c r="B46" s="45" t="s">
        <v>56</v>
      </c>
      <c r="C46" s="46">
        <v>3.2029999999999998</v>
      </c>
      <c r="D46" s="46">
        <v>3.3130000000000002</v>
      </c>
      <c r="E46" s="46">
        <v>3.4380000000000002</v>
      </c>
      <c r="F46" s="46">
        <v>3.75</v>
      </c>
      <c r="G46" s="30"/>
    </row>
    <row r="47" spans="2:7" s="26" customFormat="1" x14ac:dyDescent="0.25">
      <c r="B47" s="45" t="s">
        <v>57</v>
      </c>
      <c r="C47" s="46">
        <v>3.2029999999999998</v>
      </c>
      <c r="D47" s="46">
        <v>3.3279999999999998</v>
      </c>
      <c r="E47" s="46">
        <v>3.5630000000000002</v>
      </c>
      <c r="F47" s="46">
        <v>3.7810000000000001</v>
      </c>
      <c r="G47" s="30"/>
    </row>
    <row r="48" spans="2:7" s="26" customFormat="1" x14ac:dyDescent="0.25">
      <c r="B48" s="45" t="s">
        <v>58</v>
      </c>
      <c r="C48" s="46">
        <v>3.1880000000000002</v>
      </c>
      <c r="D48" s="46">
        <v>3.3130000000000002</v>
      </c>
      <c r="E48" s="46">
        <v>3.5630000000000002</v>
      </c>
      <c r="F48" s="46">
        <v>3.7810000000000001</v>
      </c>
      <c r="G48" s="30"/>
    </row>
    <row r="49" spans="2:7" s="26" customFormat="1" ht="25.5" x14ac:dyDescent="0.25">
      <c r="B49" s="45" t="s">
        <v>59</v>
      </c>
      <c r="C49" s="46">
        <v>3.2029999999999998</v>
      </c>
      <c r="D49" s="46">
        <v>3.25</v>
      </c>
      <c r="E49" s="46">
        <v>3.4380000000000002</v>
      </c>
      <c r="F49" s="46">
        <v>3.5630000000000002</v>
      </c>
      <c r="G49" s="31"/>
    </row>
    <row r="50" spans="2:7" s="26" customFormat="1" ht="25.5" x14ac:dyDescent="0.25">
      <c r="B50" s="45" t="s">
        <v>60</v>
      </c>
      <c r="C50" s="46">
        <v>3.1880000000000002</v>
      </c>
      <c r="D50" s="46">
        <v>3.375</v>
      </c>
      <c r="E50" s="46">
        <v>3.375</v>
      </c>
      <c r="F50" s="46">
        <v>3.5310000000000001</v>
      </c>
      <c r="G50" s="28"/>
    </row>
    <row r="51" spans="2:7" s="26" customFormat="1" ht="25.5" x14ac:dyDescent="0.25">
      <c r="B51" s="45" t="s">
        <v>61</v>
      </c>
      <c r="C51" s="46">
        <v>3.1880000000000002</v>
      </c>
      <c r="D51" s="46">
        <v>3.4529999999999998</v>
      </c>
      <c r="E51" s="46">
        <v>3.5</v>
      </c>
      <c r="F51" s="46">
        <v>3.6880000000000002</v>
      </c>
      <c r="G51" s="30"/>
    </row>
    <row r="52" spans="2:7" s="26" customFormat="1" ht="25.5" x14ac:dyDescent="0.25">
      <c r="B52" s="45" t="s">
        <v>62</v>
      </c>
      <c r="C52" s="46">
        <v>3.5779999999999998</v>
      </c>
      <c r="D52" s="46">
        <v>3.5</v>
      </c>
      <c r="E52" s="46">
        <v>3.516</v>
      </c>
      <c r="F52" s="46">
        <v>3.7810000000000001</v>
      </c>
      <c r="G52" s="30"/>
    </row>
    <row r="53" spans="2:7" s="26" customFormat="1" ht="25.5" x14ac:dyDescent="0.25">
      <c r="B53" s="45" t="s">
        <v>63</v>
      </c>
      <c r="C53" s="46">
        <v>3.2970000000000002</v>
      </c>
      <c r="D53" s="46">
        <v>3.375</v>
      </c>
      <c r="E53" s="46">
        <v>3.5</v>
      </c>
      <c r="F53" s="46">
        <v>3.8130000000000002</v>
      </c>
      <c r="G53" s="31"/>
    </row>
    <row r="54" spans="2:7" s="26" customFormat="1" ht="25.5" x14ac:dyDescent="0.25">
      <c r="B54" s="45" t="s">
        <v>64</v>
      </c>
      <c r="C54" s="46">
        <v>3.141</v>
      </c>
      <c r="D54" s="46">
        <v>3.25</v>
      </c>
      <c r="E54" s="46">
        <v>3.391</v>
      </c>
      <c r="F54" s="46">
        <v>3.7029999999999998</v>
      </c>
      <c r="G54" s="30"/>
    </row>
    <row r="55" spans="2:7" s="26" customFormat="1" ht="25.5" x14ac:dyDescent="0.25">
      <c r="B55" s="45" t="s">
        <v>65</v>
      </c>
      <c r="C55" s="46">
        <v>3.5939999999999999</v>
      </c>
      <c r="D55" s="46">
        <v>3.75</v>
      </c>
      <c r="E55" s="46">
        <v>4</v>
      </c>
      <c r="F55" s="46">
        <v>4.3440000000000003</v>
      </c>
      <c r="G55" s="30"/>
    </row>
    <row r="56" spans="2:7" s="26" customFormat="1" ht="25.5" x14ac:dyDescent="0.25">
      <c r="B56" s="45" t="s">
        <v>66</v>
      </c>
      <c r="C56" s="46">
        <v>3.7029999999999998</v>
      </c>
      <c r="D56" s="46">
        <v>3.9380000000000002</v>
      </c>
      <c r="E56" s="46">
        <v>4.25</v>
      </c>
      <c r="F56" s="46">
        <v>4.75</v>
      </c>
      <c r="G56" s="31"/>
    </row>
    <row r="57" spans="2:7" s="26" customFormat="1" x14ac:dyDescent="0.25">
      <c r="B57" s="45" t="s">
        <v>67</v>
      </c>
      <c r="C57" s="46">
        <v>3.9380000000000002</v>
      </c>
      <c r="D57" s="46">
        <v>4.25</v>
      </c>
      <c r="E57" s="46">
        <v>4.625</v>
      </c>
      <c r="F57" s="46">
        <v>5.25</v>
      </c>
      <c r="G57" s="28"/>
    </row>
    <row r="58" spans="2:7" s="26" customFormat="1" x14ac:dyDescent="0.25">
      <c r="B58" s="45" t="s">
        <v>68</v>
      </c>
      <c r="C58" s="46">
        <v>4.375</v>
      </c>
      <c r="D58" s="46">
        <v>4.625</v>
      </c>
      <c r="E58" s="46">
        <v>5</v>
      </c>
      <c r="F58" s="46">
        <v>5.516</v>
      </c>
      <c r="G58" s="30"/>
    </row>
    <row r="59" spans="2:7" s="26" customFormat="1" x14ac:dyDescent="0.25">
      <c r="B59" s="45" t="s">
        <v>69</v>
      </c>
      <c r="C59" s="46">
        <v>4.5629999999999997</v>
      </c>
      <c r="D59" s="46">
        <v>4.875</v>
      </c>
      <c r="E59" s="46">
        <v>5.25</v>
      </c>
      <c r="F59" s="46">
        <v>5.8280000000000003</v>
      </c>
      <c r="G59" s="28"/>
    </row>
    <row r="60" spans="2:7" s="26" customFormat="1" x14ac:dyDescent="0.25">
      <c r="B60" s="45" t="s">
        <v>70</v>
      </c>
      <c r="C60" s="46">
        <v>4.516</v>
      </c>
      <c r="D60" s="46">
        <v>4.875</v>
      </c>
      <c r="E60" s="46">
        <v>5.3280000000000003</v>
      </c>
      <c r="F60" s="46">
        <v>5.8280000000000003</v>
      </c>
      <c r="G60" s="28"/>
    </row>
    <row r="61" spans="2:7" s="26" customFormat="1" ht="25.5" x14ac:dyDescent="0.25">
      <c r="B61" s="45" t="s">
        <v>71</v>
      </c>
      <c r="C61" s="46">
        <v>4.875</v>
      </c>
      <c r="D61" s="46">
        <v>5</v>
      </c>
      <c r="E61" s="46">
        <v>5.3280000000000003</v>
      </c>
      <c r="F61" s="46">
        <v>5.8129999999999997</v>
      </c>
      <c r="G61" s="28"/>
    </row>
    <row r="62" spans="2:7" s="26" customFormat="1" ht="25.5" x14ac:dyDescent="0.25">
      <c r="B62" s="45" t="s">
        <v>72</v>
      </c>
      <c r="C62" s="46">
        <v>5</v>
      </c>
      <c r="D62" s="46">
        <v>5.4379999999999997</v>
      </c>
      <c r="E62" s="46">
        <v>5.6879999999999997</v>
      </c>
      <c r="F62" s="46">
        <v>6.1879999999999997</v>
      </c>
      <c r="G62" s="28"/>
    </row>
    <row r="63" spans="2:7" s="26" customFormat="1" ht="25.5" x14ac:dyDescent="0.25">
      <c r="B63" s="45" t="s">
        <v>73</v>
      </c>
      <c r="C63" s="46">
        <v>5.0780000000000003</v>
      </c>
      <c r="D63" s="46">
        <v>5.6879999999999997</v>
      </c>
      <c r="E63" s="46">
        <v>6</v>
      </c>
      <c r="F63" s="46">
        <v>6.5629999999999997</v>
      </c>
      <c r="G63" s="28"/>
    </row>
    <row r="64" spans="2:7" s="26" customFormat="1" ht="25.5" x14ac:dyDescent="0.25">
      <c r="B64" s="45" t="s">
        <v>74</v>
      </c>
      <c r="C64" s="46">
        <v>6</v>
      </c>
      <c r="D64" s="46">
        <v>6.0780000000000003</v>
      </c>
      <c r="E64" s="46">
        <v>6.4379999999999997</v>
      </c>
      <c r="F64" s="46">
        <v>7.0780000000000003</v>
      </c>
      <c r="G64" s="28"/>
    </row>
    <row r="65" spans="2:7" s="26" customFormat="1" ht="25.5" x14ac:dyDescent="0.25">
      <c r="B65" s="45" t="s">
        <v>75</v>
      </c>
      <c r="C65" s="46">
        <v>5.984</v>
      </c>
      <c r="D65" s="46">
        <v>6.5</v>
      </c>
      <c r="E65" s="46">
        <v>7</v>
      </c>
      <c r="F65" s="46">
        <v>7.75</v>
      </c>
      <c r="G65" s="28"/>
    </row>
    <row r="66" spans="2:7" s="26" customFormat="1" ht="25.5" x14ac:dyDescent="0.25">
      <c r="B66" s="45" t="s">
        <v>76</v>
      </c>
      <c r="C66" s="46">
        <v>6.0780000000000003</v>
      </c>
      <c r="D66" s="46">
        <v>6.3280000000000003</v>
      </c>
      <c r="E66" s="46">
        <v>6.6879999999999997</v>
      </c>
      <c r="F66" s="46">
        <v>7.25</v>
      </c>
      <c r="G66" s="28"/>
    </row>
    <row r="67" spans="2:7" s="26" customFormat="1" ht="25.5" x14ac:dyDescent="0.25">
      <c r="B67" s="45" t="s">
        <v>77</v>
      </c>
      <c r="C67" s="46">
        <v>6.125</v>
      </c>
      <c r="D67" s="46">
        <v>6.25</v>
      </c>
      <c r="E67" s="46">
        <v>6.4379999999999997</v>
      </c>
      <c r="F67" s="46">
        <v>6.75</v>
      </c>
      <c r="G67" s="28"/>
    </row>
    <row r="68" spans="2:7" s="26" customFormat="1" ht="25.5" x14ac:dyDescent="0.25">
      <c r="B68" s="45" t="s">
        <v>78</v>
      </c>
      <c r="C68" s="46">
        <v>6.141</v>
      </c>
      <c r="D68" s="46">
        <v>6.266</v>
      </c>
      <c r="E68" s="46">
        <v>6.4379999999999997</v>
      </c>
      <c r="F68" s="46">
        <v>6.75</v>
      </c>
      <c r="G68" s="28"/>
    </row>
    <row r="69" spans="2:7" s="26" customFormat="1" x14ac:dyDescent="0.25">
      <c r="B69" s="45" t="s">
        <v>79</v>
      </c>
      <c r="C69" s="46">
        <v>6.0789999999999997</v>
      </c>
      <c r="D69" s="46">
        <v>6.1879999999999997</v>
      </c>
      <c r="E69" s="46">
        <v>6.3129999999999997</v>
      </c>
      <c r="F69" s="46">
        <v>6.5629999999999997</v>
      </c>
      <c r="G69" s="28"/>
    </row>
    <row r="70" spans="2:7" s="26" customFormat="1" x14ac:dyDescent="0.25">
      <c r="B70" s="45" t="s">
        <v>80</v>
      </c>
      <c r="C70" s="46">
        <v>6.0629999999999997</v>
      </c>
      <c r="D70" s="46">
        <v>6.0629999999999997</v>
      </c>
      <c r="E70" s="46">
        <v>6.0629999999999997</v>
      </c>
      <c r="F70" s="46">
        <v>6.0549999999999997</v>
      </c>
      <c r="G70" s="28"/>
    </row>
    <row r="71" spans="2:7" s="26" customFormat="1" x14ac:dyDescent="0.25">
      <c r="B71" s="45" t="s">
        <v>81</v>
      </c>
      <c r="C71" s="46">
        <v>6.0789999999999997</v>
      </c>
      <c r="D71" s="46">
        <v>6</v>
      </c>
      <c r="E71" s="46">
        <v>5.875</v>
      </c>
      <c r="F71" s="46">
        <v>5.766</v>
      </c>
      <c r="G71" s="28"/>
    </row>
    <row r="72" spans="2:7" s="26" customFormat="1" x14ac:dyDescent="0.25">
      <c r="B72" s="45" t="s">
        <v>82</v>
      </c>
      <c r="C72" s="46">
        <v>5.875</v>
      </c>
      <c r="D72" s="46">
        <v>5.891</v>
      </c>
      <c r="E72" s="46">
        <v>5.875</v>
      </c>
      <c r="F72" s="46">
        <v>5.875</v>
      </c>
      <c r="G72" s="28"/>
    </row>
    <row r="73" spans="2:7" s="26" customFormat="1" ht="25.5" x14ac:dyDescent="0.25">
      <c r="B73" s="45" t="s">
        <v>83</v>
      </c>
      <c r="C73" s="46">
        <v>5.907</v>
      </c>
      <c r="D73" s="46">
        <v>5.907</v>
      </c>
      <c r="E73" s="46">
        <v>5.9379999999999997</v>
      </c>
      <c r="F73" s="46">
        <v>5.9539999999999997</v>
      </c>
      <c r="G73" s="28"/>
    </row>
    <row r="74" spans="2:7" s="26" customFormat="1" ht="25.5" x14ac:dyDescent="0.25">
      <c r="B74" s="45" t="s">
        <v>84</v>
      </c>
      <c r="C74" s="46">
        <v>5.9219999999999997</v>
      </c>
      <c r="D74" s="46">
        <v>5.9930000000000003</v>
      </c>
      <c r="E74" s="46">
        <v>5.9850000000000003</v>
      </c>
      <c r="F74" s="46">
        <v>5.9690000000000003</v>
      </c>
      <c r="G74" s="28"/>
    </row>
    <row r="75" spans="2:7" s="26" customFormat="1" ht="25.5" x14ac:dyDescent="0.25">
      <c r="B75" s="45" t="s">
        <v>85</v>
      </c>
      <c r="C75" s="46">
        <v>5.8440000000000003</v>
      </c>
      <c r="D75" s="46">
        <v>6.008</v>
      </c>
      <c r="E75" s="46">
        <v>5.9539999999999997</v>
      </c>
      <c r="F75" s="46">
        <v>5.883</v>
      </c>
      <c r="G75" s="28"/>
    </row>
    <row r="76" spans="2:7" s="26" customFormat="1" ht="25.5" x14ac:dyDescent="0.25">
      <c r="B76" s="45" t="s">
        <v>86</v>
      </c>
      <c r="C76" s="46">
        <v>6.032</v>
      </c>
      <c r="D76" s="46">
        <v>5.907</v>
      </c>
      <c r="E76" s="46">
        <v>5.7350000000000003</v>
      </c>
      <c r="F76" s="46">
        <v>5.6719999999999997</v>
      </c>
      <c r="G76" s="28"/>
    </row>
    <row r="77" spans="2:7" s="26" customFormat="1" ht="25.5" x14ac:dyDescent="0.25">
      <c r="B77" s="45" t="s">
        <v>87</v>
      </c>
      <c r="C77" s="46">
        <v>5.7350000000000003</v>
      </c>
      <c r="D77" s="46">
        <v>5.657</v>
      </c>
      <c r="E77" s="46">
        <v>5.5629999999999997</v>
      </c>
      <c r="F77" s="46">
        <v>5.4539999999999997</v>
      </c>
      <c r="G77" s="28"/>
    </row>
    <row r="78" spans="2:7" s="26" customFormat="1" ht="25.5" x14ac:dyDescent="0.25">
      <c r="B78" s="45" t="s">
        <v>88</v>
      </c>
      <c r="C78" s="46">
        <v>5.4690000000000003</v>
      </c>
      <c r="D78" s="46">
        <v>5.4379999999999997</v>
      </c>
      <c r="E78" s="46">
        <v>5.3360000000000003</v>
      </c>
      <c r="F78" s="46">
        <v>5.1959999999999997</v>
      </c>
      <c r="G78" s="28"/>
    </row>
    <row r="79" spans="2:7" s="26" customFormat="1" ht="25.5" x14ac:dyDescent="0.25">
      <c r="B79" s="45" t="s">
        <v>89</v>
      </c>
      <c r="C79" s="46">
        <v>5.3520000000000003</v>
      </c>
      <c r="D79" s="46">
        <v>5.3129999999999997</v>
      </c>
      <c r="E79" s="46">
        <v>5.2889999999999997</v>
      </c>
      <c r="F79" s="46">
        <v>5.274</v>
      </c>
      <c r="G79" s="28"/>
    </row>
    <row r="80" spans="2:7" s="26" customFormat="1" ht="25.5" x14ac:dyDescent="0.25">
      <c r="B80" s="45" t="s">
        <v>90</v>
      </c>
      <c r="C80" s="46">
        <v>5.4539999999999997</v>
      </c>
      <c r="D80" s="46">
        <v>5.4930000000000003</v>
      </c>
      <c r="E80" s="46">
        <v>5.516</v>
      </c>
      <c r="F80" s="46">
        <v>5.7039999999999997</v>
      </c>
      <c r="G80" s="28"/>
    </row>
    <row r="81" spans="2:7" s="26" customFormat="1" x14ac:dyDescent="0.25">
      <c r="B81" s="45" t="s">
        <v>91</v>
      </c>
      <c r="C81" s="46">
        <v>5.4539999999999997</v>
      </c>
      <c r="D81" s="46">
        <v>5.4850000000000003</v>
      </c>
      <c r="E81" s="46">
        <v>5.4219999999999997</v>
      </c>
      <c r="F81" s="46">
        <v>5.8289999999999997</v>
      </c>
      <c r="G81" s="28"/>
    </row>
    <row r="82" spans="2:7" s="26" customFormat="1" x14ac:dyDescent="0.25">
      <c r="B82" s="45" t="s">
        <v>92</v>
      </c>
      <c r="C82" s="46">
        <v>5.4459999999999997</v>
      </c>
      <c r="D82" s="46">
        <v>5.516</v>
      </c>
      <c r="E82" s="46">
        <v>5.641</v>
      </c>
      <c r="F82" s="46">
        <v>5.9770000000000003</v>
      </c>
      <c r="G82" s="28"/>
    </row>
    <row r="83" spans="2:7" s="26" customFormat="1" x14ac:dyDescent="0.25">
      <c r="B83" s="45" t="s">
        <v>93</v>
      </c>
      <c r="C83" s="46">
        <v>5.516</v>
      </c>
      <c r="D83" s="46">
        <v>5.625</v>
      </c>
      <c r="E83" s="46">
        <v>5.8440000000000003</v>
      </c>
      <c r="F83" s="46">
        <v>6.1719999999999997</v>
      </c>
      <c r="G83" s="28"/>
    </row>
    <row r="84" spans="2:7" s="26" customFormat="1" x14ac:dyDescent="0.25">
      <c r="B84" s="45" t="s">
        <v>94</v>
      </c>
      <c r="C84" s="46">
        <v>5.4930000000000003</v>
      </c>
      <c r="D84" s="46">
        <v>5.7039999999999997</v>
      </c>
      <c r="E84" s="46">
        <v>5.9219999999999997</v>
      </c>
      <c r="F84" s="46">
        <v>6.2430000000000003</v>
      </c>
      <c r="G84" s="28"/>
    </row>
    <row r="85" spans="2:7" s="26" customFormat="1" ht="25.5" x14ac:dyDescent="0.25">
      <c r="B85" s="45" t="s">
        <v>95</v>
      </c>
      <c r="C85" s="46">
        <v>5.43</v>
      </c>
      <c r="D85" s="46">
        <v>5.5389999999999997</v>
      </c>
      <c r="E85" s="46">
        <v>5.7430000000000003</v>
      </c>
      <c r="F85" s="46">
        <v>6.0549999999999997</v>
      </c>
      <c r="G85" s="28"/>
    </row>
    <row r="86" spans="2:7" s="26" customFormat="1" ht="25.5" x14ac:dyDescent="0.25">
      <c r="B86" s="45" t="s">
        <v>96</v>
      </c>
      <c r="C86" s="46">
        <v>5.4379999999999997</v>
      </c>
      <c r="D86" s="46">
        <v>5.649</v>
      </c>
      <c r="E86" s="46">
        <v>5.75</v>
      </c>
      <c r="F86" s="46">
        <v>5.9850000000000003</v>
      </c>
      <c r="G86" s="28"/>
    </row>
    <row r="87" spans="2:7" s="26" customFormat="1" ht="25.5" x14ac:dyDescent="0.25">
      <c r="B87" s="45" t="s">
        <v>97</v>
      </c>
      <c r="C87" s="46">
        <v>5.375</v>
      </c>
      <c r="D87" s="46">
        <v>5.516</v>
      </c>
      <c r="E87" s="46">
        <v>5.5789999999999997</v>
      </c>
      <c r="F87" s="46">
        <v>5.7190000000000003</v>
      </c>
      <c r="G87" s="28"/>
    </row>
    <row r="88" spans="2:7" s="26" customFormat="1" ht="25.5" x14ac:dyDescent="0.25">
      <c r="B88" s="45" t="s">
        <v>98</v>
      </c>
      <c r="C88" s="46">
        <v>5.391</v>
      </c>
      <c r="D88" s="46">
        <v>5.524</v>
      </c>
      <c r="E88" s="46">
        <v>5.5469999999999997</v>
      </c>
      <c r="F88" s="46">
        <v>5.6959999999999997</v>
      </c>
      <c r="G88" s="28"/>
    </row>
    <row r="89" spans="2:7" s="26" customFormat="1" ht="25.5" x14ac:dyDescent="0.25">
      <c r="B89" s="45" t="s">
        <v>99</v>
      </c>
      <c r="C89" s="46">
        <v>5.5469999999999997</v>
      </c>
      <c r="D89" s="46">
        <v>5.5860000000000003</v>
      </c>
      <c r="E89" s="46">
        <v>5.6180000000000003</v>
      </c>
      <c r="F89" s="46">
        <v>5.7889999999999997</v>
      </c>
      <c r="G89" s="28"/>
    </row>
    <row r="90" spans="2:7" s="26" customFormat="1" ht="25.5" x14ac:dyDescent="0.25">
      <c r="B90" s="45" t="s">
        <v>100</v>
      </c>
      <c r="C90" s="46">
        <v>5.4610000000000003</v>
      </c>
      <c r="D90" s="46">
        <v>5.5940000000000003</v>
      </c>
      <c r="E90" s="46">
        <v>5.7110000000000003</v>
      </c>
      <c r="F90" s="46">
        <v>5.9539999999999997</v>
      </c>
      <c r="G90" s="28"/>
    </row>
    <row r="91" spans="2:7" s="26" customFormat="1" ht="25.5" x14ac:dyDescent="0.25">
      <c r="B91" s="45" t="s">
        <v>101</v>
      </c>
      <c r="C91" s="46">
        <v>5.4690000000000003</v>
      </c>
      <c r="D91" s="46">
        <v>5.5549999999999997</v>
      </c>
      <c r="E91" s="46">
        <v>5.68</v>
      </c>
      <c r="F91" s="46">
        <v>5.9539999999999997</v>
      </c>
      <c r="G91" s="28"/>
    </row>
    <row r="92" spans="2:7" s="26" customFormat="1" ht="25.5" x14ac:dyDescent="0.25">
      <c r="B92" s="45" t="s">
        <v>102</v>
      </c>
      <c r="C92" s="46">
        <v>5.7190000000000003</v>
      </c>
      <c r="D92" s="46">
        <v>5.8049999999999997</v>
      </c>
      <c r="E92" s="46">
        <v>5.9610000000000003</v>
      </c>
      <c r="F92" s="46">
        <v>6.282</v>
      </c>
      <c r="G92" s="28"/>
    </row>
    <row r="93" spans="2:7" s="26" customFormat="1" x14ac:dyDescent="0.25">
      <c r="B93" s="45" t="s">
        <v>103</v>
      </c>
      <c r="C93" s="46">
        <v>5.7039999999999997</v>
      </c>
      <c r="D93" s="46">
        <v>5.883</v>
      </c>
      <c r="E93" s="46">
        <v>6.0789999999999997</v>
      </c>
      <c r="F93" s="46">
        <v>6.4539999999999997</v>
      </c>
      <c r="G93" s="28"/>
    </row>
    <row r="94" spans="2:7" s="26" customFormat="1" x14ac:dyDescent="0.25">
      <c r="B94" s="45" t="s">
        <v>104</v>
      </c>
      <c r="C94" s="46">
        <v>5.7110000000000003</v>
      </c>
      <c r="D94" s="46">
        <v>5.8289999999999997</v>
      </c>
      <c r="E94" s="46">
        <v>6.008</v>
      </c>
      <c r="F94" s="46">
        <v>6.2889999999999997</v>
      </c>
      <c r="G94" s="28"/>
    </row>
    <row r="95" spans="2:7" s="26" customFormat="1" x14ac:dyDescent="0.25">
      <c r="B95" s="45" t="s">
        <v>105</v>
      </c>
      <c r="C95" s="46">
        <v>5.7190000000000003</v>
      </c>
      <c r="D95" s="46">
        <v>5.8129999999999997</v>
      </c>
      <c r="E95" s="46">
        <v>5.9379999999999997</v>
      </c>
      <c r="F95" s="46">
        <v>6.141</v>
      </c>
      <c r="G95" s="28"/>
    </row>
    <row r="96" spans="2:7" s="26" customFormat="1" x14ac:dyDescent="0.25">
      <c r="B96" s="45" t="s">
        <v>106</v>
      </c>
      <c r="C96" s="46">
        <v>5.641</v>
      </c>
      <c r="D96" s="46">
        <v>5.7350000000000003</v>
      </c>
      <c r="E96" s="46">
        <v>5.8920000000000003</v>
      </c>
      <c r="F96" s="46">
        <v>5.9770000000000003</v>
      </c>
      <c r="G96" s="28"/>
    </row>
    <row r="97" spans="2:7" s="26" customFormat="1" ht="25.5" x14ac:dyDescent="0.25">
      <c r="B97" s="45" t="s">
        <v>107</v>
      </c>
      <c r="C97" s="46">
        <v>5.68</v>
      </c>
      <c r="D97" s="46">
        <v>5.7350000000000003</v>
      </c>
      <c r="E97" s="46">
        <v>5.86</v>
      </c>
      <c r="F97" s="46">
        <v>6.0789999999999997</v>
      </c>
      <c r="G97" s="28"/>
    </row>
    <row r="98" spans="2:7" s="26" customFormat="1" ht="25.5" x14ac:dyDescent="0.25">
      <c r="B98" s="45" t="s">
        <v>108</v>
      </c>
      <c r="C98" s="46">
        <v>5.6719999999999997</v>
      </c>
      <c r="D98" s="46">
        <v>5.782</v>
      </c>
      <c r="E98" s="46">
        <v>5.8520000000000003</v>
      </c>
      <c r="F98" s="46">
        <v>6.008</v>
      </c>
      <c r="G98" s="28"/>
    </row>
    <row r="99" spans="2:7" s="26" customFormat="1" ht="25.5" x14ac:dyDescent="0.25">
      <c r="B99" s="45" t="s">
        <v>109</v>
      </c>
      <c r="C99" s="46">
        <v>5.633</v>
      </c>
      <c r="D99" s="46">
        <v>5.766</v>
      </c>
      <c r="E99" s="46">
        <v>5.8049999999999997</v>
      </c>
      <c r="F99" s="46">
        <v>5.9219999999999997</v>
      </c>
      <c r="G99" s="28"/>
    </row>
    <row r="100" spans="2:7" s="26" customFormat="1" ht="25.5" x14ac:dyDescent="0.25">
      <c r="B100" s="45" t="s">
        <v>110</v>
      </c>
      <c r="C100" s="46">
        <v>5.766</v>
      </c>
      <c r="D100" s="46">
        <v>6.016</v>
      </c>
      <c r="E100" s="46">
        <v>6.0389999999999997</v>
      </c>
      <c r="F100" s="46">
        <v>6.11</v>
      </c>
      <c r="G100" s="28"/>
    </row>
    <row r="101" spans="2:7" s="26" customFormat="1" ht="25.5" x14ac:dyDescent="0.25">
      <c r="B101" s="45" t="s">
        <v>111</v>
      </c>
      <c r="C101" s="46">
        <v>5.8520000000000003</v>
      </c>
      <c r="D101" s="46">
        <v>5.9850000000000003</v>
      </c>
      <c r="E101" s="46">
        <v>6.008</v>
      </c>
      <c r="F101" s="46">
        <v>5.6689999999999996</v>
      </c>
      <c r="G101" s="28"/>
    </row>
    <row r="102" spans="2:7" s="26" customFormat="1" ht="25.5" x14ac:dyDescent="0.25">
      <c r="B102" s="45" t="s">
        <v>112</v>
      </c>
      <c r="C102" s="46">
        <v>5.7039999999999997</v>
      </c>
      <c r="D102" s="46">
        <v>5.758</v>
      </c>
      <c r="E102" s="46">
        <v>6.0389999999999997</v>
      </c>
      <c r="F102" s="46">
        <v>5.774</v>
      </c>
      <c r="G102" s="28"/>
    </row>
    <row r="103" spans="2:7" s="26" customFormat="1" ht="25.5" x14ac:dyDescent="0.25">
      <c r="B103" s="45" t="s">
        <v>113</v>
      </c>
      <c r="C103" s="46">
        <v>5.7889999999999997</v>
      </c>
      <c r="D103" s="46">
        <v>5.782</v>
      </c>
      <c r="E103" s="46">
        <v>5.782</v>
      </c>
      <c r="F103" s="46">
        <v>5.8360000000000003</v>
      </c>
      <c r="G103" s="28"/>
    </row>
    <row r="104" spans="2:7" s="26" customFormat="1" ht="25.5" x14ac:dyDescent="0.25">
      <c r="B104" s="45" t="s">
        <v>114</v>
      </c>
      <c r="C104" s="46">
        <v>5.7190000000000003</v>
      </c>
      <c r="D104" s="46">
        <v>5.758</v>
      </c>
      <c r="E104" s="46">
        <v>5.7969999999999997</v>
      </c>
      <c r="F104" s="46">
        <v>5.9139999999999997</v>
      </c>
      <c r="G104" s="28"/>
    </row>
    <row r="105" spans="2:7" s="26" customFormat="1" x14ac:dyDescent="0.25">
      <c r="B105" s="45" t="s">
        <v>115</v>
      </c>
      <c r="C105" s="46">
        <v>5.6879999999999997</v>
      </c>
      <c r="D105" s="46">
        <v>5.766</v>
      </c>
      <c r="E105" s="46">
        <v>5.8680000000000003</v>
      </c>
      <c r="F105" s="46">
        <v>6.024</v>
      </c>
      <c r="G105" s="28"/>
    </row>
    <row r="106" spans="2:7" s="26" customFormat="1" x14ac:dyDescent="0.25">
      <c r="B106" s="45" t="s">
        <v>116</v>
      </c>
      <c r="C106" s="46">
        <v>5.6959999999999997</v>
      </c>
      <c r="D106" s="46">
        <v>5.7350000000000003</v>
      </c>
      <c r="E106" s="46">
        <v>5.8049999999999997</v>
      </c>
      <c r="F106" s="46">
        <v>5.93</v>
      </c>
      <c r="G106" s="28"/>
    </row>
    <row r="107" spans="2:7" s="26" customFormat="1" x14ac:dyDescent="0.25">
      <c r="B107" s="45" t="s">
        <v>117</v>
      </c>
      <c r="C107" s="46">
        <v>5.7480000000000002</v>
      </c>
      <c r="D107" s="46">
        <v>5.7850000000000001</v>
      </c>
      <c r="E107" s="46">
        <v>5.8710000000000004</v>
      </c>
      <c r="F107" s="46">
        <v>5.94</v>
      </c>
      <c r="G107" s="28"/>
    </row>
    <row r="108" spans="2:7" s="26" customFormat="1" x14ac:dyDescent="0.25">
      <c r="B108" s="45" t="s">
        <v>118</v>
      </c>
      <c r="C108" s="46">
        <v>5.6959999999999997</v>
      </c>
      <c r="D108" s="46">
        <v>5.758</v>
      </c>
      <c r="E108" s="46">
        <v>5.8220000000000001</v>
      </c>
      <c r="F108" s="46">
        <v>5.8970000000000002</v>
      </c>
      <c r="G108" s="28"/>
    </row>
    <row r="109" spans="2:7" s="26" customFormat="1" ht="25.5" x14ac:dyDescent="0.25">
      <c r="B109" s="45" t="s">
        <v>119</v>
      </c>
      <c r="C109" s="46">
        <v>5.7270000000000003</v>
      </c>
      <c r="D109" s="46">
        <v>5.7130000000000001</v>
      </c>
      <c r="E109" s="46">
        <v>5.6920000000000002</v>
      </c>
      <c r="F109" s="46">
        <v>5.6479999999999997</v>
      </c>
      <c r="G109" s="28"/>
    </row>
    <row r="110" spans="2:7" s="26" customFormat="1" ht="25.5" x14ac:dyDescent="0.25">
      <c r="B110" s="45" t="s">
        <v>120</v>
      </c>
      <c r="C110" s="46">
        <v>5.4</v>
      </c>
      <c r="D110" s="46">
        <v>5.4219999999999997</v>
      </c>
      <c r="E110" s="46">
        <v>5.359</v>
      </c>
      <c r="F110" s="46">
        <v>5.1859999999999999</v>
      </c>
      <c r="G110" s="28"/>
    </row>
    <row r="111" spans="2:7" s="26" customFormat="1" ht="25.5" x14ac:dyDescent="0.25">
      <c r="B111" s="45" t="s">
        <v>121</v>
      </c>
      <c r="C111" s="46">
        <v>5.2770000000000001</v>
      </c>
      <c r="D111" s="46">
        <v>5.351</v>
      </c>
      <c r="E111" s="46">
        <v>5.1310000000000002</v>
      </c>
      <c r="F111" s="46">
        <v>4.8650000000000002</v>
      </c>
      <c r="G111" s="28"/>
    </row>
    <row r="112" spans="2:7" s="26" customFormat="1" ht="25.5" x14ac:dyDescent="0.25">
      <c r="B112" s="45" t="s">
        <v>122</v>
      </c>
      <c r="C112" s="46">
        <v>5.048</v>
      </c>
      <c r="D112" s="46">
        <v>5.3769999999999998</v>
      </c>
      <c r="E112" s="46">
        <v>5.28</v>
      </c>
      <c r="F112" s="46">
        <v>5.2439999999999998</v>
      </c>
      <c r="G112" s="28"/>
    </row>
    <row r="113" spans="2:7" s="26" customFormat="1" ht="25.5" x14ac:dyDescent="0.25">
      <c r="B113" s="45" t="s">
        <v>123</v>
      </c>
      <c r="C113" s="46">
        <v>5.1180000000000003</v>
      </c>
      <c r="D113" s="46">
        <v>5.1719999999999997</v>
      </c>
      <c r="E113" s="46">
        <v>5.1719999999999997</v>
      </c>
      <c r="F113" s="46">
        <v>5.2130000000000001</v>
      </c>
      <c r="G113" s="28"/>
    </row>
    <row r="114" spans="2:7" s="26" customFormat="1" ht="25.5" x14ac:dyDescent="0.25">
      <c r="B114" s="45" t="s">
        <v>124</v>
      </c>
      <c r="C114" s="46">
        <v>4.9459999999999997</v>
      </c>
      <c r="D114" s="46">
        <v>5.032</v>
      </c>
      <c r="E114" s="46">
        <v>5.0359999999999996</v>
      </c>
      <c r="F114" s="46">
        <v>5.1079999999999997</v>
      </c>
      <c r="G114" s="28"/>
    </row>
    <row r="115" spans="2:7" s="26" customFormat="1" ht="25.5" x14ac:dyDescent="0.25">
      <c r="B115" s="45" t="s">
        <v>125</v>
      </c>
      <c r="C115" s="46">
        <v>5.0030000000000001</v>
      </c>
      <c r="D115" s="46">
        <v>5.0650000000000004</v>
      </c>
      <c r="E115" s="46">
        <v>5.1680000000000001</v>
      </c>
      <c r="F115" s="46">
        <v>5.4050000000000002</v>
      </c>
      <c r="G115" s="28"/>
    </row>
    <row r="116" spans="2:7" s="26" customFormat="1" ht="25.5" x14ac:dyDescent="0.25">
      <c r="B116" s="45" t="s">
        <v>126</v>
      </c>
      <c r="C116" s="46">
        <v>4.9400000000000004</v>
      </c>
      <c r="D116" s="46">
        <v>5.0090000000000003</v>
      </c>
      <c r="E116" s="46">
        <v>5.0830000000000002</v>
      </c>
      <c r="F116" s="46">
        <v>5.3070000000000004</v>
      </c>
      <c r="G116" s="28"/>
    </row>
    <row r="117" spans="2:7" s="26" customFormat="1" x14ac:dyDescent="0.25">
      <c r="B117" s="45" t="s">
        <v>127</v>
      </c>
      <c r="C117" s="46">
        <v>4.9020000000000001</v>
      </c>
      <c r="D117" s="46">
        <v>4.9930000000000003</v>
      </c>
      <c r="E117" s="46">
        <v>5.0750000000000002</v>
      </c>
      <c r="F117" s="46">
        <v>5.3029999999999999</v>
      </c>
      <c r="G117" s="28"/>
    </row>
    <row r="118" spans="2:7" s="26" customFormat="1" x14ac:dyDescent="0.25">
      <c r="B118" s="45" t="s">
        <v>128</v>
      </c>
      <c r="C118" s="46">
        <v>4.93</v>
      </c>
      <c r="D118" s="46">
        <v>5.0529999999999999</v>
      </c>
      <c r="E118" s="46">
        <v>5.1929999999999996</v>
      </c>
      <c r="F118" s="46">
        <v>5.5030000000000001</v>
      </c>
      <c r="G118" s="28"/>
    </row>
    <row r="119" spans="2:7" s="26" customFormat="1" x14ac:dyDescent="0.25">
      <c r="B119" s="45" t="s">
        <v>129</v>
      </c>
      <c r="C119" s="46">
        <v>5.2229999999999999</v>
      </c>
      <c r="D119" s="46">
        <v>5.3550000000000004</v>
      </c>
      <c r="E119" s="46">
        <v>5.633</v>
      </c>
      <c r="F119" s="46">
        <v>5.8029999999999999</v>
      </c>
      <c r="G119" s="28"/>
    </row>
    <row r="120" spans="2:7" s="26" customFormat="1" x14ac:dyDescent="0.25">
      <c r="B120" s="45" t="s">
        <v>130</v>
      </c>
      <c r="C120" s="46">
        <v>5.1779999999999999</v>
      </c>
      <c r="D120" s="46">
        <v>5.32</v>
      </c>
      <c r="E120" s="46">
        <v>5.68</v>
      </c>
      <c r="F120" s="46">
        <v>5.8360000000000003</v>
      </c>
      <c r="G120" s="28"/>
    </row>
    <row r="121" spans="2:7" s="26" customFormat="1" ht="25.5" x14ac:dyDescent="0.25">
      <c r="B121" s="45" t="s">
        <v>131</v>
      </c>
      <c r="C121" s="46">
        <v>5.37</v>
      </c>
      <c r="D121" s="46">
        <v>5.5049999999999999</v>
      </c>
      <c r="E121" s="46">
        <v>5.9130000000000003</v>
      </c>
      <c r="F121" s="46">
        <v>6.0229999999999997</v>
      </c>
      <c r="G121" s="28"/>
    </row>
    <row r="122" spans="2:7" s="26" customFormat="1" ht="25.5" x14ac:dyDescent="0.25">
      <c r="B122" s="45" t="s">
        <v>132</v>
      </c>
      <c r="C122" s="46">
        <v>5.3959999999999999</v>
      </c>
      <c r="D122" s="46">
        <v>6.0830000000000002</v>
      </c>
      <c r="E122" s="46">
        <v>5.9740000000000002</v>
      </c>
      <c r="F122" s="46">
        <v>6.0529999999999999</v>
      </c>
      <c r="G122" s="28"/>
    </row>
    <row r="123" spans="2:7" s="26" customFormat="1" ht="25.5" x14ac:dyDescent="0.25">
      <c r="B123" s="45" t="s">
        <v>133</v>
      </c>
      <c r="C123" s="46">
        <v>5.41</v>
      </c>
      <c r="D123" s="46">
        <v>6.218</v>
      </c>
      <c r="E123" s="46">
        <v>6.1440000000000001</v>
      </c>
      <c r="F123" s="46">
        <v>6.3129999999999997</v>
      </c>
      <c r="G123" s="28"/>
    </row>
    <row r="124" spans="2:7" s="26" customFormat="1" ht="25.5" x14ac:dyDescent="0.25">
      <c r="B124" s="45" t="s">
        <v>134</v>
      </c>
      <c r="C124" s="46">
        <v>6.5030000000000001</v>
      </c>
      <c r="D124" s="46">
        <v>6.1219999999999999</v>
      </c>
      <c r="E124" s="46">
        <v>6.0629999999999997</v>
      </c>
      <c r="F124" s="46">
        <v>6.2610000000000001</v>
      </c>
      <c r="G124" s="28"/>
    </row>
    <row r="125" spans="2:7" s="26" customFormat="1" ht="25.5" x14ac:dyDescent="0.25">
      <c r="B125" s="45" t="s">
        <v>135</v>
      </c>
      <c r="C125" s="46">
        <v>5.8319999999999999</v>
      </c>
      <c r="D125" s="46">
        <v>6.0049999999999999</v>
      </c>
      <c r="E125" s="46">
        <v>6.1360000000000001</v>
      </c>
      <c r="F125" s="46">
        <v>6.508</v>
      </c>
      <c r="G125" s="28"/>
    </row>
    <row r="126" spans="2:7" s="26" customFormat="1" ht="25.5" x14ac:dyDescent="0.25">
      <c r="B126" s="45" t="s">
        <v>136</v>
      </c>
      <c r="C126" s="46">
        <v>5.8559999999999999</v>
      </c>
      <c r="D126" s="46">
        <v>6.0490000000000004</v>
      </c>
      <c r="E126" s="46">
        <v>6.2380000000000004</v>
      </c>
      <c r="F126" s="46">
        <v>6.6589999999999998</v>
      </c>
      <c r="G126" s="28"/>
    </row>
    <row r="127" spans="2:7" s="26" customFormat="1" ht="25.5" x14ac:dyDescent="0.25">
      <c r="B127" s="45" t="s">
        <v>137</v>
      </c>
      <c r="C127" s="46">
        <v>5.907</v>
      </c>
      <c r="D127" s="46">
        <v>6.1040000000000001</v>
      </c>
      <c r="E127" s="46">
        <v>6.3280000000000003</v>
      </c>
      <c r="F127" s="46">
        <v>6.76</v>
      </c>
      <c r="G127" s="28"/>
    </row>
    <row r="128" spans="2:7" s="26" customFormat="1" ht="25.5" x14ac:dyDescent="0.25">
      <c r="B128" s="45" t="s">
        <v>138</v>
      </c>
      <c r="C128" s="46">
        <v>6.133</v>
      </c>
      <c r="D128" s="46">
        <v>6.2889999999999997</v>
      </c>
      <c r="E128" s="46">
        <v>6.53</v>
      </c>
      <c r="F128" s="46">
        <v>6.97</v>
      </c>
      <c r="G128" s="28"/>
    </row>
    <row r="129" spans="2:7" s="26" customFormat="1" x14ac:dyDescent="0.25">
      <c r="B129" s="45" t="s">
        <v>139</v>
      </c>
      <c r="C129" s="46">
        <v>6.1970000000000001</v>
      </c>
      <c r="D129" s="46">
        <v>6.3929999999999998</v>
      </c>
      <c r="E129" s="46">
        <v>6.6139999999999999</v>
      </c>
      <c r="F129" s="46">
        <v>6.9640000000000004</v>
      </c>
      <c r="G129" s="28"/>
    </row>
    <row r="130" spans="2:7" s="26" customFormat="1" x14ac:dyDescent="0.25">
      <c r="B130" s="45" t="s">
        <v>140</v>
      </c>
      <c r="C130" s="46">
        <v>6.641</v>
      </c>
      <c r="D130" s="46">
        <v>6.617</v>
      </c>
      <c r="E130" s="46">
        <v>7.0640000000000001</v>
      </c>
      <c r="F130" s="46">
        <v>7.4530000000000003</v>
      </c>
      <c r="G130" s="28"/>
    </row>
    <row r="131" spans="2:7" s="26" customFormat="1" x14ac:dyDescent="0.25">
      <c r="B131" s="45" t="s">
        <v>141</v>
      </c>
      <c r="C131" s="46">
        <v>6.649</v>
      </c>
      <c r="D131" s="46">
        <v>6.7779999999999996</v>
      </c>
      <c r="E131" s="46">
        <v>7.0140000000000002</v>
      </c>
      <c r="F131" s="46">
        <v>7.2140000000000004</v>
      </c>
      <c r="G131" s="28"/>
    </row>
    <row r="132" spans="2:7" s="26" customFormat="1" x14ac:dyDescent="0.25">
      <c r="B132" s="45" t="s">
        <v>142</v>
      </c>
      <c r="C132" s="46">
        <v>6.625</v>
      </c>
      <c r="D132" s="46">
        <v>6.7149999999999999</v>
      </c>
      <c r="E132" s="46">
        <v>6.8869999999999996</v>
      </c>
      <c r="F132" s="46">
        <v>7.0469999999999997</v>
      </c>
      <c r="G132" s="28"/>
    </row>
    <row r="133" spans="2:7" s="26" customFormat="1" ht="25.5" x14ac:dyDescent="0.25">
      <c r="B133" s="45" t="s">
        <v>143</v>
      </c>
      <c r="C133" s="46">
        <v>6.6280000000000001</v>
      </c>
      <c r="D133" s="46">
        <v>6.6840000000000002</v>
      </c>
      <c r="E133" s="46">
        <v>6.8310000000000004</v>
      </c>
      <c r="F133" s="46">
        <v>6.9779999999999998</v>
      </c>
      <c r="G133" s="28"/>
    </row>
    <row r="134" spans="2:7" s="26" customFormat="1" ht="25.5" x14ac:dyDescent="0.25">
      <c r="B134" s="45" t="s">
        <v>144</v>
      </c>
      <c r="C134" s="46">
        <v>6.62</v>
      </c>
      <c r="D134" s="46">
        <v>6.8159999999999998</v>
      </c>
      <c r="E134" s="46">
        <v>6.7610000000000001</v>
      </c>
      <c r="F134" s="46">
        <v>6.8109999999999999</v>
      </c>
      <c r="G134" s="28"/>
    </row>
    <row r="135" spans="2:7" s="26" customFormat="1" ht="25.5" x14ac:dyDescent="0.25">
      <c r="B135" s="45" t="s">
        <v>145</v>
      </c>
      <c r="C135" s="46">
        <v>6.6210000000000004</v>
      </c>
      <c r="D135" s="46">
        <v>6.7549999999999999</v>
      </c>
      <c r="E135" s="46">
        <v>6.7210000000000001</v>
      </c>
      <c r="F135" s="46">
        <v>6.7249999999999996</v>
      </c>
      <c r="G135" s="28"/>
    </row>
    <row r="136" spans="2:7" s="26" customFormat="1" ht="25.5" x14ac:dyDescent="0.25">
      <c r="B136" s="45" t="s">
        <v>146</v>
      </c>
      <c r="C136" s="46">
        <v>6.827</v>
      </c>
      <c r="D136" s="46">
        <v>6.7350000000000003</v>
      </c>
      <c r="E136" s="46">
        <v>6.6779999999999999</v>
      </c>
      <c r="F136" s="46">
        <v>6.6180000000000003</v>
      </c>
      <c r="G136" s="28"/>
    </row>
    <row r="137" spans="2:7" s="26" customFormat="1" ht="25.5" x14ac:dyDescent="0.25">
      <c r="B137" s="45" t="s">
        <v>147</v>
      </c>
      <c r="C137" s="46">
        <v>6.5650000000000004</v>
      </c>
      <c r="D137" s="46">
        <v>6.4029999999999996</v>
      </c>
      <c r="E137" s="46">
        <v>6.2080000000000002</v>
      </c>
      <c r="F137" s="46">
        <v>5.9969999999999999</v>
      </c>
      <c r="G137" s="28"/>
    </row>
    <row r="138" spans="2:7" s="26" customFormat="1" ht="25.5" x14ac:dyDescent="0.25">
      <c r="B138" s="45" t="s">
        <v>148</v>
      </c>
      <c r="C138" s="46">
        <v>5.6219999999999999</v>
      </c>
      <c r="D138" s="46">
        <v>5.5179999999999998</v>
      </c>
      <c r="E138" s="46">
        <v>5.3609999999999998</v>
      </c>
      <c r="F138" s="46">
        <v>5.2839999999999998</v>
      </c>
      <c r="G138" s="28"/>
    </row>
    <row r="139" spans="2:7" s="26" customFormat="1" ht="25.5" x14ac:dyDescent="0.25">
      <c r="B139" s="45" t="s">
        <v>149</v>
      </c>
      <c r="C139" s="46">
        <v>5.2779999999999996</v>
      </c>
      <c r="D139" s="46">
        <v>5.1029999999999998</v>
      </c>
      <c r="E139" s="46">
        <v>4.9550000000000001</v>
      </c>
      <c r="F139" s="46">
        <v>4.9249999999999998</v>
      </c>
      <c r="G139" s="28"/>
    </row>
    <row r="140" spans="2:7" s="26" customFormat="1" ht="25.5" x14ac:dyDescent="0.25">
      <c r="B140" s="45" t="s">
        <v>150</v>
      </c>
      <c r="C140" s="46">
        <v>5.0780000000000003</v>
      </c>
      <c r="D140" s="46">
        <v>4.8769999999999998</v>
      </c>
      <c r="E140" s="46">
        <v>4.7110000000000003</v>
      </c>
      <c r="F140" s="46">
        <v>4.67</v>
      </c>
      <c r="G140" s="28"/>
    </row>
    <row r="141" spans="2:7" s="26" customFormat="1" x14ac:dyDescent="0.25">
      <c r="B141" s="45" t="s">
        <v>151</v>
      </c>
      <c r="C141" s="46">
        <v>4.4349999999999996</v>
      </c>
      <c r="D141" s="46">
        <v>4.3120000000000003</v>
      </c>
      <c r="E141" s="46">
        <v>4.2309999999999999</v>
      </c>
      <c r="F141" s="46">
        <v>4.33</v>
      </c>
      <c r="G141" s="30"/>
    </row>
    <row r="142" spans="2:7" s="26" customFormat="1" x14ac:dyDescent="0.25">
      <c r="B142" s="45" t="s">
        <v>152</v>
      </c>
      <c r="C142" s="46">
        <v>4.0590000000000002</v>
      </c>
      <c r="D142" s="46">
        <v>3.9990000000000001</v>
      </c>
      <c r="E142" s="46">
        <v>3.99</v>
      </c>
      <c r="F142" s="46">
        <v>4.2590000000000003</v>
      </c>
      <c r="G142" s="30"/>
    </row>
    <row r="143" spans="2:7" s="26" customFormat="1" x14ac:dyDescent="0.25">
      <c r="B143" s="45" t="s">
        <v>153</v>
      </c>
      <c r="C143" s="46">
        <v>3.835</v>
      </c>
      <c r="D143" s="46">
        <v>3.7909999999999999</v>
      </c>
      <c r="E143" s="46">
        <v>3.827</v>
      </c>
      <c r="F143" s="46">
        <v>4.0549999999999997</v>
      </c>
      <c r="G143" s="31"/>
    </row>
    <row r="144" spans="2:7" s="26" customFormat="1" x14ac:dyDescent="0.25">
      <c r="B144" s="45" t="s">
        <v>154</v>
      </c>
      <c r="C144" s="46">
        <v>3.76</v>
      </c>
      <c r="D144" s="46">
        <v>3.677</v>
      </c>
      <c r="E144" s="46">
        <v>3.694</v>
      </c>
      <c r="F144" s="46">
        <v>3.835</v>
      </c>
      <c r="G144" s="28"/>
    </row>
    <row r="145" spans="2:7" s="26" customFormat="1" ht="25.5" x14ac:dyDescent="0.25">
      <c r="B145" s="45" t="s">
        <v>155</v>
      </c>
      <c r="C145" s="46">
        <v>3.5840000000000001</v>
      </c>
      <c r="D145" s="46">
        <v>3.4870000000000001</v>
      </c>
      <c r="E145" s="46">
        <v>3.4790000000000001</v>
      </c>
      <c r="F145" s="46">
        <v>3.6</v>
      </c>
      <c r="G145" s="30"/>
    </row>
    <row r="146" spans="2:7" s="26" customFormat="1" ht="25.5" x14ac:dyDescent="0.25">
      <c r="B146" s="45" t="s">
        <v>156</v>
      </c>
      <c r="C146" s="46">
        <v>2.637</v>
      </c>
      <c r="D146" s="46">
        <v>2.597</v>
      </c>
      <c r="E146" s="46">
        <v>2.532</v>
      </c>
      <c r="F146" s="46">
        <v>2.65</v>
      </c>
      <c r="G146" s="30"/>
    </row>
    <row r="147" spans="2:7" s="26" customFormat="1" ht="25.5" x14ac:dyDescent="0.25">
      <c r="B147" s="45" t="s">
        <v>157</v>
      </c>
      <c r="C147" s="46">
        <v>2.3210000000000002</v>
      </c>
      <c r="D147" s="46">
        <v>2.2320000000000002</v>
      </c>
      <c r="E147" s="46">
        <v>2.173</v>
      </c>
      <c r="F147" s="46">
        <v>2.3109999999999999</v>
      </c>
      <c r="G147" s="30"/>
    </row>
    <row r="148" spans="2:7" s="26" customFormat="1" ht="25.5" x14ac:dyDescent="0.25">
      <c r="B148" s="45" t="s">
        <v>158</v>
      </c>
      <c r="C148" s="46">
        <v>2.145</v>
      </c>
      <c r="D148" s="46">
        <v>2.08</v>
      </c>
      <c r="E148" s="46">
        <v>2.101</v>
      </c>
      <c r="F148" s="46">
        <v>2.492</v>
      </c>
      <c r="G148" s="31"/>
    </row>
    <row r="149" spans="2:7" s="26" customFormat="1" ht="25.5" x14ac:dyDescent="0.25">
      <c r="B149" s="45" t="s">
        <v>159</v>
      </c>
      <c r="C149" s="46">
        <v>1.8759999999999999</v>
      </c>
      <c r="D149" s="46">
        <v>1.883</v>
      </c>
      <c r="E149" s="46">
        <v>1.9830000000000001</v>
      </c>
      <c r="F149" s="46">
        <v>2.4449999999999998</v>
      </c>
      <c r="G149" s="28"/>
    </row>
    <row r="150" spans="2:7" s="26" customFormat="1" ht="25.5" x14ac:dyDescent="0.25">
      <c r="B150" s="45" t="s">
        <v>160</v>
      </c>
      <c r="C150" s="46">
        <v>1.829</v>
      </c>
      <c r="D150" s="46">
        <v>1.8620000000000001</v>
      </c>
      <c r="E150" s="46">
        <v>1.9890000000000001</v>
      </c>
      <c r="F150" s="46">
        <v>2.42</v>
      </c>
      <c r="G150" s="30"/>
    </row>
    <row r="151" spans="2:7" s="26" customFormat="1" ht="25.5" x14ac:dyDescent="0.25">
      <c r="B151" s="45" t="s">
        <v>161</v>
      </c>
      <c r="C151" s="46">
        <v>1.883</v>
      </c>
      <c r="D151" s="46">
        <v>1.92</v>
      </c>
      <c r="E151" s="46">
        <v>2.0680000000000001</v>
      </c>
      <c r="F151" s="46">
        <v>2.496</v>
      </c>
      <c r="G151" s="31"/>
    </row>
    <row r="152" spans="2:7" s="26" customFormat="1" ht="25.5" x14ac:dyDescent="0.25">
      <c r="B152" s="45" t="s">
        <v>162</v>
      </c>
      <c r="C152" s="46">
        <v>1.88</v>
      </c>
      <c r="D152" s="46">
        <v>2.0310000000000001</v>
      </c>
      <c r="E152" s="46">
        <v>2.3319999999999999</v>
      </c>
      <c r="F152" s="46">
        <v>3.0059999999999998</v>
      </c>
      <c r="G152" s="28"/>
    </row>
    <row r="153" spans="2:7" s="26" customFormat="1" x14ac:dyDescent="0.25">
      <c r="B153" s="45" t="s">
        <v>163</v>
      </c>
      <c r="C153" s="46">
        <v>1.8420000000000001</v>
      </c>
      <c r="D153" s="46">
        <v>1.913</v>
      </c>
      <c r="E153" s="46">
        <v>2.1</v>
      </c>
      <c r="F153" s="46">
        <v>2.613</v>
      </c>
      <c r="G153" s="30"/>
    </row>
    <row r="154" spans="2:7" s="26" customFormat="1" x14ac:dyDescent="0.25">
      <c r="B154" s="45" t="s">
        <v>164</v>
      </c>
      <c r="C154" s="46">
        <v>1.8440000000000001</v>
      </c>
      <c r="D154" s="46">
        <v>1.8959999999999999</v>
      </c>
      <c r="E154" s="46">
        <v>2.09</v>
      </c>
      <c r="F154" s="46">
        <v>2.6339999999999999</v>
      </c>
      <c r="G154" s="30"/>
    </row>
    <row r="155" spans="2:7" s="26" customFormat="1" x14ac:dyDescent="0.25">
      <c r="B155" s="45" t="s">
        <v>165</v>
      </c>
      <c r="C155" s="46">
        <v>1.8360000000000001</v>
      </c>
      <c r="D155" s="46">
        <v>1.86</v>
      </c>
      <c r="E155" s="46">
        <v>1.948</v>
      </c>
      <c r="F155" s="46">
        <v>2.2509999999999999</v>
      </c>
      <c r="G155" s="31"/>
    </row>
    <row r="156" spans="2:7" s="26" customFormat="1" x14ac:dyDescent="0.25">
      <c r="B156" s="45" t="s">
        <v>166</v>
      </c>
      <c r="C156" s="46">
        <v>1.8180000000000001</v>
      </c>
      <c r="D156" s="46">
        <v>1.823</v>
      </c>
      <c r="E156" s="46">
        <v>1.863</v>
      </c>
      <c r="F156" s="46">
        <v>2.0699999999999998</v>
      </c>
      <c r="G156" s="28"/>
    </row>
    <row r="157" spans="2:7" s="26" customFormat="1" ht="25.5" x14ac:dyDescent="0.25">
      <c r="B157" s="45" t="s">
        <v>167</v>
      </c>
      <c r="C157" s="46">
        <v>1.82</v>
      </c>
      <c r="D157" s="46">
        <v>1.8160000000000001</v>
      </c>
      <c r="E157" s="46">
        <v>1.8149999999999999</v>
      </c>
      <c r="F157" s="46">
        <v>1.9430000000000001</v>
      </c>
      <c r="G157" s="30"/>
    </row>
    <row r="158" spans="2:7" s="26" customFormat="1" ht="25.5" x14ac:dyDescent="0.25">
      <c r="B158" s="45" t="s">
        <v>168</v>
      </c>
      <c r="C158" s="46">
        <v>1.819</v>
      </c>
      <c r="D158" s="46">
        <v>1.806</v>
      </c>
      <c r="E158" s="46">
        <v>1.7509999999999999</v>
      </c>
      <c r="F158" s="46">
        <v>1.8129999999999999</v>
      </c>
      <c r="G158" s="28"/>
    </row>
    <row r="159" spans="2:7" s="26" customFormat="1" ht="25.5" x14ac:dyDescent="0.25">
      <c r="B159" s="45" t="s">
        <v>169</v>
      </c>
      <c r="C159" s="46">
        <v>1.7410000000000001</v>
      </c>
      <c r="D159" s="46">
        <v>1.702</v>
      </c>
      <c r="E159" s="46">
        <v>1.6180000000000001</v>
      </c>
      <c r="F159" s="46">
        <v>1.6639999999999999</v>
      </c>
      <c r="G159" s="28"/>
    </row>
    <row r="160" spans="2:7" s="26" customFormat="1" ht="25.5" x14ac:dyDescent="0.25">
      <c r="B160" s="45" t="s">
        <v>170</v>
      </c>
      <c r="C160" s="46">
        <v>1.38</v>
      </c>
      <c r="D160" s="46">
        <v>1.4319999999999999</v>
      </c>
      <c r="E160" s="46">
        <v>1.4710000000000001</v>
      </c>
      <c r="F160" s="46">
        <v>1.7050000000000001</v>
      </c>
      <c r="G160" s="28"/>
    </row>
    <row r="161" spans="2:7" s="26" customFormat="1" ht="25.5" x14ac:dyDescent="0.25">
      <c r="B161" s="45" t="s">
        <v>171</v>
      </c>
      <c r="C161" s="46">
        <v>1.3819999999999999</v>
      </c>
      <c r="D161" s="46">
        <v>1.383</v>
      </c>
      <c r="E161" s="46">
        <v>1.383</v>
      </c>
      <c r="F161" s="46">
        <v>1.4470000000000001</v>
      </c>
      <c r="G161" s="28"/>
    </row>
    <row r="162" spans="2:7" s="26" customFormat="1" ht="25.5" x14ac:dyDescent="0.25">
      <c r="B162" s="45" t="s">
        <v>172</v>
      </c>
      <c r="C162" s="46">
        <v>1.339</v>
      </c>
      <c r="D162" s="46">
        <v>1.3480000000000001</v>
      </c>
      <c r="E162" s="46">
        <v>1.353</v>
      </c>
      <c r="F162" s="46">
        <v>1.4770000000000001</v>
      </c>
      <c r="G162" s="28"/>
    </row>
    <row r="163" spans="2:7" s="26" customFormat="1" ht="25.5" x14ac:dyDescent="0.25">
      <c r="B163" s="45" t="s">
        <v>173</v>
      </c>
      <c r="C163" s="46">
        <v>1.3340000000000001</v>
      </c>
      <c r="D163" s="46">
        <v>1.3360000000000001</v>
      </c>
      <c r="E163" s="46">
        <v>1.3360000000000001</v>
      </c>
      <c r="F163" s="46">
        <v>1.3680000000000001</v>
      </c>
      <c r="G163" s="28"/>
    </row>
    <row r="164" spans="2:7" s="26" customFormat="1" ht="25.5" x14ac:dyDescent="0.25">
      <c r="B164" s="45" t="s">
        <v>174</v>
      </c>
      <c r="C164" s="46">
        <v>1.306</v>
      </c>
      <c r="D164" s="46">
        <v>1.288</v>
      </c>
      <c r="E164" s="46">
        <v>1.262</v>
      </c>
      <c r="F164" s="46">
        <v>1.34</v>
      </c>
      <c r="G164" s="28"/>
    </row>
    <row r="165" spans="2:7" s="26" customFormat="1" x14ac:dyDescent="0.25">
      <c r="B165" s="45" t="s">
        <v>175</v>
      </c>
      <c r="C165" s="46">
        <v>1.3180000000000001</v>
      </c>
      <c r="D165" s="46">
        <v>1.3080000000000001</v>
      </c>
      <c r="E165" s="46">
        <v>1.29</v>
      </c>
      <c r="F165" s="46">
        <v>1.3620000000000001</v>
      </c>
      <c r="G165" s="28"/>
    </row>
    <row r="166" spans="2:7" s="26" customFormat="1" x14ac:dyDescent="0.25">
      <c r="B166" s="45" t="s">
        <v>176</v>
      </c>
      <c r="C166" s="46">
        <v>1.3189</v>
      </c>
      <c r="D166" s="46">
        <v>1.2782</v>
      </c>
      <c r="E166" s="46">
        <v>1.2232000000000001</v>
      </c>
      <c r="F166" s="46">
        <v>1.2214</v>
      </c>
      <c r="G166" s="28"/>
    </row>
    <row r="167" spans="2:7" s="26" customFormat="1" x14ac:dyDescent="0.25">
      <c r="B167" s="45" t="s">
        <v>177</v>
      </c>
      <c r="C167" s="46">
        <v>1.1232</v>
      </c>
      <c r="D167" s="46">
        <v>1.1164000000000001</v>
      </c>
      <c r="E167" s="46">
        <v>1.1238999999999999</v>
      </c>
      <c r="F167" s="46">
        <v>1.2014</v>
      </c>
      <c r="G167" s="28"/>
    </row>
    <row r="168" spans="2:7" s="26" customFormat="1" x14ac:dyDescent="0.25">
      <c r="B168" s="45" t="s">
        <v>178</v>
      </c>
      <c r="C168" s="46">
        <v>1.1035999999999999</v>
      </c>
      <c r="D168" s="46">
        <v>1.1175999999999999</v>
      </c>
      <c r="E168" s="46">
        <v>1.1507000000000001</v>
      </c>
      <c r="F168" s="46">
        <v>1.2788999999999999</v>
      </c>
      <c r="G168" s="28"/>
    </row>
    <row r="169" spans="2:7" s="26" customFormat="1" ht="25.5" x14ac:dyDescent="0.25">
      <c r="B169" s="45" t="s">
        <v>179</v>
      </c>
      <c r="C169" s="46">
        <v>1.117</v>
      </c>
      <c r="D169" s="46">
        <v>1.1419999999999999</v>
      </c>
      <c r="E169" s="46">
        <v>1.2098</v>
      </c>
      <c r="F169" s="46">
        <v>1.4714</v>
      </c>
      <c r="G169" s="28"/>
    </row>
    <row r="170" spans="2:7" s="26" customFormat="1" ht="25.5" x14ac:dyDescent="0.25">
      <c r="B170" s="45" t="s">
        <v>180</v>
      </c>
      <c r="C170" s="46">
        <v>1.1214</v>
      </c>
      <c r="D170" s="46">
        <v>1.1597999999999999</v>
      </c>
      <c r="E170" s="46">
        <v>1.1795</v>
      </c>
      <c r="F170" s="46">
        <v>1.2857000000000001</v>
      </c>
      <c r="G170" s="28"/>
    </row>
    <row r="171" spans="2:7" s="26" customFormat="1" ht="25.5" x14ac:dyDescent="0.25">
      <c r="B171" s="45" t="s">
        <v>181</v>
      </c>
      <c r="C171" s="46">
        <v>1.1201000000000001</v>
      </c>
      <c r="D171" s="46">
        <v>1.1657</v>
      </c>
      <c r="E171" s="46">
        <v>1.2206999999999999</v>
      </c>
      <c r="F171" s="46">
        <v>1.4551000000000001</v>
      </c>
      <c r="G171" s="28"/>
    </row>
    <row r="172" spans="2:7" s="26" customFormat="1" ht="25.5" x14ac:dyDescent="0.25">
      <c r="B172" s="45" t="s">
        <v>182</v>
      </c>
      <c r="C172" s="46">
        <v>1.1156999999999999</v>
      </c>
      <c r="D172" s="46">
        <v>1.1700999999999999</v>
      </c>
      <c r="E172" s="46">
        <v>1.2297</v>
      </c>
      <c r="F172" s="46">
        <v>1.4866999999999999</v>
      </c>
      <c r="G172" s="28"/>
    </row>
    <row r="173" spans="2:7" s="26" customFormat="1" ht="25.5" x14ac:dyDescent="0.25">
      <c r="B173" s="45" t="s">
        <v>183</v>
      </c>
      <c r="C173" s="46">
        <v>1.1194999999999999</v>
      </c>
      <c r="D173" s="46">
        <v>1.157</v>
      </c>
      <c r="E173" s="46">
        <v>1.2192000000000001</v>
      </c>
      <c r="F173" s="46">
        <v>1.4581999999999999</v>
      </c>
      <c r="G173" s="28"/>
    </row>
    <row r="174" spans="2:7" s="26" customFormat="1" ht="25.5" x14ac:dyDescent="0.25">
      <c r="B174" s="45" t="s">
        <v>184</v>
      </c>
      <c r="C174" s="46">
        <v>1.0982000000000001</v>
      </c>
      <c r="D174" s="46">
        <v>1.1319999999999999</v>
      </c>
      <c r="E174" s="46">
        <v>1.2107000000000001</v>
      </c>
      <c r="F174" s="46">
        <v>1.4607000000000001</v>
      </c>
      <c r="G174" s="28"/>
    </row>
    <row r="175" spans="2:7" s="26" customFormat="1" ht="25.5" x14ac:dyDescent="0.25">
      <c r="B175" s="45" t="s">
        <v>185</v>
      </c>
      <c r="C175" s="46">
        <v>1.0972999999999999</v>
      </c>
      <c r="D175" s="46">
        <v>1.1251</v>
      </c>
      <c r="E175" s="46">
        <v>1.2025999999999999</v>
      </c>
      <c r="F175" s="46">
        <v>1.3645</v>
      </c>
      <c r="G175" s="28"/>
    </row>
    <row r="176" spans="2:7" s="26" customFormat="1" ht="25.5" x14ac:dyDescent="0.25">
      <c r="B176" s="45" t="s">
        <v>186</v>
      </c>
      <c r="C176" s="46">
        <v>1.0913999999999999</v>
      </c>
      <c r="D176" s="46">
        <v>1.1107</v>
      </c>
      <c r="E176" s="46">
        <v>1.1595</v>
      </c>
      <c r="F176" s="46">
        <v>1.3401000000000001</v>
      </c>
      <c r="G176" s="28"/>
    </row>
    <row r="177" spans="2:7" s="26" customFormat="1" x14ac:dyDescent="0.25">
      <c r="B177" s="45" t="s">
        <v>187</v>
      </c>
      <c r="C177" s="46">
        <v>1.1007</v>
      </c>
      <c r="D177" s="46">
        <v>1.1763999999999999</v>
      </c>
      <c r="E177" s="46">
        <v>1.3682000000000001</v>
      </c>
      <c r="F177" s="46">
        <v>1.8082</v>
      </c>
      <c r="G177" s="28"/>
    </row>
    <row r="178" spans="2:7" s="26" customFormat="1" x14ac:dyDescent="0.25">
      <c r="B178" s="45" t="s">
        <v>188</v>
      </c>
      <c r="C178" s="46">
        <v>1.1089</v>
      </c>
      <c r="D178" s="46">
        <v>1.3082</v>
      </c>
      <c r="E178" s="46">
        <v>1.5789</v>
      </c>
      <c r="F178" s="46">
        <v>2.0764</v>
      </c>
      <c r="G178" s="28"/>
    </row>
    <row r="179" spans="2:7" s="26" customFormat="1" x14ac:dyDescent="0.25">
      <c r="B179" s="45" t="s">
        <v>189</v>
      </c>
      <c r="C179" s="46">
        <v>1.3582000000000001</v>
      </c>
      <c r="D179" s="46">
        <v>1.6039000000000001</v>
      </c>
      <c r="E179" s="46">
        <v>1.9419999999999999</v>
      </c>
      <c r="F179" s="46">
        <v>2.4681999999999999</v>
      </c>
      <c r="G179" s="28"/>
    </row>
    <row r="180" spans="2:7" s="26" customFormat="1" x14ac:dyDescent="0.25">
      <c r="B180" s="45" t="s">
        <v>190</v>
      </c>
      <c r="C180" s="46">
        <v>1.4928999999999999</v>
      </c>
      <c r="D180" s="46">
        <v>1.6944999999999999</v>
      </c>
      <c r="E180" s="46">
        <v>1.9857</v>
      </c>
      <c r="F180" s="46">
        <v>2.4632000000000001</v>
      </c>
      <c r="G180" s="28"/>
    </row>
    <row r="181" spans="2:7" s="26" customFormat="1" ht="25.5" x14ac:dyDescent="0.25">
      <c r="B181" s="45" t="s">
        <v>191</v>
      </c>
      <c r="C181" s="46">
        <v>1.6482000000000001</v>
      </c>
      <c r="D181" s="46">
        <v>1.7901</v>
      </c>
      <c r="E181" s="46">
        <v>1.9906999999999999</v>
      </c>
      <c r="F181" s="46">
        <v>2.3001</v>
      </c>
      <c r="G181" s="28"/>
    </row>
    <row r="182" spans="2:7" s="26" customFormat="1" ht="25.5" x14ac:dyDescent="0.25">
      <c r="B182" s="45" t="s">
        <v>192</v>
      </c>
      <c r="C182" s="46">
        <v>1.8401000000000001</v>
      </c>
      <c r="D182" s="46">
        <v>2.0053999999999998</v>
      </c>
      <c r="E182" s="46">
        <v>2.1695000000000002</v>
      </c>
      <c r="F182" s="46">
        <v>2.4445000000000001</v>
      </c>
      <c r="G182" s="28"/>
    </row>
    <row r="183" spans="2:7" s="26" customFormat="1" ht="25.5" x14ac:dyDescent="0.25">
      <c r="B183" s="45" t="s">
        <v>193</v>
      </c>
      <c r="C183" s="46">
        <v>1.9870000000000001</v>
      </c>
      <c r="D183" s="46">
        <v>2.1581999999999999</v>
      </c>
      <c r="E183" s="46">
        <v>2.3007</v>
      </c>
      <c r="F183" s="46">
        <v>2.5289000000000001</v>
      </c>
      <c r="G183" s="28"/>
    </row>
    <row r="184" spans="2:7" s="26" customFormat="1" ht="25.5" x14ac:dyDescent="0.25">
      <c r="B184" s="45" t="s">
        <v>194</v>
      </c>
      <c r="C184" s="46">
        <v>2.2826</v>
      </c>
      <c r="D184" s="46">
        <v>2.4026000000000001</v>
      </c>
      <c r="E184" s="46">
        <v>2.6238999999999999</v>
      </c>
      <c r="F184" s="46">
        <v>2.9607000000000001</v>
      </c>
      <c r="G184" s="28"/>
    </row>
    <row r="185" spans="2:7" s="26" customFormat="1" ht="25.5" x14ac:dyDescent="0.25">
      <c r="B185" s="45" t="s">
        <v>195</v>
      </c>
      <c r="C185" s="46">
        <v>2.4178000000000002</v>
      </c>
      <c r="D185" s="46">
        <v>2.5581999999999998</v>
      </c>
      <c r="E185" s="46">
        <v>2.7751000000000001</v>
      </c>
      <c r="F185" s="46">
        <v>3.1004</v>
      </c>
      <c r="G185" s="28"/>
    </row>
    <row r="186" spans="2:7" s="26" customFormat="1" ht="25.5" x14ac:dyDescent="0.25">
      <c r="B186" s="45" t="s">
        <v>196</v>
      </c>
      <c r="C186" s="46">
        <v>2.5891999999999999</v>
      </c>
      <c r="D186" s="46">
        <v>2.7439</v>
      </c>
      <c r="E186" s="46">
        <v>2.9582000000000002</v>
      </c>
      <c r="F186" s="46">
        <v>3.2709999999999999</v>
      </c>
      <c r="G186" s="28"/>
    </row>
    <row r="187" spans="2:7" s="26" customFormat="1" ht="25.5" x14ac:dyDescent="0.25">
      <c r="B187" s="45" t="s">
        <v>197</v>
      </c>
      <c r="C187" s="46">
        <v>2.6894999999999998</v>
      </c>
      <c r="D187" s="46">
        <v>2.9100999999999999</v>
      </c>
      <c r="E187" s="46">
        <v>3.1495000000000002</v>
      </c>
      <c r="F187" s="46">
        <v>3.5114000000000001</v>
      </c>
      <c r="G187" s="28"/>
    </row>
    <row r="188" spans="2:7" s="26" customFormat="1" ht="25.5" x14ac:dyDescent="0.25">
      <c r="B188" s="45" t="s">
        <v>198</v>
      </c>
      <c r="C188" s="46">
        <v>2.8582000000000001</v>
      </c>
      <c r="D188" s="46">
        <v>3.0994999999999999</v>
      </c>
      <c r="E188" s="46">
        <v>3.3875999999999999</v>
      </c>
      <c r="F188" s="46">
        <v>3.8420000000000001</v>
      </c>
      <c r="G188" s="28"/>
    </row>
    <row r="189" spans="2:7" s="26" customFormat="1" x14ac:dyDescent="0.25">
      <c r="B189" s="45" t="s">
        <v>199</v>
      </c>
      <c r="C189" s="46">
        <v>3.0825999999999998</v>
      </c>
      <c r="D189" s="46">
        <v>3.2107000000000001</v>
      </c>
      <c r="E189" s="46">
        <v>3.4150999999999998</v>
      </c>
      <c r="F189" s="46">
        <v>3.7101000000000002</v>
      </c>
      <c r="G189" s="28"/>
    </row>
    <row r="190" spans="2:7" s="26" customFormat="1" x14ac:dyDescent="0.25">
      <c r="B190" s="45" t="s">
        <v>200</v>
      </c>
      <c r="C190" s="46">
        <v>3.1126</v>
      </c>
      <c r="D190" s="46">
        <v>3.3292000000000002</v>
      </c>
      <c r="E190" s="46">
        <v>3.5314000000000001</v>
      </c>
      <c r="F190" s="46">
        <v>3.7789000000000001</v>
      </c>
      <c r="G190" s="28"/>
    </row>
    <row r="191" spans="2:7" s="26" customFormat="1" x14ac:dyDescent="0.25">
      <c r="B191" s="45" t="s">
        <v>201</v>
      </c>
      <c r="C191" s="46">
        <v>3.3401000000000001</v>
      </c>
      <c r="D191" s="46">
        <v>3.5045000000000002</v>
      </c>
      <c r="E191" s="46">
        <v>3.6913999999999998</v>
      </c>
      <c r="F191" s="46">
        <v>3.8632</v>
      </c>
      <c r="G191" s="28"/>
    </row>
    <row r="192" spans="2:7" s="26" customFormat="1" x14ac:dyDescent="0.25">
      <c r="B192" s="45" t="s">
        <v>202</v>
      </c>
      <c r="C192" s="46">
        <v>3.5106999999999999</v>
      </c>
      <c r="D192" s="46">
        <v>3.6947999999999999</v>
      </c>
      <c r="E192" s="46">
        <v>3.9235000000000002</v>
      </c>
      <c r="F192" s="46">
        <v>4.1745000000000001</v>
      </c>
      <c r="G192" s="28"/>
    </row>
    <row r="193" spans="2:7" s="26" customFormat="1" ht="25.5" x14ac:dyDescent="0.25">
      <c r="B193" s="45" t="s">
        <v>203</v>
      </c>
      <c r="C193" s="46">
        <v>3.6941999999999999</v>
      </c>
      <c r="D193" s="46">
        <v>3.8719999999999999</v>
      </c>
      <c r="E193" s="46">
        <v>4.0816999999999997</v>
      </c>
      <c r="F193" s="46">
        <v>4.3122999999999996</v>
      </c>
      <c r="G193" s="28"/>
    </row>
    <row r="194" spans="2:7" s="26" customFormat="1" ht="25.5" x14ac:dyDescent="0.25">
      <c r="B194" s="45" t="s">
        <v>204</v>
      </c>
      <c r="C194" s="46">
        <v>3.8584000000000001</v>
      </c>
      <c r="D194" s="46">
        <v>4.0551000000000004</v>
      </c>
      <c r="E194" s="46">
        <v>4.2153999999999998</v>
      </c>
      <c r="F194" s="46">
        <v>4.4066999999999998</v>
      </c>
      <c r="G194" s="28"/>
    </row>
    <row r="195" spans="2:7" s="26" customFormat="1" ht="25.5" x14ac:dyDescent="0.25">
      <c r="B195" s="45" t="s">
        <v>205</v>
      </c>
      <c r="C195" s="46">
        <v>4.0881999999999996</v>
      </c>
      <c r="D195" s="46">
        <v>4.2523</v>
      </c>
      <c r="E195" s="46">
        <v>4.4466999999999999</v>
      </c>
      <c r="F195" s="46">
        <v>4.6764999999999999</v>
      </c>
      <c r="G195" s="28"/>
    </row>
    <row r="196" spans="2:7" s="26" customFormat="1" ht="25.5" x14ac:dyDescent="0.25">
      <c r="B196" s="45" t="s">
        <v>206</v>
      </c>
      <c r="C196" s="46">
        <v>4.2953999999999999</v>
      </c>
      <c r="D196" s="46">
        <v>4.4138999999999999</v>
      </c>
      <c r="E196" s="46">
        <v>4.5795000000000003</v>
      </c>
      <c r="F196" s="46">
        <v>4.7378999999999998</v>
      </c>
      <c r="G196" s="28"/>
    </row>
    <row r="197" spans="2:7" s="26" customFormat="1" ht="25.5" x14ac:dyDescent="0.25">
      <c r="B197" s="45" t="s">
        <v>207</v>
      </c>
      <c r="C197" s="46">
        <v>4.3856999999999999</v>
      </c>
      <c r="D197" s="46">
        <v>4.5297999999999998</v>
      </c>
      <c r="E197" s="46">
        <v>4.6901000000000002</v>
      </c>
      <c r="F197" s="46">
        <v>4.8226000000000004</v>
      </c>
      <c r="G197" s="28"/>
    </row>
    <row r="198" spans="2:7" s="26" customFormat="1" ht="25.5" x14ac:dyDescent="0.25">
      <c r="B198" s="45" t="s">
        <v>208</v>
      </c>
      <c r="C198" s="46">
        <v>4.5720000000000001</v>
      </c>
      <c r="D198" s="46">
        <v>4.6795</v>
      </c>
      <c r="E198" s="46">
        <v>4.8125999999999998</v>
      </c>
      <c r="F198" s="46">
        <v>4.9412000000000003</v>
      </c>
      <c r="G198" s="28"/>
    </row>
    <row r="199" spans="2:7" s="26" customFormat="1" ht="25.5" x14ac:dyDescent="0.25">
      <c r="B199" s="45" t="s">
        <v>209</v>
      </c>
      <c r="C199" s="46">
        <v>4.6310000000000002</v>
      </c>
      <c r="D199" s="46">
        <v>4.8192000000000004</v>
      </c>
      <c r="E199" s="46">
        <v>4.9907000000000004</v>
      </c>
      <c r="F199" s="46">
        <v>5.1525999999999996</v>
      </c>
      <c r="G199" s="28"/>
    </row>
    <row r="200" spans="2:7" s="26" customFormat="1" ht="25.5" x14ac:dyDescent="0.25">
      <c r="B200" s="45" t="s">
        <v>210</v>
      </c>
      <c r="C200" s="46">
        <v>4.8259999999999996</v>
      </c>
      <c r="D200" s="46">
        <v>4.9897999999999998</v>
      </c>
      <c r="E200" s="46">
        <v>5.1196000000000002</v>
      </c>
      <c r="F200" s="46">
        <v>5.2476000000000003</v>
      </c>
      <c r="G200" s="28"/>
    </row>
    <row r="201" spans="2:7" s="26" customFormat="1" x14ac:dyDescent="0.25">
      <c r="B201" s="45" t="s">
        <v>211</v>
      </c>
      <c r="C201" s="46">
        <v>5.0244999999999997</v>
      </c>
      <c r="D201" s="46">
        <v>5.1478999999999999</v>
      </c>
      <c r="E201" s="46">
        <v>5.2878999999999996</v>
      </c>
      <c r="F201" s="46">
        <v>5.4217000000000004</v>
      </c>
      <c r="G201" s="28"/>
    </row>
    <row r="202" spans="2:7" s="26" customFormat="1" x14ac:dyDescent="0.25">
      <c r="B202" s="45" t="s">
        <v>212</v>
      </c>
      <c r="C202" s="46">
        <v>5.1071</v>
      </c>
      <c r="D202" s="46">
        <v>5.2335000000000003</v>
      </c>
      <c r="E202" s="46">
        <v>5.3215000000000003</v>
      </c>
      <c r="F202" s="46">
        <v>5.4138999999999999</v>
      </c>
      <c r="G202" s="28"/>
    </row>
    <row r="203" spans="2:7" s="26" customFormat="1" x14ac:dyDescent="0.25">
      <c r="B203" s="45" t="s">
        <v>213</v>
      </c>
      <c r="C203" s="46">
        <v>5.3451000000000004</v>
      </c>
      <c r="D203" s="46">
        <v>5.5084999999999997</v>
      </c>
      <c r="E203" s="46">
        <v>5.6382000000000003</v>
      </c>
      <c r="F203" s="46">
        <v>5.766</v>
      </c>
      <c r="G203" s="28"/>
    </row>
    <row r="204" spans="2:7" s="26" customFormat="1" x14ac:dyDescent="0.25">
      <c r="B204" s="45" t="s">
        <v>214</v>
      </c>
      <c r="C204" s="46">
        <v>5.4044999999999996</v>
      </c>
      <c r="D204" s="46">
        <v>5.4889000000000001</v>
      </c>
      <c r="E204" s="46">
        <v>5.5472999999999999</v>
      </c>
      <c r="F204" s="46">
        <v>5.5910000000000002</v>
      </c>
      <c r="G204" s="28"/>
    </row>
    <row r="205" spans="2:7" s="26" customFormat="1" ht="25.5" x14ac:dyDescent="0.25">
      <c r="B205" s="45" t="s">
        <v>215</v>
      </c>
      <c r="C205" s="46">
        <v>5.3314000000000004</v>
      </c>
      <c r="D205" s="46">
        <v>5.4013999999999998</v>
      </c>
      <c r="E205" s="46">
        <v>5.4500999999999999</v>
      </c>
      <c r="F205" s="46">
        <v>5.4500999999999999</v>
      </c>
      <c r="G205" s="28"/>
    </row>
    <row r="206" spans="2:7" s="26" customFormat="1" ht="25.5" x14ac:dyDescent="0.25">
      <c r="B206" s="45" t="s">
        <v>216</v>
      </c>
      <c r="C206" s="46">
        <v>5.3228999999999997</v>
      </c>
      <c r="D206" s="46">
        <v>5.3724999999999996</v>
      </c>
      <c r="E206" s="46">
        <v>5.3704000000000001</v>
      </c>
      <c r="F206" s="46">
        <v>5.2984999999999998</v>
      </c>
      <c r="G206" s="28"/>
    </row>
    <row r="207" spans="2:7" s="26" customFormat="1" ht="25.5" x14ac:dyDescent="0.25">
      <c r="B207" s="45" t="s">
        <v>217</v>
      </c>
      <c r="C207" s="46">
        <v>5.3197999999999999</v>
      </c>
      <c r="D207" s="46">
        <v>5.3728999999999996</v>
      </c>
      <c r="E207" s="46">
        <v>5.3898000000000001</v>
      </c>
      <c r="F207" s="46">
        <v>5.3348000000000004</v>
      </c>
      <c r="G207" s="28"/>
    </row>
    <row r="208" spans="2:7" s="26" customFormat="1" ht="25.5" x14ac:dyDescent="0.25">
      <c r="B208" s="45" t="s">
        <v>218</v>
      </c>
      <c r="C208" s="46">
        <v>5.3479000000000001</v>
      </c>
      <c r="D208" s="46">
        <v>5.3685</v>
      </c>
      <c r="E208" s="46">
        <v>5.3494999999999999</v>
      </c>
      <c r="F208" s="46">
        <v>5.2439</v>
      </c>
      <c r="G208" s="28"/>
    </row>
    <row r="209" spans="2:7" s="26" customFormat="1" ht="25.5" x14ac:dyDescent="0.25">
      <c r="B209" s="45" t="s">
        <v>219</v>
      </c>
      <c r="C209" s="46">
        <v>5.3278999999999996</v>
      </c>
      <c r="D209" s="46">
        <v>5.3601000000000001</v>
      </c>
      <c r="E209" s="46">
        <v>5.3651</v>
      </c>
      <c r="F209" s="46">
        <v>5.3139000000000003</v>
      </c>
      <c r="G209" s="28"/>
    </row>
    <row r="210" spans="2:7" s="26" customFormat="1" ht="25.5" x14ac:dyDescent="0.25">
      <c r="B210" s="45" t="s">
        <v>220</v>
      </c>
      <c r="C210" s="46">
        <v>5.3201000000000001</v>
      </c>
      <c r="D210" s="46">
        <v>5.3601000000000001</v>
      </c>
      <c r="E210" s="46">
        <v>5.4013999999999998</v>
      </c>
      <c r="F210" s="46">
        <v>5.4413999999999998</v>
      </c>
      <c r="G210" s="28"/>
    </row>
    <row r="211" spans="2:7" s="26" customFormat="1" ht="25.5" x14ac:dyDescent="0.25">
      <c r="B211" s="45" t="s">
        <v>221</v>
      </c>
      <c r="C211" s="46">
        <v>5.3213999999999997</v>
      </c>
      <c r="D211" s="46">
        <v>5.3597999999999999</v>
      </c>
      <c r="E211" s="46">
        <v>5.3723000000000001</v>
      </c>
      <c r="F211" s="46">
        <v>5.3327999999999998</v>
      </c>
      <c r="G211" s="28"/>
    </row>
    <row r="212" spans="2:7" s="26" customFormat="1" ht="25.5" x14ac:dyDescent="0.25">
      <c r="B212" s="45" t="s">
        <v>222</v>
      </c>
      <c r="C212" s="46">
        <v>5.3194999999999997</v>
      </c>
      <c r="D212" s="46">
        <v>5.3479000000000001</v>
      </c>
      <c r="E212" s="46">
        <v>5.3212000000000002</v>
      </c>
      <c r="F212" s="46">
        <v>5.2008999999999999</v>
      </c>
      <c r="G212" s="28"/>
    </row>
    <row r="213" spans="2:7" s="26" customFormat="1" x14ac:dyDescent="0.25">
      <c r="B213" s="45" t="s">
        <v>223</v>
      </c>
      <c r="C213" s="46">
        <v>5.3201000000000001</v>
      </c>
      <c r="D213" s="46">
        <v>5.3555000000000001</v>
      </c>
      <c r="E213" s="46">
        <v>5.3581000000000003</v>
      </c>
      <c r="F213" s="46">
        <v>5.2967000000000004</v>
      </c>
      <c r="G213" s="28"/>
    </row>
    <row r="214" spans="2:7" s="26" customFormat="1" x14ac:dyDescent="0.25">
      <c r="B214" s="45" t="s">
        <v>224</v>
      </c>
      <c r="C214" s="46">
        <v>5.3209999999999997</v>
      </c>
      <c r="D214" s="46">
        <v>5.3594999999999997</v>
      </c>
      <c r="E214" s="46">
        <v>5.3844000000000003</v>
      </c>
      <c r="F214" s="46">
        <v>5.3884999999999996</v>
      </c>
      <c r="G214" s="28"/>
    </row>
    <row r="215" spans="2:7" s="26" customFormat="1" x14ac:dyDescent="0.25">
      <c r="B215" s="45" t="s">
        <v>225</v>
      </c>
      <c r="C215" s="46">
        <v>5.3194999999999997</v>
      </c>
      <c r="D215" s="46">
        <v>5.3593000000000002</v>
      </c>
      <c r="E215" s="46">
        <v>5.3817000000000004</v>
      </c>
      <c r="F215" s="46">
        <v>5.4047999999999998</v>
      </c>
      <c r="G215" s="28"/>
    </row>
    <row r="216" spans="2:7" s="26" customFormat="1" x14ac:dyDescent="0.25">
      <c r="B216" s="45" t="s">
        <v>226</v>
      </c>
      <c r="C216" s="46">
        <v>5.32</v>
      </c>
      <c r="D216" s="46">
        <v>5.3597000000000001</v>
      </c>
      <c r="E216" s="46">
        <v>5.3742999999999999</v>
      </c>
      <c r="F216" s="46">
        <v>5.3832000000000004</v>
      </c>
      <c r="G216" s="28"/>
    </row>
    <row r="217" spans="2:7" s="26" customFormat="1" ht="25.5" x14ac:dyDescent="0.25">
      <c r="B217" s="45" t="s">
        <v>227</v>
      </c>
      <c r="C217" s="46">
        <v>5.4974999999999996</v>
      </c>
      <c r="D217" s="46">
        <v>5.4836999999999998</v>
      </c>
      <c r="E217" s="46">
        <v>5.3773</v>
      </c>
      <c r="F217" s="46">
        <v>5.1859999999999999</v>
      </c>
      <c r="G217" s="28"/>
    </row>
    <row r="218" spans="2:7" s="26" customFormat="1" ht="25.5" x14ac:dyDescent="0.25">
      <c r="B218" s="45" t="s">
        <v>228</v>
      </c>
      <c r="C218" s="46">
        <v>5.4927000000000001</v>
      </c>
      <c r="D218" s="46">
        <v>5.4939</v>
      </c>
      <c r="E218" s="46">
        <v>5.3537999999999997</v>
      </c>
      <c r="F218" s="46">
        <v>5.0617999999999999</v>
      </c>
      <c r="G218" s="28"/>
    </row>
    <row r="219" spans="2:7" s="26" customFormat="1" ht="25.5" x14ac:dyDescent="0.25">
      <c r="B219" s="45" t="s">
        <v>229</v>
      </c>
      <c r="C219" s="46">
        <v>4.9813999999999998</v>
      </c>
      <c r="D219" s="46">
        <v>5.1464999999999996</v>
      </c>
      <c r="E219" s="46">
        <v>5.0513000000000003</v>
      </c>
      <c r="F219" s="46">
        <v>4.8771000000000004</v>
      </c>
      <c r="G219" s="30"/>
    </row>
    <row r="220" spans="2:7" s="26" customFormat="1" ht="25.5" x14ac:dyDescent="0.25">
      <c r="B220" s="45" t="s">
        <v>230</v>
      </c>
      <c r="C220" s="46">
        <v>4.7671999999999999</v>
      </c>
      <c r="D220" s="46">
        <v>4.9621000000000004</v>
      </c>
      <c r="E220" s="46">
        <v>4.8323999999999998</v>
      </c>
      <c r="F220" s="46">
        <v>4.5218999999999996</v>
      </c>
      <c r="G220" s="30"/>
    </row>
    <row r="221" spans="2:7" s="26" customFormat="1" ht="25.5" x14ac:dyDescent="0.25">
      <c r="B221" s="45" t="s">
        <v>231</v>
      </c>
      <c r="C221" s="46">
        <v>5.0171999999999999</v>
      </c>
      <c r="D221" s="46">
        <v>4.9794</v>
      </c>
      <c r="E221" s="46">
        <v>4.8250000000000002</v>
      </c>
      <c r="F221" s="46">
        <v>4.4226999999999999</v>
      </c>
      <c r="G221" s="31"/>
    </row>
    <row r="222" spans="2:7" s="26" customFormat="1" ht="25.5" x14ac:dyDescent="0.25">
      <c r="B222" s="45" t="s">
        <v>232</v>
      </c>
      <c r="C222" s="46">
        <v>3.9091</v>
      </c>
      <c r="D222" s="46">
        <v>3.9176000000000002</v>
      </c>
      <c r="E222" s="46">
        <v>3.7795000000000001</v>
      </c>
      <c r="F222" s="46">
        <v>3.4415</v>
      </c>
      <c r="G222" s="30"/>
    </row>
    <row r="223" spans="2:7" s="26" customFormat="1" ht="25.5" x14ac:dyDescent="0.25">
      <c r="B223" s="45" t="s">
        <v>233</v>
      </c>
      <c r="C223" s="46">
        <v>3.1368</v>
      </c>
      <c r="D223" s="46">
        <v>3.0876000000000001</v>
      </c>
      <c r="E223" s="46">
        <v>3.0038999999999998</v>
      </c>
      <c r="F223" s="46">
        <v>2.8046000000000002</v>
      </c>
      <c r="G223" s="30"/>
    </row>
    <row r="224" spans="2:7" s="26" customFormat="1" ht="25.5" x14ac:dyDescent="0.25">
      <c r="B224" s="45" t="s">
        <v>234</v>
      </c>
      <c r="C224" s="46">
        <v>2.8066</v>
      </c>
      <c r="D224" s="46">
        <v>2.7825000000000002</v>
      </c>
      <c r="E224" s="46">
        <v>2.6798000000000002</v>
      </c>
      <c r="F224" s="46">
        <v>2.5133000000000001</v>
      </c>
      <c r="G224" s="30"/>
    </row>
    <row r="225" spans="2:7" s="26" customFormat="1" x14ac:dyDescent="0.25">
      <c r="B225" s="45" t="s">
        <v>235</v>
      </c>
      <c r="C225" s="46">
        <v>2.7854000000000001</v>
      </c>
      <c r="D225" s="46">
        <v>2.7947000000000002</v>
      </c>
      <c r="E225" s="46">
        <v>2.8386</v>
      </c>
      <c r="F225" s="46">
        <v>2.8288000000000002</v>
      </c>
      <c r="G225" s="31"/>
    </row>
    <row r="226" spans="2:7" s="26" customFormat="1" x14ac:dyDescent="0.25">
      <c r="B226" s="45" t="s">
        <v>236</v>
      </c>
      <c r="C226" s="46">
        <v>2.5065</v>
      </c>
      <c r="D226" s="46">
        <v>2.6924000000000001</v>
      </c>
      <c r="E226" s="46">
        <v>2.8544</v>
      </c>
      <c r="F226" s="46">
        <v>3.0306000000000002</v>
      </c>
      <c r="G226" s="28"/>
    </row>
    <row r="227" spans="2:7" s="26" customFormat="1" x14ac:dyDescent="0.25">
      <c r="B227" s="45" t="s">
        <v>237</v>
      </c>
      <c r="C227" s="46">
        <v>2.4704000000000002</v>
      </c>
      <c r="D227" s="46">
        <v>2.7654000000000001</v>
      </c>
      <c r="E227" s="46">
        <v>3.1034999999999999</v>
      </c>
      <c r="F227" s="46">
        <v>3.4176000000000002</v>
      </c>
      <c r="G227" s="30"/>
    </row>
    <row r="228" spans="2:7" s="26" customFormat="1" x14ac:dyDescent="0.25">
      <c r="B228" s="45" t="s">
        <v>238</v>
      </c>
      <c r="C228" s="46">
        <v>2.46</v>
      </c>
      <c r="D228" s="46">
        <v>2.7921</v>
      </c>
      <c r="E228" s="46">
        <v>3.1156999999999999</v>
      </c>
      <c r="F228" s="46">
        <v>3.2795999999999998</v>
      </c>
      <c r="G228" s="30"/>
    </row>
    <row r="229" spans="2:7" s="26" customFormat="1" ht="25.5" x14ac:dyDescent="0.25">
      <c r="B229" s="45" t="s">
        <v>239</v>
      </c>
      <c r="C229" s="46">
        <v>2.4681999999999999</v>
      </c>
      <c r="D229" s="46">
        <v>2.8062999999999998</v>
      </c>
      <c r="E229" s="46">
        <v>3.1116000000000001</v>
      </c>
      <c r="F229" s="46">
        <v>3.2364000000000002</v>
      </c>
      <c r="G229" s="31"/>
    </row>
    <row r="230" spans="2:7" s="26" customFormat="1" ht="25.5" x14ac:dyDescent="0.25">
      <c r="B230" s="45" t="s">
        <v>240</v>
      </c>
      <c r="C230" s="46">
        <v>2.927</v>
      </c>
      <c r="D230" s="46">
        <v>3.1217000000000001</v>
      </c>
      <c r="E230" s="46">
        <v>3.3369</v>
      </c>
      <c r="F230" s="46">
        <v>3.3708999999999998</v>
      </c>
      <c r="G230" s="28"/>
    </row>
    <row r="231" spans="2:7" s="26" customFormat="1" ht="25.5" x14ac:dyDescent="0.25">
      <c r="B231" s="45" t="s">
        <v>241</v>
      </c>
      <c r="C231" s="46">
        <v>3.8096000000000001</v>
      </c>
      <c r="D231" s="46">
        <v>4.0586000000000002</v>
      </c>
      <c r="E231" s="46">
        <v>3.8784000000000001</v>
      </c>
      <c r="F231" s="46">
        <v>3.7892999999999999</v>
      </c>
      <c r="G231" s="30"/>
    </row>
    <row r="232" spans="2:7" s="26" customFormat="1" ht="25.5" x14ac:dyDescent="0.25">
      <c r="B232" s="45" t="s">
        <v>242</v>
      </c>
      <c r="C232" s="46">
        <v>1.621</v>
      </c>
      <c r="D232" s="46">
        <v>2.2791000000000001</v>
      </c>
      <c r="E232" s="46">
        <v>2.6577999999999999</v>
      </c>
      <c r="F232" s="46">
        <v>2.8231000000000002</v>
      </c>
      <c r="G232" s="30"/>
    </row>
    <row r="233" spans="2:7" s="26" customFormat="1" ht="25.5" x14ac:dyDescent="0.25">
      <c r="B233" s="45" t="s">
        <v>243</v>
      </c>
      <c r="C233" s="46">
        <v>1.0826</v>
      </c>
      <c r="D233" s="46">
        <v>1.8293999999999999</v>
      </c>
      <c r="E233" s="46">
        <v>2.1778</v>
      </c>
      <c r="F233" s="46">
        <v>2.3845000000000001</v>
      </c>
      <c r="G233" s="31"/>
    </row>
    <row r="234" spans="2:7" s="26" customFormat="1" ht="25.5" x14ac:dyDescent="0.25">
      <c r="B234" s="45" t="s">
        <v>244</v>
      </c>
      <c r="C234" s="46">
        <v>0.38340000000000002</v>
      </c>
      <c r="D234" s="46">
        <v>1.2108000000000001</v>
      </c>
      <c r="E234" s="46">
        <v>1.6211</v>
      </c>
      <c r="F234" s="46">
        <v>1.9024000000000001</v>
      </c>
      <c r="G234" s="30"/>
    </row>
    <row r="235" spans="2:7" s="26" customFormat="1" ht="25.5" x14ac:dyDescent="0.25">
      <c r="B235" s="45" t="s">
        <v>245</v>
      </c>
      <c r="C235" s="46">
        <v>0.46279999999999999</v>
      </c>
      <c r="D235" s="46">
        <v>1.2425999999999999</v>
      </c>
      <c r="E235" s="46">
        <v>1.7568999999999999</v>
      </c>
      <c r="F235" s="46">
        <v>2.0644</v>
      </c>
      <c r="G235" s="28"/>
    </row>
    <row r="236" spans="2:7" s="26" customFormat="1" ht="25.5" x14ac:dyDescent="0.25">
      <c r="B236" s="45" t="s">
        <v>246</v>
      </c>
      <c r="C236" s="46">
        <v>0.53249999999999997</v>
      </c>
      <c r="D236" s="46">
        <v>1.2666999999999999</v>
      </c>
      <c r="E236" s="46">
        <v>1.8272999999999999</v>
      </c>
      <c r="F236" s="46">
        <v>2.1173000000000002</v>
      </c>
      <c r="G236" s="28"/>
    </row>
    <row r="237" spans="2:7" s="26" customFormat="1" x14ac:dyDescent="0.25">
      <c r="B237" s="45" t="s">
        <v>247</v>
      </c>
      <c r="C237" s="46">
        <v>0.45</v>
      </c>
      <c r="D237" s="46">
        <v>1.1062000000000001</v>
      </c>
      <c r="E237" s="46">
        <v>1.6518999999999999</v>
      </c>
      <c r="F237" s="46">
        <v>1.9351</v>
      </c>
      <c r="G237" s="28"/>
    </row>
    <row r="238" spans="2:7" s="26" customFormat="1" x14ac:dyDescent="0.25">
      <c r="B238" s="45" t="s">
        <v>248</v>
      </c>
      <c r="C238" s="46">
        <v>0.34229999999999999</v>
      </c>
      <c r="D238" s="46">
        <v>0.81659999999999999</v>
      </c>
      <c r="E238" s="46">
        <v>1.357</v>
      </c>
      <c r="F238" s="46">
        <v>1.6791</v>
      </c>
      <c r="G238" s="28"/>
    </row>
    <row r="239" spans="2:7" s="26" customFormat="1" x14ac:dyDescent="0.25">
      <c r="B239" s="45" t="s">
        <v>249</v>
      </c>
      <c r="C239" s="46">
        <v>0.31619999999999998</v>
      </c>
      <c r="D239" s="46">
        <v>0.62070000000000003</v>
      </c>
      <c r="E239" s="46">
        <v>1.1796</v>
      </c>
      <c r="F239" s="46">
        <v>1.6776</v>
      </c>
      <c r="G239" s="28"/>
    </row>
    <row r="240" spans="2:7" s="26" customFormat="1" x14ac:dyDescent="0.25">
      <c r="B240" s="45" t="s">
        <v>250</v>
      </c>
      <c r="C240" s="46">
        <v>0.29070000000000001</v>
      </c>
      <c r="D240" s="46">
        <v>0.51529999999999998</v>
      </c>
      <c r="E240" s="46">
        <v>0.98140000000000005</v>
      </c>
      <c r="F240" s="46">
        <v>1.5</v>
      </c>
      <c r="G240" s="28"/>
    </row>
    <row r="241" spans="2:7" s="26" customFormat="1" ht="25.5" x14ac:dyDescent="0.25">
      <c r="B241" s="45" t="s">
        <v>251</v>
      </c>
      <c r="C241" s="46">
        <v>0.27039999999999997</v>
      </c>
      <c r="D241" s="46">
        <v>0.42449999999999999</v>
      </c>
      <c r="E241" s="46">
        <v>0.84279999999999999</v>
      </c>
      <c r="F241" s="46">
        <v>1.4231</v>
      </c>
      <c r="G241" s="28"/>
    </row>
    <row r="242" spans="2:7" s="26" customFormat="1" ht="25.5" x14ac:dyDescent="0.25">
      <c r="B242" s="45" t="s">
        <v>252</v>
      </c>
      <c r="C242" s="46">
        <v>0.24729999999999999</v>
      </c>
      <c r="D242" s="46">
        <v>0.29799999999999999</v>
      </c>
      <c r="E242" s="46">
        <v>0.6774</v>
      </c>
      <c r="F242" s="46">
        <v>1.2690999999999999</v>
      </c>
      <c r="G242" s="28"/>
    </row>
    <row r="243" spans="2:7" s="26" customFormat="1" ht="25.5" x14ac:dyDescent="0.25">
      <c r="B243" s="45" t="s">
        <v>253</v>
      </c>
      <c r="C243" s="46">
        <v>0.24429999999999999</v>
      </c>
      <c r="D243" s="46">
        <v>0.28310000000000002</v>
      </c>
      <c r="E243" s="46">
        <v>0.5897</v>
      </c>
      <c r="F243" s="46">
        <v>1.2275</v>
      </c>
      <c r="G243" s="28"/>
    </row>
    <row r="244" spans="2:7" s="26" customFormat="1" ht="25.5" x14ac:dyDescent="0.25">
      <c r="B244" s="45" t="s">
        <v>254</v>
      </c>
      <c r="C244" s="46">
        <v>0.23780000000000001</v>
      </c>
      <c r="D244" s="46">
        <v>0.2681</v>
      </c>
      <c r="E244" s="46">
        <v>0.51680000000000004</v>
      </c>
      <c r="F244" s="46">
        <v>1.0844</v>
      </c>
      <c r="G244" s="28"/>
    </row>
    <row r="245" spans="2:7" s="26" customFormat="1" ht="25.5" x14ac:dyDescent="0.25">
      <c r="B245" s="45" t="s">
        <v>255</v>
      </c>
      <c r="C245" s="46">
        <v>0.2329</v>
      </c>
      <c r="D245" s="46">
        <v>0.25309999999999999</v>
      </c>
      <c r="E245" s="46">
        <v>0.45290000000000002</v>
      </c>
      <c r="F245" s="46">
        <v>0.99929999999999997</v>
      </c>
      <c r="G245" s="28"/>
    </row>
    <row r="246" spans="2:7" s="26" customFormat="1" ht="25.5" x14ac:dyDescent="0.25">
      <c r="B246" s="45" t="s">
        <v>256</v>
      </c>
      <c r="C246" s="46">
        <v>0.23169999999999999</v>
      </c>
      <c r="D246" s="46">
        <v>0.25009999999999999</v>
      </c>
      <c r="E246" s="46">
        <v>0.39929999999999999</v>
      </c>
      <c r="F246" s="46">
        <v>0.89790000000000003</v>
      </c>
      <c r="G246" s="28"/>
    </row>
    <row r="247" spans="2:7" s="26" customFormat="1" ht="25.5" x14ac:dyDescent="0.25">
      <c r="B247" s="45" t="s">
        <v>257</v>
      </c>
      <c r="C247" s="46">
        <v>0.2291</v>
      </c>
      <c r="D247" s="46">
        <v>0.2505</v>
      </c>
      <c r="E247" s="46">
        <v>0.38779999999999998</v>
      </c>
      <c r="F247" s="46">
        <v>0.85160000000000002</v>
      </c>
      <c r="G247" s="28"/>
    </row>
    <row r="248" spans="2:7" s="26" customFormat="1" ht="25.5" x14ac:dyDescent="0.25">
      <c r="B248" s="45" t="s">
        <v>258</v>
      </c>
      <c r="C248" s="46">
        <v>0.23730000000000001</v>
      </c>
      <c r="D248" s="46">
        <v>0.26840000000000003</v>
      </c>
      <c r="E248" s="46">
        <v>0.41060000000000002</v>
      </c>
      <c r="F248" s="46">
        <v>0.87329999999999997</v>
      </c>
      <c r="G248" s="28"/>
    </row>
    <row r="249" spans="2:7" s="26" customFormat="1" x14ac:dyDescent="0.25">
      <c r="B249" s="45" t="s">
        <v>259</v>
      </c>
      <c r="C249" s="46">
        <v>0.25979999999999998</v>
      </c>
      <c r="D249" s="46">
        <v>0.31159999999999999</v>
      </c>
      <c r="E249" s="46">
        <v>0.47589999999999999</v>
      </c>
      <c r="F249" s="46">
        <v>0.95979999999999999</v>
      </c>
      <c r="G249" s="28"/>
    </row>
    <row r="250" spans="2:7" s="26" customFormat="1" x14ac:dyDescent="0.25">
      <c r="B250" s="45" t="s">
        <v>260</v>
      </c>
      <c r="C250" s="46">
        <v>0.33550000000000002</v>
      </c>
      <c r="D250" s="46">
        <v>0.45850000000000002</v>
      </c>
      <c r="E250" s="46">
        <v>0.6593</v>
      </c>
      <c r="F250" s="46">
        <v>1.1299999999999999</v>
      </c>
      <c r="G250" s="28"/>
    </row>
    <row r="251" spans="2:7" s="26" customFormat="1" x14ac:dyDescent="0.25">
      <c r="B251" s="45" t="s">
        <v>261</v>
      </c>
      <c r="C251" s="46">
        <v>0.34870000000000001</v>
      </c>
      <c r="D251" s="46">
        <v>0.53690000000000004</v>
      </c>
      <c r="E251" s="46">
        <v>0.75180000000000002</v>
      </c>
      <c r="F251" s="46">
        <v>1.1879999999999999</v>
      </c>
      <c r="G251" s="28"/>
    </row>
    <row r="252" spans="2:7" s="26" customFormat="1" x14ac:dyDescent="0.25">
      <c r="B252" s="45" t="s">
        <v>262</v>
      </c>
      <c r="C252" s="46">
        <v>0.33410000000000001</v>
      </c>
      <c r="D252" s="46">
        <v>0.51029999999999998</v>
      </c>
      <c r="E252" s="46">
        <v>0.71850000000000003</v>
      </c>
      <c r="F252" s="46">
        <v>1.1177999999999999</v>
      </c>
      <c r="G252" s="28"/>
    </row>
    <row r="253" spans="2:7" s="26" customFormat="1" ht="25.5" x14ac:dyDescent="0.25">
      <c r="B253" s="45" t="s">
        <v>263</v>
      </c>
      <c r="C253" s="46">
        <v>0.27550000000000002</v>
      </c>
      <c r="D253" s="46">
        <v>0.36259999999999998</v>
      </c>
      <c r="E253" s="46">
        <v>0.57909999999999995</v>
      </c>
      <c r="F253" s="46">
        <v>0.94359999999999999</v>
      </c>
      <c r="G253" s="28"/>
    </row>
    <row r="254" spans="2:7" s="26" customFormat="1" ht="25.5" x14ac:dyDescent="0.25">
      <c r="B254" s="45" t="s">
        <v>264</v>
      </c>
      <c r="C254" s="46">
        <v>0.25700000000000001</v>
      </c>
      <c r="D254" s="46">
        <v>0.29139999999999999</v>
      </c>
      <c r="E254" s="46">
        <v>0.4778</v>
      </c>
      <c r="F254" s="46">
        <v>0.8044</v>
      </c>
      <c r="G254" s="28"/>
    </row>
    <row r="255" spans="2:7" s="26" customFormat="1" ht="25.5" x14ac:dyDescent="0.25">
      <c r="B255" s="45" t="s">
        <v>265</v>
      </c>
      <c r="C255" s="46">
        <v>0.25609999999999999</v>
      </c>
      <c r="D255" s="46">
        <v>0.2888</v>
      </c>
      <c r="E255" s="46">
        <v>0.45500000000000002</v>
      </c>
      <c r="F255" s="46">
        <v>0.7681</v>
      </c>
      <c r="G255" s="28"/>
    </row>
    <row r="256" spans="2:7" s="26" customFormat="1" ht="25.5" x14ac:dyDescent="0.25">
      <c r="B256" s="45" t="s">
        <v>266</v>
      </c>
      <c r="C256" s="46">
        <v>0.25419999999999998</v>
      </c>
      <c r="D256" s="46">
        <v>0.28689999999999999</v>
      </c>
      <c r="E256" s="46">
        <v>0.44550000000000001</v>
      </c>
      <c r="F256" s="46">
        <v>0.76439999999999997</v>
      </c>
      <c r="G256" s="28"/>
    </row>
    <row r="257" spans="2:7" s="26" customFormat="1" ht="25.5" x14ac:dyDescent="0.25">
      <c r="B257" s="45" t="s">
        <v>267</v>
      </c>
      <c r="C257" s="46">
        <v>0.26179999999999998</v>
      </c>
      <c r="D257" s="46">
        <v>0.30270000000000002</v>
      </c>
      <c r="E257" s="46">
        <v>0.45839999999999997</v>
      </c>
      <c r="F257" s="46">
        <v>0.78390000000000004</v>
      </c>
      <c r="G257" s="28"/>
    </row>
    <row r="258" spans="2:7" s="26" customFormat="1" ht="25.5" x14ac:dyDescent="0.25">
      <c r="B258" s="45" t="s">
        <v>268</v>
      </c>
      <c r="C258" s="46">
        <v>0.2606</v>
      </c>
      <c r="D258" s="46">
        <v>0.3034</v>
      </c>
      <c r="E258" s="46">
        <v>0.45540000000000003</v>
      </c>
      <c r="F258" s="46">
        <v>0.78180000000000005</v>
      </c>
      <c r="G258" s="28"/>
    </row>
    <row r="259" spans="2:7" s="26" customFormat="1" ht="25.5" x14ac:dyDescent="0.25">
      <c r="B259" s="45" t="s">
        <v>269</v>
      </c>
      <c r="C259" s="46">
        <v>0.26290000000000002</v>
      </c>
      <c r="D259" s="46">
        <v>0.31190000000000001</v>
      </c>
      <c r="E259" s="46">
        <v>0.46410000000000001</v>
      </c>
      <c r="F259" s="46">
        <v>0.79339999999999999</v>
      </c>
      <c r="G259" s="28"/>
    </row>
    <row r="260" spans="2:7" s="26" customFormat="1" ht="25.5" x14ac:dyDescent="0.25">
      <c r="B260" s="45" t="s">
        <v>270</v>
      </c>
      <c r="C260" s="46">
        <v>0.25330000000000003</v>
      </c>
      <c r="D260" s="46">
        <v>0.30840000000000001</v>
      </c>
      <c r="E260" s="46">
        <v>0.46079999999999999</v>
      </c>
      <c r="F260" s="46">
        <v>0.77969999999999995</v>
      </c>
      <c r="G260" s="28"/>
    </row>
    <row r="261" spans="2:7" s="26" customFormat="1" x14ac:dyDescent="0.25">
      <c r="B261" s="45" t="s">
        <v>271</v>
      </c>
      <c r="C261" s="46">
        <v>0.22140000000000001</v>
      </c>
      <c r="D261" s="46">
        <v>0.28139999999999998</v>
      </c>
      <c r="E261" s="46">
        <v>0.44230000000000003</v>
      </c>
      <c r="F261" s="46">
        <v>0.77010000000000001</v>
      </c>
      <c r="G261" s="28"/>
    </row>
    <row r="262" spans="2:7" s="26" customFormat="1" x14ac:dyDescent="0.25">
      <c r="B262" s="45" t="s">
        <v>272</v>
      </c>
      <c r="C262" s="46">
        <v>0.1978</v>
      </c>
      <c r="D262" s="46">
        <v>0.26069999999999999</v>
      </c>
      <c r="E262" s="46">
        <v>0.41410000000000002</v>
      </c>
      <c r="F262" s="46">
        <v>0.73919999999999997</v>
      </c>
      <c r="G262" s="28"/>
    </row>
    <row r="263" spans="2:7" s="26" customFormat="1" x14ac:dyDescent="0.25">
      <c r="B263" s="45" t="s">
        <v>273</v>
      </c>
      <c r="C263" s="46">
        <v>0.18720000000000001</v>
      </c>
      <c r="D263" s="46">
        <v>0.24779999999999999</v>
      </c>
      <c r="E263" s="46">
        <v>0.39760000000000001</v>
      </c>
      <c r="F263" s="46">
        <v>0.72689999999999999</v>
      </c>
      <c r="G263" s="28"/>
    </row>
    <row r="264" spans="2:7" s="26" customFormat="1" x14ac:dyDescent="0.25">
      <c r="B264" s="45" t="s">
        <v>274</v>
      </c>
      <c r="C264" s="46">
        <v>0.18659999999999999</v>
      </c>
      <c r="D264" s="46">
        <v>0.24990000000000001</v>
      </c>
      <c r="E264" s="46">
        <v>0.41389999999999999</v>
      </c>
      <c r="F264" s="46">
        <v>0.72719999999999996</v>
      </c>
      <c r="G264" s="28"/>
    </row>
    <row r="265" spans="2:7" s="26" customFormat="1" ht="25.5" x14ac:dyDescent="0.25">
      <c r="B265" s="45" t="s">
        <v>275</v>
      </c>
      <c r="C265" s="46">
        <v>0.2112</v>
      </c>
      <c r="D265" s="46">
        <v>0.29320000000000002</v>
      </c>
      <c r="E265" s="46">
        <v>0.4592</v>
      </c>
      <c r="F265" s="46">
        <v>0.77669999999999995</v>
      </c>
      <c r="G265" s="28"/>
    </row>
    <row r="266" spans="2:7" s="26" customFormat="1" ht="25.5" x14ac:dyDescent="0.25">
      <c r="B266" s="45" t="s">
        <v>276</v>
      </c>
      <c r="C266" s="46">
        <v>0.23089999999999999</v>
      </c>
      <c r="D266" s="46">
        <v>0.35020000000000001</v>
      </c>
      <c r="E266" s="46">
        <v>0.5222</v>
      </c>
      <c r="F266" s="46">
        <v>0.83320000000000005</v>
      </c>
      <c r="G266" s="28"/>
    </row>
    <row r="267" spans="2:7" s="26" customFormat="1" ht="25.5" x14ac:dyDescent="0.25">
      <c r="B267" s="45" t="s">
        <v>277</v>
      </c>
      <c r="C267" s="46">
        <v>0.2437</v>
      </c>
      <c r="D267" s="46">
        <v>0.40649999999999997</v>
      </c>
      <c r="E267" s="46">
        <v>0.59519999999999995</v>
      </c>
      <c r="F267" s="46">
        <v>0.90859999999999996</v>
      </c>
      <c r="G267" s="28"/>
    </row>
    <row r="268" spans="2:7" s="26" customFormat="1" ht="25.5" x14ac:dyDescent="0.25">
      <c r="B268" s="45" t="s">
        <v>278</v>
      </c>
      <c r="C268" s="46">
        <v>0.25369999999999998</v>
      </c>
      <c r="D268" s="46">
        <v>0.4753</v>
      </c>
      <c r="E268" s="46">
        <v>0.68049999999999999</v>
      </c>
      <c r="F268" s="46">
        <v>1.0003</v>
      </c>
      <c r="G268" s="28"/>
    </row>
    <row r="269" spans="2:7" s="26" customFormat="1" ht="25.5" x14ac:dyDescent="0.25">
      <c r="B269" s="45" t="s">
        <v>279</v>
      </c>
      <c r="C269" s="46">
        <v>0.28360000000000002</v>
      </c>
      <c r="D269" s="46">
        <v>0.55569999999999997</v>
      </c>
      <c r="E269" s="46">
        <v>0.77990000000000004</v>
      </c>
      <c r="F269" s="46">
        <v>1.1003000000000001</v>
      </c>
      <c r="G269" s="28"/>
    </row>
    <row r="270" spans="2:7" s="26" customFormat="1" ht="25.5" x14ac:dyDescent="0.25">
      <c r="B270" s="45" t="s">
        <v>280</v>
      </c>
      <c r="C270" s="46">
        <v>0.28289999999999998</v>
      </c>
      <c r="D270" s="46">
        <v>0.56589999999999996</v>
      </c>
      <c r="E270" s="46">
        <v>0.79700000000000004</v>
      </c>
      <c r="F270" s="46">
        <v>1.1146</v>
      </c>
      <c r="G270" s="28"/>
    </row>
    <row r="271" spans="2:7" s="26" customFormat="1" ht="25.5" x14ac:dyDescent="0.25">
      <c r="B271" s="45" t="s">
        <v>281</v>
      </c>
      <c r="C271" s="46">
        <v>0.25</v>
      </c>
      <c r="D271" s="46">
        <v>0.50319999999999998</v>
      </c>
      <c r="E271" s="46">
        <v>0.75729999999999997</v>
      </c>
      <c r="F271" s="46">
        <v>1.0711999999999999</v>
      </c>
      <c r="G271" s="28"/>
    </row>
    <row r="272" spans="2:7" s="26" customFormat="1" ht="25.5" x14ac:dyDescent="0.25">
      <c r="B272" s="45" t="s">
        <v>282</v>
      </c>
      <c r="C272" s="46">
        <v>0.24060000000000001</v>
      </c>
      <c r="D272" s="46">
        <v>0.4733</v>
      </c>
      <c r="E272" s="46">
        <v>0.74129999999999996</v>
      </c>
      <c r="F272" s="46">
        <v>1.0103</v>
      </c>
      <c r="G272" s="28"/>
    </row>
    <row r="273" spans="2:7" s="26" customFormat="1" x14ac:dyDescent="0.25">
      <c r="B273" s="45" t="s">
        <v>283</v>
      </c>
      <c r="C273" s="46">
        <v>0.23980000000000001</v>
      </c>
      <c r="D273" s="46">
        <v>0.46679999999999999</v>
      </c>
      <c r="E273" s="46">
        <v>0.73140000000000005</v>
      </c>
      <c r="F273" s="46">
        <v>1.0486</v>
      </c>
      <c r="G273" s="28"/>
    </row>
    <row r="274" spans="2:7" s="26" customFormat="1" x14ac:dyDescent="0.25">
      <c r="B274" s="45" t="s">
        <v>284</v>
      </c>
      <c r="C274" s="46">
        <v>0.2389</v>
      </c>
      <c r="D274" s="46">
        <v>0.46650000000000003</v>
      </c>
      <c r="E274" s="46">
        <v>0.73299999999999998</v>
      </c>
      <c r="F274" s="46">
        <v>1.0615000000000001</v>
      </c>
      <c r="G274" s="28"/>
    </row>
    <row r="275" spans="2:7" s="26" customFormat="1" x14ac:dyDescent="0.25">
      <c r="B275" s="45" t="s">
        <v>285</v>
      </c>
      <c r="C275" s="46">
        <v>0.2432</v>
      </c>
      <c r="D275" s="46">
        <v>0.46560000000000001</v>
      </c>
      <c r="E275" s="46">
        <v>0.73640000000000005</v>
      </c>
      <c r="F275" s="46">
        <v>1.0691999999999999</v>
      </c>
      <c r="G275" s="28"/>
    </row>
    <row r="276" spans="2:7" s="26" customFormat="1" x14ac:dyDescent="0.25">
      <c r="B276" s="45" t="s">
        <v>286</v>
      </c>
      <c r="C276" s="46">
        <v>0.2465</v>
      </c>
      <c r="D276" s="46">
        <v>0.4536</v>
      </c>
      <c r="E276" s="46">
        <v>0.73019999999999996</v>
      </c>
      <c r="F276" s="46">
        <v>1.0652999999999999</v>
      </c>
      <c r="G276" s="28"/>
    </row>
    <row r="277" spans="2:7" s="26" customFormat="1" ht="25.5" x14ac:dyDescent="0.25">
      <c r="B277" s="45" t="s">
        <v>287</v>
      </c>
      <c r="C277" s="46">
        <v>0.23769999999999999</v>
      </c>
      <c r="D277" s="46">
        <v>0.43230000000000002</v>
      </c>
      <c r="E277" s="46">
        <v>0.71750000000000003</v>
      </c>
      <c r="F277" s="46">
        <v>1.0424</v>
      </c>
      <c r="G277" s="28"/>
    </row>
    <row r="278" spans="2:7" s="26" customFormat="1" ht="25.5" x14ac:dyDescent="0.25">
      <c r="B278" s="45" t="s">
        <v>288</v>
      </c>
      <c r="C278" s="46">
        <v>0.2213</v>
      </c>
      <c r="D278" s="46">
        <v>0.3856</v>
      </c>
      <c r="E278" s="46">
        <v>0.67169999999999996</v>
      </c>
      <c r="F278" s="46">
        <v>0.99980000000000002</v>
      </c>
      <c r="G278" s="28"/>
    </row>
    <row r="279" spans="2:7" s="26" customFormat="1" ht="25.5" x14ac:dyDescent="0.25">
      <c r="B279" s="45" t="s">
        <v>289</v>
      </c>
      <c r="C279" s="46">
        <v>0.2135</v>
      </c>
      <c r="D279" s="46">
        <v>0.33050000000000002</v>
      </c>
      <c r="E279" s="46">
        <v>0.58230000000000004</v>
      </c>
      <c r="F279" s="46">
        <v>0.91859999999999997</v>
      </c>
      <c r="G279" s="28"/>
    </row>
    <row r="280" spans="2:7" s="26" customFormat="1" ht="25.5" x14ac:dyDescent="0.25">
      <c r="B280" s="45" t="s">
        <v>290</v>
      </c>
      <c r="C280" s="46">
        <v>0.2089</v>
      </c>
      <c r="D280" s="46">
        <v>0.311</v>
      </c>
      <c r="E280" s="46">
        <v>0.52829999999999999</v>
      </c>
      <c r="F280" s="46">
        <v>0.86319999999999997</v>
      </c>
      <c r="G280" s="28"/>
    </row>
    <row r="281" spans="2:7" s="26" customFormat="1" ht="25.5" x14ac:dyDescent="0.25">
      <c r="B281" s="45" t="s">
        <v>291</v>
      </c>
      <c r="C281" s="46">
        <v>0.21079999999999999</v>
      </c>
      <c r="D281" s="46">
        <v>0.3095</v>
      </c>
      <c r="E281" s="46">
        <v>0.51419999999999999</v>
      </c>
      <c r="F281" s="46">
        <v>0.8478</v>
      </c>
      <c r="G281" s="28"/>
    </row>
    <row r="282" spans="2:7" s="26" customFormat="1" ht="25.5" x14ac:dyDescent="0.25">
      <c r="B282" s="45" t="s">
        <v>292</v>
      </c>
      <c r="C282" s="46">
        <v>0.2051</v>
      </c>
      <c r="D282" s="46">
        <v>0.30280000000000001</v>
      </c>
      <c r="E282" s="46">
        <v>0.48899999999999999</v>
      </c>
      <c r="F282" s="46">
        <v>0.8155</v>
      </c>
      <c r="G282" s="28"/>
    </row>
    <row r="283" spans="2:7" s="26" customFormat="1" ht="25.5" x14ac:dyDescent="0.25">
      <c r="B283" s="45" t="s">
        <v>293</v>
      </c>
      <c r="C283" s="46">
        <v>0.20130000000000001</v>
      </c>
      <c r="D283" s="46">
        <v>0.29049999999999998</v>
      </c>
      <c r="E283" s="46">
        <v>0.46339999999999998</v>
      </c>
      <c r="F283" s="46">
        <v>0.76190000000000002</v>
      </c>
      <c r="G283" s="28"/>
    </row>
    <row r="284" spans="2:7" s="26" customFormat="1" ht="25.5" x14ac:dyDescent="0.25">
      <c r="B284" s="45" t="s">
        <v>294</v>
      </c>
      <c r="C284" s="46">
        <v>0.20349999999999999</v>
      </c>
      <c r="D284" s="46">
        <v>0.28189999999999998</v>
      </c>
      <c r="E284" s="46">
        <v>0.44769999999999999</v>
      </c>
      <c r="F284" s="46">
        <v>0.73499999999999999</v>
      </c>
      <c r="G284" s="28"/>
    </row>
    <row r="285" spans="2:7" s="26" customFormat="1" x14ac:dyDescent="0.25">
      <c r="B285" s="45" t="s">
        <v>295</v>
      </c>
      <c r="C285" s="46">
        <v>0.19969999999999999</v>
      </c>
      <c r="D285" s="46">
        <v>0.27739999999999998</v>
      </c>
      <c r="E285" s="46">
        <v>0.43640000000000001</v>
      </c>
      <c r="F285" s="46">
        <v>0.71750000000000003</v>
      </c>
      <c r="G285" s="28"/>
    </row>
    <row r="286" spans="2:7" s="26" customFormat="1" x14ac:dyDescent="0.25">
      <c r="B286" s="45" t="s">
        <v>296</v>
      </c>
      <c r="C286" s="46">
        <v>0.1966</v>
      </c>
      <c r="D286" s="46">
        <v>0.27410000000000001</v>
      </c>
      <c r="E286" s="46">
        <v>0.4214</v>
      </c>
      <c r="F286" s="46">
        <v>0.69359999999999999</v>
      </c>
      <c r="G286" s="28"/>
    </row>
    <row r="287" spans="2:7" s="26" customFormat="1" x14ac:dyDescent="0.25">
      <c r="B287" s="45" t="s">
        <v>297</v>
      </c>
      <c r="C287" s="46">
        <v>0.19320000000000001</v>
      </c>
      <c r="D287" s="46">
        <v>0.2737</v>
      </c>
      <c r="E287" s="46">
        <v>0.41399999999999998</v>
      </c>
      <c r="F287" s="46">
        <v>0.68389999999999995</v>
      </c>
      <c r="G287" s="28"/>
    </row>
    <row r="288" spans="2:7" s="26" customFormat="1" x14ac:dyDescent="0.25">
      <c r="B288" s="45" t="s">
        <v>298</v>
      </c>
      <c r="C288" s="46">
        <v>0.19109999999999999</v>
      </c>
      <c r="D288" s="46">
        <v>0.2676</v>
      </c>
      <c r="E288" s="46">
        <v>0.40310000000000001</v>
      </c>
      <c r="F288" s="46">
        <v>0.68379999999999996</v>
      </c>
      <c r="G288" s="28"/>
    </row>
    <row r="289" spans="2:7" s="26" customFormat="1" ht="25.5" x14ac:dyDescent="0.25">
      <c r="B289" s="45" t="s">
        <v>299</v>
      </c>
      <c r="C289" s="46">
        <v>0.18410000000000001</v>
      </c>
      <c r="D289" s="46">
        <v>0.26329999999999998</v>
      </c>
      <c r="E289" s="46">
        <v>0.39500000000000002</v>
      </c>
      <c r="F289" s="46">
        <v>0.66830000000000001</v>
      </c>
      <c r="G289" s="28"/>
    </row>
    <row r="290" spans="2:7" s="26" customFormat="1" ht="25.5" x14ac:dyDescent="0.25">
      <c r="B290" s="45" t="s">
        <v>300</v>
      </c>
      <c r="C290" s="46">
        <v>0.18060000000000001</v>
      </c>
      <c r="D290" s="46">
        <v>0.25319999999999998</v>
      </c>
      <c r="E290" s="46">
        <v>0.38040000000000002</v>
      </c>
      <c r="F290" s="46">
        <v>0.65269999999999995</v>
      </c>
      <c r="G290" s="28"/>
    </row>
    <row r="291" spans="2:7" s="26" customFormat="1" ht="25.5" x14ac:dyDescent="0.25">
      <c r="B291" s="45" t="s">
        <v>301</v>
      </c>
      <c r="C291" s="46">
        <v>0.1724</v>
      </c>
      <c r="D291" s="46">
        <v>0.24179999999999999</v>
      </c>
      <c r="E291" s="46">
        <v>0.36120000000000002</v>
      </c>
      <c r="F291" s="46">
        <v>0.61780000000000002</v>
      </c>
      <c r="G291" s="28"/>
    </row>
    <row r="292" spans="2:7" s="26" customFormat="1" ht="25.5" x14ac:dyDescent="0.25">
      <c r="B292" s="45" t="s">
        <v>302</v>
      </c>
      <c r="C292" s="46">
        <v>0.1673</v>
      </c>
      <c r="D292" s="46">
        <v>0.2382</v>
      </c>
      <c r="E292" s="46">
        <v>0.35060000000000002</v>
      </c>
      <c r="F292" s="46">
        <v>0.5867</v>
      </c>
      <c r="G292" s="28"/>
    </row>
    <row r="293" spans="2:7" s="26" customFormat="1" ht="25.5" x14ac:dyDescent="0.25">
      <c r="B293" s="45" t="s">
        <v>303</v>
      </c>
      <c r="C293" s="46">
        <v>0.16719999999999999</v>
      </c>
      <c r="D293" s="46">
        <v>0.2442</v>
      </c>
      <c r="E293" s="46">
        <v>0.34670000000000001</v>
      </c>
      <c r="F293" s="46">
        <v>0.57950000000000002</v>
      </c>
      <c r="G293" s="28"/>
    </row>
    <row r="294" spans="2:7" s="26" customFormat="1" ht="25.5" x14ac:dyDescent="0.25">
      <c r="B294" s="45" t="s">
        <v>304</v>
      </c>
      <c r="C294" s="46">
        <v>0.16009999999999999</v>
      </c>
      <c r="D294" s="46">
        <v>0.23860000000000001</v>
      </c>
      <c r="E294" s="46">
        <v>0.33839999999999998</v>
      </c>
      <c r="F294" s="46">
        <v>0.5756</v>
      </c>
      <c r="G294" s="28"/>
    </row>
    <row r="295" spans="2:7" s="26" customFormat="1" ht="25.5" x14ac:dyDescent="0.25">
      <c r="B295" s="45" t="s">
        <v>305</v>
      </c>
      <c r="C295" s="46">
        <v>0.15509999999999999</v>
      </c>
      <c r="D295" s="46">
        <v>0.23519999999999999</v>
      </c>
      <c r="E295" s="46">
        <v>0.33079999999999998</v>
      </c>
      <c r="F295" s="46">
        <v>0.55459999999999998</v>
      </c>
      <c r="G295" s="28"/>
    </row>
    <row r="296" spans="2:7" s="26" customFormat="1" ht="25.5" x14ac:dyDescent="0.25">
      <c r="B296" s="45" t="s">
        <v>306</v>
      </c>
      <c r="C296" s="46">
        <v>0.15490000000000001</v>
      </c>
      <c r="D296" s="46">
        <v>0.2341</v>
      </c>
      <c r="E296" s="46">
        <v>0.33110000000000001</v>
      </c>
      <c r="F296" s="46">
        <v>0.55710000000000004</v>
      </c>
      <c r="G296" s="28"/>
    </row>
    <row r="297" spans="2:7" s="26" customFormat="1" x14ac:dyDescent="0.25">
      <c r="B297" s="45" t="s">
        <v>307</v>
      </c>
      <c r="C297" s="46">
        <v>0.1517</v>
      </c>
      <c r="D297" s="46">
        <v>0.2273</v>
      </c>
      <c r="E297" s="46">
        <v>0.32379999999999998</v>
      </c>
      <c r="F297" s="46">
        <v>0.54969999999999997</v>
      </c>
      <c r="G297" s="28"/>
    </row>
    <row r="298" spans="2:7" s="26" customFormat="1" x14ac:dyDescent="0.25">
      <c r="B298" s="45" t="s">
        <v>308</v>
      </c>
      <c r="C298" s="46">
        <v>0.15040000000000001</v>
      </c>
      <c r="D298" s="46">
        <v>0.2261</v>
      </c>
      <c r="E298" s="46">
        <v>0.3231</v>
      </c>
      <c r="F298" s="46">
        <v>0.5383</v>
      </c>
      <c r="G298" s="28"/>
    </row>
    <row r="299" spans="2:7" s="26" customFormat="1" x14ac:dyDescent="0.25">
      <c r="B299" s="45" t="s">
        <v>309</v>
      </c>
      <c r="C299" s="46">
        <v>0.15240000000000001</v>
      </c>
      <c r="D299" s="46">
        <v>0.23089999999999999</v>
      </c>
      <c r="E299" s="46">
        <v>0.32390000000000002</v>
      </c>
      <c r="F299" s="46">
        <v>0.54220000000000002</v>
      </c>
      <c r="G299" s="28"/>
    </row>
    <row r="300" spans="2:7" s="26" customFormat="1" x14ac:dyDescent="0.25">
      <c r="B300" s="45" t="s">
        <v>310</v>
      </c>
      <c r="C300" s="46">
        <v>0.15440000000000001</v>
      </c>
      <c r="D300" s="46">
        <v>0.23419999999999999</v>
      </c>
      <c r="E300" s="46">
        <v>0.32829999999999998</v>
      </c>
      <c r="F300" s="46">
        <v>0.55579999999999996</v>
      </c>
      <c r="G300" s="28"/>
    </row>
    <row r="301" spans="2:7" s="26" customFormat="1" ht="25.5" x14ac:dyDescent="0.25">
      <c r="B301" s="45" t="s">
        <v>311</v>
      </c>
      <c r="C301" s="46">
        <v>0.156</v>
      </c>
      <c r="D301" s="46">
        <v>0.23480000000000001</v>
      </c>
      <c r="E301" s="46">
        <v>0.32969999999999999</v>
      </c>
      <c r="F301" s="46">
        <v>0.55920000000000003</v>
      </c>
      <c r="G301" s="28"/>
    </row>
    <row r="302" spans="2:7" s="26" customFormat="1" ht="25.5" x14ac:dyDescent="0.25">
      <c r="B302" s="45" t="s">
        <v>312</v>
      </c>
      <c r="C302" s="46">
        <v>0.15409999999999999</v>
      </c>
      <c r="D302" s="46">
        <v>0.23400000000000001</v>
      </c>
      <c r="E302" s="46">
        <v>0.33</v>
      </c>
      <c r="F302" s="46">
        <v>0.57709999999999995</v>
      </c>
      <c r="G302" s="28"/>
    </row>
    <row r="303" spans="2:7" s="26" customFormat="1" ht="25.5" x14ac:dyDescent="0.25">
      <c r="B303" s="45" t="s">
        <v>313</v>
      </c>
      <c r="C303" s="46">
        <v>0.1535</v>
      </c>
      <c r="D303" s="46">
        <v>0.23139999999999999</v>
      </c>
      <c r="E303" s="46">
        <v>0.3236</v>
      </c>
      <c r="F303" s="46">
        <v>0.5524</v>
      </c>
      <c r="G303" s="28"/>
    </row>
    <row r="304" spans="2:7" s="26" customFormat="1" ht="25.5" x14ac:dyDescent="0.25">
      <c r="B304" s="45" t="s">
        <v>314</v>
      </c>
      <c r="C304" s="46">
        <v>0.15479999999999999</v>
      </c>
      <c r="D304" s="46">
        <v>0.2329</v>
      </c>
      <c r="E304" s="46">
        <v>0.32679999999999998</v>
      </c>
      <c r="F304" s="46">
        <v>0.56210000000000004</v>
      </c>
      <c r="G304" s="28"/>
    </row>
    <row r="305" spans="2:7" s="26" customFormat="1" ht="25.5" x14ac:dyDescent="0.25">
      <c r="B305" s="45" t="s">
        <v>315</v>
      </c>
      <c r="C305" s="46">
        <v>0.16350000000000001</v>
      </c>
      <c r="D305" s="46">
        <v>0.2457</v>
      </c>
      <c r="E305" s="46">
        <v>0.34429999999999999</v>
      </c>
      <c r="F305" s="46">
        <v>0.60440000000000005</v>
      </c>
      <c r="G305" s="28"/>
    </row>
    <row r="306" spans="2:7" s="26" customFormat="1" ht="25.5" x14ac:dyDescent="0.25">
      <c r="B306" s="45" t="s">
        <v>316</v>
      </c>
      <c r="C306" s="46">
        <v>0.16819999999999999</v>
      </c>
      <c r="D306" s="46">
        <v>0.25440000000000002</v>
      </c>
      <c r="E306" s="46">
        <v>0.35849999999999999</v>
      </c>
      <c r="F306" s="46">
        <v>0.62250000000000005</v>
      </c>
      <c r="G306" s="28"/>
    </row>
    <row r="307" spans="2:7" s="26" customFormat="1" ht="25.5" x14ac:dyDescent="0.25">
      <c r="B307" s="45" t="s">
        <v>317</v>
      </c>
      <c r="C307" s="46">
        <v>0.1721</v>
      </c>
      <c r="D307" s="46">
        <v>0.25840000000000002</v>
      </c>
      <c r="E307" s="46">
        <v>0.376</v>
      </c>
      <c r="F307" s="46">
        <v>0.66010000000000002</v>
      </c>
      <c r="G307" s="28"/>
    </row>
    <row r="308" spans="2:7" s="26" customFormat="1" ht="25.5" x14ac:dyDescent="0.25">
      <c r="B308" s="45" t="s">
        <v>318</v>
      </c>
      <c r="C308" s="46">
        <v>0.17560000000000001</v>
      </c>
      <c r="D308" s="46">
        <v>0.26829999999999998</v>
      </c>
      <c r="E308" s="46">
        <v>0.39950000000000002</v>
      </c>
      <c r="F308" s="46">
        <v>0.7</v>
      </c>
      <c r="G308" s="28"/>
    </row>
    <row r="309" spans="2:7" s="26" customFormat="1" x14ac:dyDescent="0.25">
      <c r="B309" s="45" t="s">
        <v>319</v>
      </c>
      <c r="C309" s="46">
        <v>0.1807</v>
      </c>
      <c r="D309" s="46">
        <v>0.27579999999999999</v>
      </c>
      <c r="E309" s="46">
        <v>0.4042</v>
      </c>
      <c r="F309" s="46">
        <v>0.69650000000000001</v>
      </c>
      <c r="G309" s="28"/>
    </row>
    <row r="310" spans="2:7" s="26" customFormat="1" x14ac:dyDescent="0.25">
      <c r="B310" s="45" t="s">
        <v>320</v>
      </c>
      <c r="C310" s="46">
        <v>0.1842</v>
      </c>
      <c r="D310" s="46">
        <v>0.27979999999999999</v>
      </c>
      <c r="E310" s="46">
        <v>0.41639999999999999</v>
      </c>
      <c r="F310" s="46">
        <v>0.73399999999999999</v>
      </c>
      <c r="G310" s="28"/>
    </row>
    <row r="311" spans="2:7" s="26" customFormat="1" x14ac:dyDescent="0.25">
      <c r="B311" s="45" t="s">
        <v>321</v>
      </c>
      <c r="C311" s="46">
        <v>0.18590000000000001</v>
      </c>
      <c r="D311" s="46">
        <v>0.28270000000000001</v>
      </c>
      <c r="E311" s="46">
        <v>0.43969999999999998</v>
      </c>
      <c r="F311" s="46">
        <v>0.77029999999999998</v>
      </c>
      <c r="G311" s="28"/>
    </row>
    <row r="312" spans="2:7" s="26" customFormat="1" x14ac:dyDescent="0.25">
      <c r="B312" s="45" t="s">
        <v>322</v>
      </c>
      <c r="C312" s="46">
        <v>0.18820000000000001</v>
      </c>
      <c r="D312" s="46">
        <v>0.29070000000000001</v>
      </c>
      <c r="E312" s="46">
        <v>0.46189999999999998</v>
      </c>
      <c r="F312" s="46">
        <v>0.78580000000000005</v>
      </c>
      <c r="G312" s="28"/>
    </row>
    <row r="313" spans="2:7" s="26" customFormat="1" ht="25.5" x14ac:dyDescent="0.25">
      <c r="B313" s="45" t="s">
        <v>323</v>
      </c>
      <c r="C313" s="46">
        <v>0.1968</v>
      </c>
      <c r="D313" s="46">
        <v>0.32119999999999999</v>
      </c>
      <c r="E313" s="46">
        <v>0.52010000000000001</v>
      </c>
      <c r="F313" s="46">
        <v>0.83679999999999999</v>
      </c>
      <c r="G313" s="28"/>
    </row>
    <row r="314" spans="2:7" s="26" customFormat="1" ht="25.5" x14ac:dyDescent="0.25">
      <c r="B314" s="45" t="s">
        <v>324</v>
      </c>
      <c r="C314" s="46">
        <v>0.2011</v>
      </c>
      <c r="D314" s="46">
        <v>0.33110000000000001</v>
      </c>
      <c r="E314" s="46">
        <v>0.53720000000000001</v>
      </c>
      <c r="F314" s="46">
        <v>0.85270000000000001</v>
      </c>
      <c r="G314" s="28"/>
    </row>
    <row r="315" spans="2:7" s="26" customFormat="1" ht="25.5" x14ac:dyDescent="0.25">
      <c r="B315" s="45" t="s">
        <v>325</v>
      </c>
      <c r="C315" s="46">
        <v>0.19450000000000001</v>
      </c>
      <c r="D315" s="46">
        <v>0.32140000000000002</v>
      </c>
      <c r="E315" s="46">
        <v>0.52839999999999998</v>
      </c>
      <c r="F315" s="46">
        <v>0.83789999999999998</v>
      </c>
      <c r="G315" s="28"/>
    </row>
    <row r="316" spans="2:7" s="26" customFormat="1" ht="25.5" x14ac:dyDescent="0.25">
      <c r="B316" s="45" t="s">
        <v>326</v>
      </c>
      <c r="C316" s="46">
        <v>0.2084</v>
      </c>
      <c r="D316" s="46">
        <v>0.371</v>
      </c>
      <c r="E316" s="46">
        <v>0.60640000000000005</v>
      </c>
      <c r="F316" s="46">
        <v>0.93440000000000001</v>
      </c>
      <c r="G316" s="28"/>
    </row>
    <row r="317" spans="2:7" s="26" customFormat="1" ht="25.5" x14ac:dyDescent="0.25">
      <c r="B317" s="45" t="s">
        <v>327</v>
      </c>
      <c r="C317" s="46">
        <v>0.3584</v>
      </c>
      <c r="D317" s="46">
        <v>0.5393</v>
      </c>
      <c r="E317" s="46">
        <v>0.76929999999999998</v>
      </c>
      <c r="F317" s="46">
        <v>1.0895999999999999</v>
      </c>
      <c r="G317" s="30"/>
    </row>
    <row r="318" spans="2:7" s="26" customFormat="1" ht="25.5" x14ac:dyDescent="0.25">
      <c r="B318" s="45" t="s">
        <v>328</v>
      </c>
      <c r="C318" s="46">
        <v>0.42549999999999999</v>
      </c>
      <c r="D318" s="46">
        <v>0.61960000000000004</v>
      </c>
      <c r="E318" s="46">
        <v>0.85599999999999998</v>
      </c>
      <c r="F318" s="46">
        <v>1.1534</v>
      </c>
      <c r="G318" s="31"/>
    </row>
    <row r="319" spans="2:7" s="26" customFormat="1" ht="25.5" x14ac:dyDescent="0.25">
      <c r="B319" s="45" t="s">
        <v>329</v>
      </c>
      <c r="C319" s="46">
        <v>0.43130000000000002</v>
      </c>
      <c r="D319" s="46">
        <v>0.62270000000000003</v>
      </c>
      <c r="E319" s="46">
        <v>0.86980000000000002</v>
      </c>
      <c r="F319" s="46">
        <v>1.1408</v>
      </c>
      <c r="G319" s="28"/>
    </row>
    <row r="320" spans="2:7" s="26" customFormat="1" ht="25.5" x14ac:dyDescent="0.25">
      <c r="B320" s="45" t="s">
        <v>330</v>
      </c>
      <c r="C320" s="46">
        <v>0.43630000000000002</v>
      </c>
      <c r="D320" s="46">
        <v>0.63170000000000004</v>
      </c>
      <c r="E320" s="46">
        <v>0.90180000000000005</v>
      </c>
      <c r="F320" s="46">
        <v>1.2170000000000001</v>
      </c>
      <c r="G320" s="30"/>
    </row>
    <row r="321" spans="2:7" s="26" customFormat="1" x14ac:dyDescent="0.25">
      <c r="B321" s="45" t="s">
        <v>331</v>
      </c>
      <c r="C321" s="46">
        <v>0.43740000000000001</v>
      </c>
      <c r="D321" s="46">
        <v>0.63280000000000003</v>
      </c>
      <c r="E321" s="46">
        <v>0.90249999999999997</v>
      </c>
      <c r="F321" s="46">
        <v>1.2222</v>
      </c>
      <c r="G321" s="30"/>
    </row>
    <row r="322" spans="2:7" s="26" customFormat="1" x14ac:dyDescent="0.25">
      <c r="B322" s="45" t="s">
        <v>332</v>
      </c>
      <c r="C322" s="46">
        <v>0.44259999999999999</v>
      </c>
      <c r="D322" s="46">
        <v>0.64570000000000005</v>
      </c>
      <c r="E322" s="46">
        <v>0.93420000000000003</v>
      </c>
      <c r="F322" s="46">
        <v>1.266</v>
      </c>
      <c r="G322" s="30"/>
    </row>
    <row r="323" spans="2:7" s="26" customFormat="1" x14ac:dyDescent="0.25">
      <c r="B323" s="45" t="s">
        <v>333</v>
      </c>
      <c r="C323" s="46">
        <v>0.45269999999999999</v>
      </c>
      <c r="D323" s="46">
        <v>0.65159999999999996</v>
      </c>
      <c r="E323" s="46">
        <v>0.93600000000000005</v>
      </c>
      <c r="F323" s="46">
        <v>1.2592000000000001</v>
      </c>
      <c r="G323" s="31"/>
    </row>
    <row r="324" spans="2:7" s="26" customFormat="1" x14ac:dyDescent="0.25">
      <c r="B324" s="45" t="s">
        <v>334</v>
      </c>
      <c r="C324" s="46">
        <v>0.4829</v>
      </c>
      <c r="D324" s="46">
        <v>0.69630000000000003</v>
      </c>
      <c r="E324" s="46">
        <v>0.99909999999999999</v>
      </c>
      <c r="F324" s="46">
        <v>1.3170999999999999</v>
      </c>
      <c r="G324" s="28"/>
    </row>
    <row r="325" spans="2:7" s="26" customFormat="1" ht="25.5" x14ac:dyDescent="0.25">
      <c r="B325" s="45" t="s">
        <v>335</v>
      </c>
      <c r="C325" s="46">
        <v>0.51280000000000003</v>
      </c>
      <c r="D325" s="46">
        <v>0.81120000000000003</v>
      </c>
      <c r="E325" s="46">
        <v>1.1992</v>
      </c>
      <c r="F325" s="46">
        <v>1.5109999999999999</v>
      </c>
      <c r="G325" s="30"/>
    </row>
    <row r="326" spans="2:7" s="26" customFormat="1" ht="25.5" x14ac:dyDescent="0.25">
      <c r="B326" s="45" t="s">
        <v>336</v>
      </c>
      <c r="C326" s="46">
        <v>0.52700000000000002</v>
      </c>
      <c r="D326" s="46">
        <v>0.84970000000000001</v>
      </c>
      <c r="E326" s="46">
        <v>1.2471000000000001</v>
      </c>
      <c r="F326" s="46">
        <v>1.556</v>
      </c>
      <c r="G326" s="30"/>
    </row>
    <row r="327" spans="2:7" s="26" customFormat="1" ht="25.5" x14ac:dyDescent="0.25">
      <c r="B327" s="45" t="s">
        <v>337</v>
      </c>
      <c r="C327" s="46">
        <v>0.53080000000000005</v>
      </c>
      <c r="D327" s="46">
        <v>0.87870000000000004</v>
      </c>
      <c r="E327" s="46">
        <v>1.2588999999999999</v>
      </c>
      <c r="F327" s="46">
        <v>1.5778000000000001</v>
      </c>
      <c r="G327" s="31"/>
    </row>
    <row r="328" spans="2:7" s="26" customFormat="1" ht="25.5" x14ac:dyDescent="0.25">
      <c r="B328" s="45" t="s">
        <v>338</v>
      </c>
      <c r="C328" s="46">
        <v>0.56310000000000004</v>
      </c>
      <c r="D328" s="46">
        <v>0.90849999999999997</v>
      </c>
      <c r="E328" s="46">
        <v>1.2693000000000001</v>
      </c>
      <c r="F328" s="46">
        <v>1.603</v>
      </c>
      <c r="G328" s="28"/>
    </row>
    <row r="329" spans="2:7" s="26" customFormat="1" ht="25.5" x14ac:dyDescent="0.25">
      <c r="B329" s="45" t="s">
        <v>339</v>
      </c>
      <c r="C329" s="46">
        <v>0.71640000000000004</v>
      </c>
      <c r="D329" s="46">
        <v>0.97729999999999995</v>
      </c>
      <c r="E329" s="46">
        <v>1.3072999999999999</v>
      </c>
      <c r="F329" s="46">
        <v>1.6711</v>
      </c>
      <c r="G329" s="30"/>
    </row>
    <row r="330" spans="2:7" s="26" customFormat="1" ht="25.5" x14ac:dyDescent="0.25">
      <c r="B330" s="45" t="s">
        <v>340</v>
      </c>
      <c r="C330" s="46">
        <v>0.77139999999999997</v>
      </c>
      <c r="D330" s="46">
        <v>1.0244</v>
      </c>
      <c r="E330" s="46">
        <v>1.3391</v>
      </c>
      <c r="F330" s="46">
        <v>1.7069000000000001</v>
      </c>
      <c r="G330" s="31"/>
    </row>
    <row r="331" spans="2:7" s="26" customFormat="1" ht="25.5" x14ac:dyDescent="0.25">
      <c r="B331" s="45" t="s">
        <v>341</v>
      </c>
      <c r="C331" s="46">
        <v>0.77669999999999995</v>
      </c>
      <c r="D331" s="46">
        <v>1.0446</v>
      </c>
      <c r="E331" s="46">
        <v>1.3514999999999999</v>
      </c>
      <c r="F331" s="46">
        <v>1.724</v>
      </c>
      <c r="G331" s="28"/>
    </row>
    <row r="332" spans="2:7" s="26" customFormat="1" ht="25.5" x14ac:dyDescent="0.25">
      <c r="B332" s="45" t="s">
        <v>342</v>
      </c>
      <c r="C332" s="46">
        <v>0.92859999999999998</v>
      </c>
      <c r="D332" s="46">
        <v>1.1347</v>
      </c>
      <c r="E332" s="46">
        <v>1.4258999999999999</v>
      </c>
      <c r="F332" s="46">
        <v>1.8069</v>
      </c>
      <c r="G332" s="30"/>
    </row>
    <row r="333" spans="2:7" s="26" customFormat="1" x14ac:dyDescent="0.25">
      <c r="B333" s="45" t="s">
        <v>343</v>
      </c>
      <c r="C333" s="46">
        <v>0.9909</v>
      </c>
      <c r="D333" s="46">
        <v>1.159</v>
      </c>
      <c r="E333" s="46">
        <v>1.4152</v>
      </c>
      <c r="F333" s="46">
        <v>1.7765</v>
      </c>
      <c r="G333" s="28"/>
    </row>
    <row r="334" spans="2:7" s="26" customFormat="1" x14ac:dyDescent="0.25">
      <c r="B334" s="45" t="s">
        <v>344</v>
      </c>
      <c r="C334" s="46">
        <v>1.0122</v>
      </c>
      <c r="D334" s="46">
        <v>1.1859999999999999</v>
      </c>
      <c r="E334" s="46">
        <v>1.4241999999999999</v>
      </c>
      <c r="F334" s="46">
        <v>1.7493000000000001</v>
      </c>
      <c r="G334" s="28"/>
    </row>
    <row r="335" spans="2:7" s="26" customFormat="1" x14ac:dyDescent="0.25">
      <c r="B335" s="45" t="s">
        <v>345</v>
      </c>
      <c r="C335" s="46">
        <v>1.1714</v>
      </c>
      <c r="D335" s="46">
        <v>1.2624</v>
      </c>
      <c r="E335" s="46">
        <v>1.4322999999999999</v>
      </c>
      <c r="F335" s="46">
        <v>1.7323</v>
      </c>
      <c r="G335" s="28"/>
    </row>
    <row r="336" spans="2:7" s="26" customFormat="1" x14ac:dyDescent="0.25">
      <c r="B336" s="45" t="s">
        <v>346</v>
      </c>
      <c r="C336" s="46">
        <v>1.228</v>
      </c>
      <c r="D336" s="46">
        <v>1.3075000000000001</v>
      </c>
      <c r="E336" s="46">
        <v>1.4571000000000001</v>
      </c>
      <c r="F336" s="46">
        <v>1.7411000000000001</v>
      </c>
      <c r="G336" s="28"/>
    </row>
    <row r="337" spans="2:7" s="26" customFormat="1" ht="25.5" x14ac:dyDescent="0.25">
      <c r="B337" s="45" t="s">
        <v>347</v>
      </c>
      <c r="C337" s="46">
        <v>1.2319</v>
      </c>
      <c r="D337" s="46">
        <v>1.3143</v>
      </c>
      <c r="E337" s="46">
        <v>1.4538</v>
      </c>
      <c r="F337" s="46">
        <v>1.7254</v>
      </c>
      <c r="G337" s="28"/>
    </row>
    <row r="338" spans="2:7" s="26" customFormat="1" ht="25.5" x14ac:dyDescent="0.25">
      <c r="B338" s="45" t="s">
        <v>348</v>
      </c>
      <c r="C338" s="46">
        <v>1.2349000000000001</v>
      </c>
      <c r="D338" s="46">
        <v>1.3232999999999999</v>
      </c>
      <c r="E338" s="46">
        <v>1.4732000000000001</v>
      </c>
      <c r="F338" s="46">
        <v>1.7382</v>
      </c>
      <c r="G338" s="28"/>
    </row>
    <row r="339" spans="2:7" s="26" customFormat="1" ht="25.5" x14ac:dyDescent="0.25">
      <c r="B339" s="45" t="s">
        <v>349</v>
      </c>
      <c r="C339" s="46">
        <v>1.2384999999999999</v>
      </c>
      <c r="D339" s="46">
        <v>1.3608</v>
      </c>
      <c r="E339" s="46">
        <v>1.542</v>
      </c>
      <c r="F339" s="46">
        <v>1.8209</v>
      </c>
      <c r="G339" s="28"/>
    </row>
    <row r="340" spans="2:7" s="26" customFormat="1" ht="25.5" x14ac:dyDescent="0.25">
      <c r="B340" s="45" t="s">
        <v>350</v>
      </c>
      <c r="C340" s="46">
        <v>1.2879</v>
      </c>
      <c r="D340" s="46">
        <v>1.4341999999999999</v>
      </c>
      <c r="E340" s="46">
        <v>1.6265000000000001</v>
      </c>
      <c r="F340" s="46">
        <v>1.9016</v>
      </c>
      <c r="G340" s="28"/>
    </row>
    <row r="341" spans="2:7" s="26" customFormat="1" ht="25.5" x14ac:dyDescent="0.25">
      <c r="B341" s="45" t="s">
        <v>351</v>
      </c>
      <c r="C341" s="46">
        <v>1.4924999999999999</v>
      </c>
      <c r="D341" s="46">
        <v>1.6097999999999999</v>
      </c>
      <c r="E341" s="46">
        <v>1.7743</v>
      </c>
      <c r="F341" s="46">
        <v>2.0491000000000001</v>
      </c>
      <c r="G341" s="28"/>
    </row>
    <row r="342" spans="2:7" s="26" customFormat="1" ht="25.5" x14ac:dyDescent="0.25">
      <c r="B342" s="45" t="s">
        <v>352</v>
      </c>
      <c r="C342" s="46">
        <v>1.5611999999999999</v>
      </c>
      <c r="D342" s="46">
        <v>1.7322</v>
      </c>
      <c r="E342" s="46">
        <v>1.9036999999999999</v>
      </c>
      <c r="F342" s="46">
        <v>2.1926000000000001</v>
      </c>
      <c r="G342" s="28"/>
    </row>
    <row r="343" spans="2:7" s="26" customFormat="1" ht="25.5" x14ac:dyDescent="0.25">
      <c r="B343" s="45" t="s">
        <v>353</v>
      </c>
      <c r="C343" s="46">
        <v>1.6017999999999999</v>
      </c>
      <c r="D343" s="46">
        <v>1.8747</v>
      </c>
      <c r="E343" s="46">
        <v>2.0893000000000002</v>
      </c>
      <c r="F343" s="46">
        <v>2.3700999999999999</v>
      </c>
      <c r="G343" s="28"/>
    </row>
    <row r="344" spans="2:7" s="26" customFormat="1" ht="25.5" x14ac:dyDescent="0.25">
      <c r="B344" s="45" t="s">
        <v>354</v>
      </c>
      <c r="C344" s="46">
        <v>1.8028999999999999</v>
      </c>
      <c r="D344" s="46">
        <v>2.1796000000000002</v>
      </c>
      <c r="E344" s="46">
        <v>2.3500999999999999</v>
      </c>
      <c r="F344" s="46">
        <v>2.5994999999999999</v>
      </c>
      <c r="G344" s="28"/>
    </row>
    <row r="345" spans="2:7" s="26" customFormat="1" x14ac:dyDescent="0.25">
      <c r="B345" s="45" t="s">
        <v>355</v>
      </c>
      <c r="C345" s="46">
        <v>1.8960999999999999</v>
      </c>
      <c r="D345" s="46">
        <v>2.3475999999999999</v>
      </c>
      <c r="E345" s="46">
        <v>2.4916999999999998</v>
      </c>
      <c r="F345" s="46">
        <v>2.7321</v>
      </c>
      <c r="G345" s="28"/>
    </row>
    <row r="346" spans="2:7" s="26" customFormat="1" x14ac:dyDescent="0.25">
      <c r="B346" s="45" t="s">
        <v>356</v>
      </c>
      <c r="C346" s="46">
        <v>1.9468000000000001</v>
      </c>
      <c r="D346" s="46">
        <v>2.3363</v>
      </c>
      <c r="E346" s="46">
        <v>2.4998999999999998</v>
      </c>
      <c r="F346" s="46">
        <v>2.7547000000000001</v>
      </c>
      <c r="G346" s="28"/>
    </row>
    <row r="347" spans="2:7" s="26" customFormat="1" x14ac:dyDescent="0.25">
      <c r="B347" s="45" t="s">
        <v>357</v>
      </c>
      <c r="C347" s="46">
        <v>2.0684</v>
      </c>
      <c r="D347" s="46">
        <v>2.3302999999999998</v>
      </c>
      <c r="E347" s="46">
        <v>2.4958999999999998</v>
      </c>
      <c r="F347" s="46">
        <v>2.7595999999999998</v>
      </c>
      <c r="G347" s="28"/>
    </row>
    <row r="348" spans="2:7" s="26" customFormat="1" x14ac:dyDescent="0.25">
      <c r="B348" s="45" t="s">
        <v>358</v>
      </c>
      <c r="C348" s="46">
        <v>2.0790000000000002</v>
      </c>
      <c r="D348" s="46">
        <v>2.3391000000000002</v>
      </c>
      <c r="E348" s="46">
        <v>2.5194999999999999</v>
      </c>
      <c r="F348" s="46">
        <v>2.7945000000000002</v>
      </c>
      <c r="G348" s="28"/>
    </row>
    <row r="349" spans="2:7" s="26" customFormat="1" ht="25.5" x14ac:dyDescent="0.25">
      <c r="B349" s="45" t="s">
        <v>359</v>
      </c>
      <c r="C349" s="46">
        <v>2.0741000000000001</v>
      </c>
      <c r="D349" s="46">
        <v>2.3233000000000001</v>
      </c>
      <c r="E349" s="46">
        <v>2.5198</v>
      </c>
      <c r="F349" s="46">
        <v>2.8214999999999999</v>
      </c>
      <c r="G349" s="28"/>
    </row>
    <row r="350" spans="2:7" s="26" customFormat="1" ht="25.5" x14ac:dyDescent="0.25">
      <c r="B350" s="45" t="s">
        <v>360</v>
      </c>
      <c r="C350" s="46">
        <v>2.1755</v>
      </c>
      <c r="D350" s="46">
        <v>2.3494000000000002</v>
      </c>
      <c r="E350" s="46">
        <v>2.569</v>
      </c>
      <c r="F350" s="46">
        <v>2.8795999999999999</v>
      </c>
      <c r="G350" s="28"/>
    </row>
    <row r="351" spans="2:7" s="26" customFormat="1" ht="25.5" x14ac:dyDescent="0.25">
      <c r="B351" s="45" t="s">
        <v>361</v>
      </c>
      <c r="C351" s="46">
        <v>2.2856999999999998</v>
      </c>
      <c r="D351" s="46">
        <v>2.4605999999999999</v>
      </c>
      <c r="E351" s="46">
        <v>2.6871</v>
      </c>
      <c r="F351" s="46">
        <v>2.9935</v>
      </c>
      <c r="G351" s="28"/>
    </row>
    <row r="352" spans="2:7" s="26" customFormat="1" ht="25.5" x14ac:dyDescent="0.25">
      <c r="B352" s="45" t="s">
        <v>362</v>
      </c>
      <c r="C352" s="46">
        <v>2.3193000000000001</v>
      </c>
      <c r="D352" s="46">
        <v>2.6492</v>
      </c>
      <c r="E352" s="46">
        <v>2.8641000000000001</v>
      </c>
      <c r="F352" s="46">
        <v>3.1208999999999998</v>
      </c>
      <c r="G352" s="28"/>
    </row>
    <row r="353" spans="2:7" s="26" customFormat="1" ht="25.5" x14ac:dyDescent="0.25">
      <c r="B353" s="45" t="s">
        <v>363</v>
      </c>
      <c r="C353" s="46">
        <v>2.4582000000000002</v>
      </c>
      <c r="D353" s="46">
        <v>2.7902</v>
      </c>
      <c r="E353" s="46">
        <v>2.8896000000000002</v>
      </c>
      <c r="F353" s="46">
        <v>3.0783</v>
      </c>
      <c r="G353" s="28"/>
    </row>
    <row r="354" spans="2:7" s="26" customFormat="1" ht="25.5" x14ac:dyDescent="0.25">
      <c r="B354" s="45" t="s">
        <v>364</v>
      </c>
      <c r="C354" s="46">
        <v>2.5095000000000001</v>
      </c>
      <c r="D354" s="46">
        <v>2.7755999999999998</v>
      </c>
      <c r="E354" s="46">
        <v>2.8492999999999999</v>
      </c>
      <c r="F354" s="46">
        <v>3.0167999999999999</v>
      </c>
      <c r="G354" s="28"/>
    </row>
    <row r="355" spans="2:7" s="26" customFormat="1" ht="25.5" x14ac:dyDescent="0.25">
      <c r="B355" s="45" t="s">
        <v>365</v>
      </c>
      <c r="C355" s="46">
        <v>2.4944999999999999</v>
      </c>
      <c r="D355" s="46">
        <v>2.6766999999999999</v>
      </c>
      <c r="E355" s="46">
        <v>2.7353999999999998</v>
      </c>
      <c r="F355" s="46">
        <v>2.9148999999999998</v>
      </c>
      <c r="G355" s="30"/>
    </row>
    <row r="356" spans="2:7" s="26" customFormat="1" ht="25.5" x14ac:dyDescent="0.25">
      <c r="B356" s="45" t="s">
        <v>366</v>
      </c>
      <c r="C356" s="46">
        <v>2.4897999999999998</v>
      </c>
      <c r="D356" s="46">
        <v>2.6057000000000001</v>
      </c>
      <c r="E356" s="46">
        <v>2.6747999999999998</v>
      </c>
      <c r="F356" s="46">
        <v>2.8159999999999998</v>
      </c>
      <c r="G356" s="30"/>
    </row>
    <row r="357" spans="2:7" s="26" customFormat="1" x14ac:dyDescent="0.25">
      <c r="B357" s="45" t="s">
        <v>367</v>
      </c>
      <c r="C357" s="46">
        <v>2.4802</v>
      </c>
      <c r="D357" s="46">
        <v>2.5888</v>
      </c>
      <c r="E357" s="46">
        <v>2.6324000000000001</v>
      </c>
      <c r="F357" s="46">
        <v>2.7391999999999999</v>
      </c>
      <c r="G357" s="31"/>
    </row>
    <row r="358" spans="2:7" s="26" customFormat="1" x14ac:dyDescent="0.25">
      <c r="B358" s="45" t="s">
        <v>368</v>
      </c>
      <c r="C358" s="46">
        <v>2.4451000000000001</v>
      </c>
      <c r="D358" s="46">
        <v>2.5329999999999999</v>
      </c>
      <c r="E358" s="46">
        <v>2.5706000000000002</v>
      </c>
      <c r="F358" s="46">
        <v>2.6568999999999998</v>
      </c>
      <c r="G358" s="28"/>
    </row>
    <row r="359" spans="2:7" s="26" customFormat="1" x14ac:dyDescent="0.25">
      <c r="B359" s="45" t="s">
        <v>369</v>
      </c>
      <c r="C359" s="46">
        <v>2.4034</v>
      </c>
      <c r="D359" s="46">
        <v>2.3975</v>
      </c>
      <c r="E359" s="46">
        <v>2.3012999999999999</v>
      </c>
      <c r="F359" s="46">
        <v>2.2772999999999999</v>
      </c>
      <c r="G359" s="30"/>
    </row>
    <row r="360" spans="2:7" s="26" customFormat="1" x14ac:dyDescent="0.25">
      <c r="B360" s="45" t="s">
        <v>370</v>
      </c>
      <c r="C360" s="46">
        <v>2.3060999999999998</v>
      </c>
      <c r="D360" s="46">
        <v>2.2936999999999999</v>
      </c>
      <c r="E360" s="46">
        <v>2.2065000000000001</v>
      </c>
      <c r="F360" s="46">
        <v>2.2042999999999999</v>
      </c>
      <c r="G360" s="30"/>
    </row>
    <row r="361" spans="2:7" s="26" customFormat="1" ht="25.5" x14ac:dyDescent="0.25">
      <c r="B361" s="45" t="s">
        <v>371</v>
      </c>
      <c r="C361" s="46">
        <v>2.1728999999999998</v>
      </c>
      <c r="D361" s="46">
        <v>2.1638999999999999</v>
      </c>
      <c r="E361" s="46">
        <v>2.0577000000000001</v>
      </c>
      <c r="F361" s="46">
        <v>1.9968999999999999</v>
      </c>
      <c r="G361" s="30"/>
    </row>
    <row r="362" spans="2:7" s="26" customFormat="1" ht="25.5" x14ac:dyDescent="0.25">
      <c r="B362" s="45" t="s">
        <v>372</v>
      </c>
      <c r="C362" s="46">
        <v>2.0432000000000001</v>
      </c>
      <c r="D362" s="46">
        <v>2.1252</v>
      </c>
      <c r="E362" s="46">
        <v>2.0493000000000001</v>
      </c>
      <c r="F362" s="46">
        <v>2.0041000000000002</v>
      </c>
      <c r="G362" s="31"/>
    </row>
    <row r="363" spans="2:7" s="26" customFormat="1" ht="25.5" x14ac:dyDescent="0.25">
      <c r="B363" s="45" t="s">
        <v>373</v>
      </c>
      <c r="C363" s="46">
        <v>1.8782000000000001</v>
      </c>
      <c r="D363" s="46">
        <v>1.9774</v>
      </c>
      <c r="E363" s="46">
        <v>1.9568000000000001</v>
      </c>
      <c r="F363" s="46">
        <v>1.9512</v>
      </c>
      <c r="G363" s="28"/>
    </row>
    <row r="364" spans="2:7" s="26" customFormat="1" ht="25.5" x14ac:dyDescent="0.25">
      <c r="B364" s="45" t="s">
        <v>374</v>
      </c>
      <c r="C364" s="46">
        <v>1.7354000000000001</v>
      </c>
      <c r="D364" s="46">
        <v>1.9048</v>
      </c>
      <c r="E364" s="46">
        <v>1.9135</v>
      </c>
      <c r="F364" s="46">
        <v>1.9563999999999999</v>
      </c>
      <c r="G364" s="30"/>
    </row>
    <row r="365" spans="2:7" s="26" customFormat="1" ht="25.5" x14ac:dyDescent="0.25">
      <c r="B365" s="45" t="s">
        <v>375</v>
      </c>
      <c r="C365" s="46">
        <v>1.7543</v>
      </c>
      <c r="D365" s="46">
        <v>1.9124000000000001</v>
      </c>
      <c r="E365" s="46">
        <v>1.9032</v>
      </c>
      <c r="F365" s="46">
        <v>1.9683999999999999</v>
      </c>
      <c r="G365" s="30"/>
    </row>
    <row r="366" spans="2:7" s="26" customFormat="1" ht="25.5" x14ac:dyDescent="0.25">
      <c r="B366" s="45" t="s">
        <v>376</v>
      </c>
      <c r="C366" s="46">
        <v>1.6708000000000001</v>
      </c>
      <c r="D366" s="46">
        <v>1.8197000000000001</v>
      </c>
      <c r="E366" s="46">
        <v>1.8389</v>
      </c>
      <c r="F366" s="46">
        <v>1.9166000000000001</v>
      </c>
      <c r="G366" s="28"/>
    </row>
    <row r="367" spans="2:7" s="26" customFormat="1" ht="25.5" x14ac:dyDescent="0.25">
      <c r="B367" s="45" t="s">
        <v>377</v>
      </c>
      <c r="C367" s="46">
        <v>1.6367</v>
      </c>
      <c r="D367" s="46">
        <v>1.6789000000000001</v>
      </c>
      <c r="E367" s="46">
        <v>1.6794</v>
      </c>
      <c r="F367" s="46">
        <v>1.7366999999999999</v>
      </c>
      <c r="G367" s="30"/>
    </row>
    <row r="368" spans="2:7" s="26" customFormat="1" ht="25.5" x14ac:dyDescent="0.25">
      <c r="B368" s="45" t="s">
        <v>378</v>
      </c>
      <c r="C368" s="46">
        <v>0.91720000000000002</v>
      </c>
      <c r="D368" s="46">
        <v>1.1024</v>
      </c>
      <c r="E368" s="46">
        <v>0.96379999999999999</v>
      </c>
      <c r="F368" s="46">
        <v>0.92190000000000005</v>
      </c>
      <c r="G368" s="30"/>
    </row>
    <row r="369" spans="2:7" s="26" customFormat="1" x14ac:dyDescent="0.25">
      <c r="B369" s="45" t="s">
        <v>379</v>
      </c>
      <c r="C369" s="46">
        <v>0.69569999999999999</v>
      </c>
      <c r="D369" s="46">
        <v>1.1033999999999999</v>
      </c>
      <c r="E369" s="46">
        <v>1.0823</v>
      </c>
      <c r="F369" s="46">
        <v>0.99299999999999999</v>
      </c>
      <c r="G369" s="31"/>
    </row>
    <row r="370" spans="2:7" s="26" customFormat="1" x14ac:dyDescent="0.25">
      <c r="B370" s="45" t="s">
        <v>380</v>
      </c>
      <c r="C370" s="46">
        <v>0.19389999999999999</v>
      </c>
      <c r="D370" s="46">
        <v>0.40400000000000003</v>
      </c>
      <c r="E370" s="46">
        <v>0.62719999999999998</v>
      </c>
      <c r="F370" s="46">
        <v>0.74219999999999997</v>
      </c>
      <c r="G370" s="28"/>
    </row>
    <row r="371" spans="2:7" s="26" customFormat="1" x14ac:dyDescent="0.25">
      <c r="B371" s="45" t="s">
        <v>381</v>
      </c>
      <c r="C371" s="46">
        <v>0.18301000000000001</v>
      </c>
      <c r="D371" s="46">
        <v>0.31025999999999998</v>
      </c>
      <c r="E371" s="46">
        <v>0.42645</v>
      </c>
      <c r="F371" s="46">
        <v>0.59580999999999995</v>
      </c>
      <c r="G371" s="30"/>
    </row>
    <row r="372" spans="2:7" s="26" customFormat="1" x14ac:dyDescent="0.25">
      <c r="B372" s="45" t="s">
        <v>382</v>
      </c>
      <c r="C372" s="46">
        <v>0.17249999999999999</v>
      </c>
      <c r="D372" s="46">
        <v>0.26776</v>
      </c>
      <c r="E372" s="46">
        <v>0.33931</v>
      </c>
      <c r="F372" s="46">
        <v>0.4793</v>
      </c>
      <c r="G372" s="28"/>
    </row>
    <row r="373" spans="2:7" s="26" customFormat="1" ht="25.5" x14ac:dyDescent="0.25">
      <c r="B373" s="45" t="s">
        <v>383</v>
      </c>
      <c r="C373" s="46">
        <v>0.16192000000000001</v>
      </c>
      <c r="D373" s="46">
        <v>0.25252999999999998</v>
      </c>
      <c r="E373" s="46">
        <v>0.31313999999999997</v>
      </c>
      <c r="F373" s="46">
        <v>0.44852999999999998</v>
      </c>
      <c r="G373" s="28"/>
    </row>
    <row r="374" spans="2:7" s="26" customFormat="1" ht="25.5" x14ac:dyDescent="0.25">
      <c r="B374" s="45" t="s">
        <v>384</v>
      </c>
      <c r="C374" s="46">
        <v>0.15179999999999999</v>
      </c>
      <c r="D374" s="46">
        <v>0.23688999999999999</v>
      </c>
      <c r="E374" s="46">
        <v>0.27926000000000001</v>
      </c>
      <c r="F374" s="46">
        <v>0.39387</v>
      </c>
      <c r="G374" s="28"/>
    </row>
    <row r="375" spans="2:7" s="26" customFormat="1" ht="25.5" x14ac:dyDescent="0.25">
      <c r="B375" s="45" t="s">
        <v>385</v>
      </c>
      <c r="C375" s="46">
        <v>0.14607999999999999</v>
      </c>
      <c r="D375" s="46">
        <v>0.22128999999999999</v>
      </c>
      <c r="E375" s="46">
        <v>0.24732999999999999</v>
      </c>
      <c r="F375" s="46">
        <v>0.34140999999999999</v>
      </c>
      <c r="G375" s="28"/>
    </row>
    <row r="376" spans="2:7" s="26" customFormat="1" ht="25.5" x14ac:dyDescent="0.25">
      <c r="B376" s="45" t="s">
        <v>386</v>
      </c>
      <c r="C376" s="46">
        <v>0.14219000000000001</v>
      </c>
      <c r="D376" s="46">
        <v>0.22</v>
      </c>
      <c r="E376" s="46">
        <v>0.25024999999999997</v>
      </c>
      <c r="F376" s="46">
        <v>0.33588000000000001</v>
      </c>
      <c r="G376" s="28"/>
    </row>
    <row r="377" spans="2:7" s="26" customFormat="1" ht="25.5" x14ac:dyDescent="0.25">
      <c r="B377" s="45" t="s">
        <v>387</v>
      </c>
      <c r="C377" s="46">
        <v>0.14888999999999999</v>
      </c>
      <c r="D377" s="46">
        <v>0.23363999999999999</v>
      </c>
      <c r="E377" s="46">
        <v>0.25717000000000001</v>
      </c>
      <c r="F377" s="46">
        <v>0.33672000000000002</v>
      </c>
      <c r="G377" s="28"/>
    </row>
    <row r="378" spans="2:7" s="26" customFormat="1" ht="25.5" x14ac:dyDescent="0.25">
      <c r="B378" s="45" t="s">
        <v>388</v>
      </c>
      <c r="C378" s="46">
        <v>0.12783</v>
      </c>
      <c r="D378" s="46">
        <v>0.22292999999999999</v>
      </c>
      <c r="E378" s="46">
        <v>0.24118000000000001</v>
      </c>
      <c r="F378" s="46">
        <v>0.32083</v>
      </c>
      <c r="G378" s="28"/>
    </row>
    <row r="379" spans="2:7" s="26" customFormat="1" ht="25.5" x14ac:dyDescent="0.25">
      <c r="B379" s="45" t="s">
        <v>389</v>
      </c>
      <c r="C379" s="46">
        <v>0.11408</v>
      </c>
      <c r="D379" s="46">
        <v>0.19037000000000001</v>
      </c>
      <c r="E379" s="46">
        <v>0.20630000000000001</v>
      </c>
      <c r="F379" s="46">
        <v>0.29676000000000002</v>
      </c>
      <c r="G379" s="28"/>
    </row>
    <row r="380" spans="2:7" s="26" customFormat="1" ht="25.5" x14ac:dyDescent="0.25">
      <c r="B380" s="45" t="s">
        <v>390</v>
      </c>
      <c r="C380" s="46">
        <v>0.10786999999999999</v>
      </c>
      <c r="D380" s="46">
        <v>0.18962000000000001</v>
      </c>
      <c r="E380" s="46">
        <v>0.20127</v>
      </c>
      <c r="F380" s="46">
        <v>0.28014</v>
      </c>
      <c r="G380" s="28"/>
    </row>
    <row r="381" spans="2:7" s="26" customFormat="1" x14ac:dyDescent="0.25">
      <c r="B381" s="45" t="s">
        <v>391</v>
      </c>
      <c r="C381" s="46">
        <v>0.1113</v>
      </c>
      <c r="D381" s="46">
        <v>0.18609999999999999</v>
      </c>
      <c r="E381" s="46">
        <v>0.2109</v>
      </c>
      <c r="F381" s="46">
        <v>0.28420000000000001</v>
      </c>
      <c r="G381" s="28"/>
    </row>
    <row r="382" spans="2:7" s="26" customFormat="1" x14ac:dyDescent="0.25">
      <c r="B382" s="45" t="s">
        <v>392</v>
      </c>
      <c r="C382" s="46">
        <v>9.6750000000000003E-2</v>
      </c>
      <c r="D382" s="46">
        <v>0.15340000000000001</v>
      </c>
      <c r="E382" s="46">
        <v>0.18715000000000001</v>
      </c>
      <c r="F382" s="46">
        <v>0.2646</v>
      </c>
      <c r="G382" s="28"/>
    </row>
    <row r="383" spans="2:7" s="26" customFormat="1" x14ac:dyDescent="0.25">
      <c r="B383" s="45" t="s">
        <v>393</v>
      </c>
      <c r="C383" s="46">
        <v>8.6879999999999999E-2</v>
      </c>
      <c r="D383" s="46">
        <v>0.13275999999999999</v>
      </c>
      <c r="E383" s="46">
        <v>0.15981999999999999</v>
      </c>
      <c r="F383" s="46">
        <v>0.24346999999999999</v>
      </c>
      <c r="G383" s="28"/>
    </row>
    <row r="384" spans="2:7" s="26" customFormat="1" x14ac:dyDescent="0.25">
      <c r="B384" s="45" t="s">
        <v>394</v>
      </c>
      <c r="C384" s="46">
        <v>9.3619999999999995E-2</v>
      </c>
      <c r="D384" s="46">
        <v>0.13083</v>
      </c>
      <c r="E384" s="46">
        <v>0.15623999999999999</v>
      </c>
      <c r="F384" s="46">
        <v>0.24104999999999999</v>
      </c>
      <c r="G384" s="28"/>
    </row>
    <row r="385" spans="2:7" s="26" customFormat="1" ht="25.5" x14ac:dyDescent="0.25">
      <c r="B385" s="45" t="s">
        <v>395</v>
      </c>
      <c r="C385" s="46">
        <v>8.974E-2</v>
      </c>
      <c r="D385" s="46">
        <v>0.12443</v>
      </c>
      <c r="E385" s="46">
        <v>0.15478</v>
      </c>
      <c r="F385" s="46">
        <v>0.23574000000000001</v>
      </c>
      <c r="G385" s="28"/>
    </row>
    <row r="386" spans="2:7" s="26" customFormat="1" ht="25.5" x14ac:dyDescent="0.25">
      <c r="B386" s="45" t="s">
        <v>396</v>
      </c>
      <c r="C386" s="46">
        <v>8.3799999999999999E-2</v>
      </c>
      <c r="D386" s="46">
        <v>0.1227</v>
      </c>
      <c r="E386" s="46">
        <v>0.1517</v>
      </c>
      <c r="F386" s="46">
        <v>0.22650000000000001</v>
      </c>
      <c r="G386" s="28"/>
    </row>
    <row r="387" spans="2:7" s="26" customFormat="1" ht="25.5" x14ac:dyDescent="0.25">
      <c r="B387" s="45" t="s">
        <v>397</v>
      </c>
      <c r="C387" s="46">
        <v>8.548E-2</v>
      </c>
      <c r="D387" s="46">
        <v>0.12722</v>
      </c>
      <c r="E387" s="46">
        <v>0.16672000000000001</v>
      </c>
      <c r="F387" s="46">
        <v>0.28531000000000001</v>
      </c>
      <c r="G387" s="28"/>
    </row>
    <row r="388" spans="2:7" s="26" customFormat="1" ht="25.5" x14ac:dyDescent="0.25">
      <c r="B388" s="45" t="s">
        <v>398</v>
      </c>
      <c r="C388" s="46">
        <v>0.09</v>
      </c>
      <c r="D388" s="46">
        <v>0.15887999999999999</v>
      </c>
      <c r="E388" s="46">
        <v>0.23033999999999999</v>
      </c>
      <c r="F388" s="46">
        <v>0.39201000000000003</v>
      </c>
      <c r="G388" s="28"/>
    </row>
    <row r="389" spans="2:7" s="26" customFormat="1" ht="25.5" x14ac:dyDescent="0.25">
      <c r="B389" s="45" t="s">
        <v>399</v>
      </c>
      <c r="C389" s="46">
        <v>0.1037</v>
      </c>
      <c r="D389" s="46">
        <v>0.2064</v>
      </c>
      <c r="E389" s="46">
        <v>0.3095</v>
      </c>
      <c r="F389" s="46">
        <v>0.52359999999999995</v>
      </c>
      <c r="G389" s="28"/>
    </row>
    <row r="390" spans="2:7" s="26" customFormat="1" ht="25.5" x14ac:dyDescent="0.25">
      <c r="B390" s="45" t="s">
        <v>400</v>
      </c>
      <c r="C390" s="46">
        <v>0.10617</v>
      </c>
      <c r="D390" s="46">
        <v>0.25381999999999999</v>
      </c>
      <c r="E390" s="46">
        <v>0.42168</v>
      </c>
      <c r="F390" s="46">
        <v>0.75146999999999997</v>
      </c>
      <c r="G390" s="28"/>
    </row>
    <row r="391" spans="2:7" s="26" customFormat="1" ht="25.5" x14ac:dyDescent="0.25">
      <c r="B391" s="45" t="s">
        <v>401</v>
      </c>
      <c r="C391" s="46">
        <v>0.15279999999999999</v>
      </c>
      <c r="D391" s="46">
        <v>0.43180000000000002</v>
      </c>
      <c r="E391" s="46">
        <v>0.71360000000000001</v>
      </c>
      <c r="F391" s="46">
        <v>1.1979</v>
      </c>
      <c r="G391" s="28"/>
    </row>
    <row r="392" spans="2:7" s="26" customFormat="1" ht="25.5" x14ac:dyDescent="0.25">
      <c r="B392" s="45" t="s">
        <v>402</v>
      </c>
      <c r="C392" s="46">
        <v>0.39718999999999999</v>
      </c>
      <c r="D392" s="46">
        <v>0.83970999999999996</v>
      </c>
      <c r="E392" s="46">
        <v>1.2097199999999999</v>
      </c>
      <c r="F392" s="46">
        <v>1.7310000000000001</v>
      </c>
      <c r="G392" s="28"/>
    </row>
    <row r="393" spans="2:7" s="26" customFormat="1" x14ac:dyDescent="0.25">
      <c r="B393" s="45" t="s">
        <v>403</v>
      </c>
      <c r="C393" s="46">
        <v>0.60097</v>
      </c>
      <c r="D393" s="46">
        <v>1.1014699999999999</v>
      </c>
      <c r="E393" s="46">
        <v>1.6380600000000001</v>
      </c>
      <c r="F393" s="46">
        <v>2.3511199999999999</v>
      </c>
      <c r="G393" s="28"/>
    </row>
    <row r="394" spans="2:7" s="26" customFormat="1" x14ac:dyDescent="0.25">
      <c r="B394" s="45" t="s">
        <v>404</v>
      </c>
      <c r="C394" s="46">
        <v>0.93381000000000003</v>
      </c>
      <c r="D394" s="46">
        <v>1.46889</v>
      </c>
      <c r="E394" s="46">
        <v>2.0157699999999998</v>
      </c>
      <c r="F394" s="46">
        <v>2.6826300000000001</v>
      </c>
      <c r="G394" s="28"/>
    </row>
    <row r="395" spans="2:7" s="26" customFormat="1" x14ac:dyDescent="0.25">
      <c r="B395" s="45" t="s">
        <v>405</v>
      </c>
      <c r="C395" s="46">
        <v>1.4538599999999999</v>
      </c>
      <c r="D395" s="46">
        <v>1.9702999999999999</v>
      </c>
      <c r="E395" s="46">
        <v>2.58568</v>
      </c>
      <c r="F395" s="46">
        <v>3.3219799999999999</v>
      </c>
      <c r="G395" s="28"/>
    </row>
    <row r="396" spans="2:7" s="26" customFormat="1" x14ac:dyDescent="0.25">
      <c r="B396" s="45" t="s">
        <v>406</v>
      </c>
      <c r="C396" s="46">
        <v>2.0915300000000001</v>
      </c>
      <c r="D396" s="46">
        <v>2.6105</v>
      </c>
      <c r="E396" s="46">
        <v>3.1940200000000001</v>
      </c>
      <c r="F396" s="46">
        <v>3.75257</v>
      </c>
      <c r="G396" s="28"/>
    </row>
    <row r="397" spans="2:7" s="26" customFormat="1" ht="25.5" x14ac:dyDescent="0.25">
      <c r="B397" s="45" t="s">
        <v>407</v>
      </c>
      <c r="C397" s="46">
        <v>2.4169800000000001</v>
      </c>
      <c r="D397" s="46">
        <v>2.9509599999999998</v>
      </c>
      <c r="E397" s="46">
        <v>3.5053800000000002</v>
      </c>
      <c r="F397" s="46">
        <v>3.9883700000000002</v>
      </c>
      <c r="G397" s="28"/>
    </row>
    <row r="398" spans="2:7" s="26" customFormat="1" ht="25.5" x14ac:dyDescent="0.25">
      <c r="B398" s="45" t="s">
        <v>408</v>
      </c>
      <c r="C398" s="46">
        <v>2.9230499999999999</v>
      </c>
      <c r="D398" s="46">
        <v>3.4510800000000001</v>
      </c>
      <c r="E398" s="46">
        <v>3.9951300000000001</v>
      </c>
      <c r="F398" s="46">
        <v>4.51952</v>
      </c>
      <c r="G398" s="28"/>
    </row>
    <row r="399" spans="2:7" s="26" customFormat="1" ht="25.5" x14ac:dyDescent="0.25">
      <c r="B399" s="45" t="s">
        <v>409</v>
      </c>
      <c r="C399" s="46">
        <v>3.4660700000000002</v>
      </c>
      <c r="D399" s="46">
        <v>4.1406700000000001</v>
      </c>
      <c r="E399" s="46">
        <v>4.6389500000000004</v>
      </c>
      <c r="F399" s="46">
        <v>5.1940200000000001</v>
      </c>
      <c r="G399" s="28"/>
    </row>
    <row r="400" spans="2:7" s="26" customFormat="1" ht="25.5" x14ac:dyDescent="0.25">
      <c r="B400" s="45" t="s">
        <v>410</v>
      </c>
      <c r="C400" s="46">
        <v>3.93649</v>
      </c>
      <c r="D400" s="46">
        <v>4.6368299999999998</v>
      </c>
      <c r="E400" s="46">
        <v>5.1069300000000002</v>
      </c>
      <c r="F400" s="46">
        <v>5.5522400000000003</v>
      </c>
      <c r="G400" s="28"/>
    </row>
    <row r="401" spans="2:7" s="26" customFormat="1" ht="25.5" x14ac:dyDescent="0.25">
      <c r="B401" s="45" t="s">
        <v>411</v>
      </c>
      <c r="C401" s="46">
        <v>4.3268899999999997</v>
      </c>
      <c r="D401" s="46">
        <v>4.7378</v>
      </c>
      <c r="E401" s="46">
        <v>5.1608900000000002</v>
      </c>
      <c r="F401" s="46">
        <v>5.4618599999999997</v>
      </c>
      <c r="G401" s="28"/>
    </row>
    <row r="402" spans="2:7" s="26" customFormat="1" ht="25.5" x14ac:dyDescent="0.25">
      <c r="B402" s="45" t="s">
        <v>412</v>
      </c>
      <c r="C402" s="46">
        <v>4.4719600000000002</v>
      </c>
      <c r="D402" s="46">
        <v>4.8053699999999999</v>
      </c>
      <c r="E402" s="46">
        <v>5.1205100000000003</v>
      </c>
      <c r="F402" s="46">
        <v>5.3920700000000004</v>
      </c>
      <c r="G402" s="28"/>
    </row>
    <row r="403" spans="2:7" s="26" customFormat="1" ht="25.5" x14ac:dyDescent="0.25">
      <c r="B403" s="45" t="s">
        <v>413</v>
      </c>
      <c r="C403" s="46">
        <v>4.5978599999999998</v>
      </c>
      <c r="D403" s="46">
        <v>4.8874199999999997</v>
      </c>
      <c r="E403" s="46">
        <v>5.1814299999999998</v>
      </c>
      <c r="F403" s="46">
        <v>5.5235900000000004</v>
      </c>
      <c r="G403" s="28"/>
    </row>
    <row r="404" spans="2:7" s="26" customFormat="1" ht="25.5" x14ac:dyDescent="0.25">
      <c r="B404" s="45" t="s">
        <v>414</v>
      </c>
      <c r="C404" s="46">
        <v>4.7683200000000001</v>
      </c>
      <c r="D404" s="46">
        <v>5.0322699999999996</v>
      </c>
      <c r="E404" s="46">
        <v>5.1731800000000003</v>
      </c>
      <c r="F404" s="46">
        <v>5.2810300000000003</v>
      </c>
      <c r="G404" s="28"/>
    </row>
    <row r="405" spans="2:7" s="26" customFormat="1" x14ac:dyDescent="0.25">
      <c r="B405" s="45" t="s">
        <v>415</v>
      </c>
      <c r="C405" s="46">
        <v>4.9590699999999996</v>
      </c>
      <c r="D405" s="46">
        <v>5.2499799999999999</v>
      </c>
      <c r="E405" s="46">
        <v>5.3568100000000003</v>
      </c>
      <c r="F405" s="46">
        <v>5.3212599999999997</v>
      </c>
      <c r="G405" s="28"/>
    </row>
    <row r="406" spans="2:7" s="26" customFormat="1" x14ac:dyDescent="0.25">
      <c r="B406" s="45" t="s">
        <v>416</v>
      </c>
      <c r="C406" s="46">
        <v>5.1238200000000003</v>
      </c>
      <c r="D406" s="46">
        <v>5.3792</v>
      </c>
      <c r="E406" s="46">
        <v>5.4498100000000003</v>
      </c>
      <c r="F406" s="46">
        <v>5.4162400000000002</v>
      </c>
      <c r="G406" s="30"/>
    </row>
    <row r="407" spans="2:7" s="26" customFormat="1" x14ac:dyDescent="0.25">
      <c r="B407" s="45" t="s">
        <v>417</v>
      </c>
      <c r="C407" s="46">
        <v>5.1812500000000004</v>
      </c>
      <c r="D407" s="46">
        <v>5.5260999999999996</v>
      </c>
      <c r="E407" s="46">
        <v>5.6721000000000004</v>
      </c>
      <c r="F407" s="46">
        <v>5.8489300000000002</v>
      </c>
      <c r="G407" s="30"/>
    </row>
    <row r="408" spans="2:7" s="26" customFormat="1" x14ac:dyDescent="0.25">
      <c r="B408" s="45" t="s">
        <v>418</v>
      </c>
      <c r="C408" s="46">
        <v>5.35555</v>
      </c>
      <c r="D408" s="46">
        <v>5.5844500000000004</v>
      </c>
      <c r="E408" s="46">
        <v>5.83751</v>
      </c>
      <c r="F408" s="46" t="s">
        <v>419</v>
      </c>
      <c r="G408" s="31"/>
    </row>
    <row r="409" spans="2:7" s="26" customFormat="1" ht="25.5" x14ac:dyDescent="0.25">
      <c r="B409" s="45" t="s">
        <v>420</v>
      </c>
      <c r="C409" s="46">
        <v>5.43194</v>
      </c>
      <c r="D409" s="46">
        <v>5.64236</v>
      </c>
      <c r="E409" s="46">
        <v>5.8704099999999997</v>
      </c>
      <c r="F409" s="46" t="s">
        <v>419</v>
      </c>
      <c r="G409" s="28"/>
    </row>
    <row r="410" spans="2:7" s="26" customFormat="1" ht="25.5" x14ac:dyDescent="0.25">
      <c r="B410" s="45" t="s">
        <v>421</v>
      </c>
      <c r="C410" s="46">
        <v>5.4391400000000001</v>
      </c>
      <c r="D410" s="46">
        <v>5.6614899999999997</v>
      </c>
      <c r="E410" s="46">
        <v>5.89419</v>
      </c>
      <c r="F410" s="46" t="s">
        <v>419</v>
      </c>
      <c r="G410" s="30"/>
    </row>
    <row r="411" spans="2:7" s="26" customFormat="1" ht="25.5" x14ac:dyDescent="0.25">
      <c r="B411" s="45" t="s">
        <v>422</v>
      </c>
      <c r="C411" s="46">
        <v>5.4460600000000001</v>
      </c>
      <c r="D411" s="46">
        <v>5.6596599999999997</v>
      </c>
      <c r="E411" s="46">
        <v>5.8870100000000001</v>
      </c>
      <c r="F411" s="46" t="s">
        <v>419</v>
      </c>
      <c r="G411" s="30"/>
    </row>
    <row r="412" spans="2:7" s="26" customFormat="1" ht="25.5" x14ac:dyDescent="0.25">
      <c r="B412" s="45" t="s">
        <v>423</v>
      </c>
      <c r="C412" s="46">
        <v>5.4473099999999999</v>
      </c>
      <c r="D412" s="46">
        <v>5.6394700000000002</v>
      </c>
      <c r="E412" s="46">
        <v>5.8236100000000004</v>
      </c>
      <c r="F412" s="46" t="s">
        <v>419</v>
      </c>
      <c r="G412" s="30"/>
    </row>
    <row r="413" spans="2:7" s="26" customFormat="1" ht="25.5" x14ac:dyDescent="0.25">
      <c r="B413" s="45" t="s">
        <v>424</v>
      </c>
      <c r="C413" s="46">
        <v>5.47112</v>
      </c>
      <c r="D413" s="46">
        <v>5.62798</v>
      </c>
      <c r="E413" s="46">
        <v>5.6928200000000002</v>
      </c>
      <c r="F413" s="46" t="s">
        <v>419</v>
      </c>
      <c r="G413" s="31"/>
    </row>
    <row r="414" spans="2:7" s="26" customFormat="1" ht="25.5" x14ac:dyDescent="0.25">
      <c r="B414" s="45" t="s">
        <v>425</v>
      </c>
      <c r="C414" s="46">
        <v>5.4510199999999998</v>
      </c>
      <c r="D414" s="46">
        <v>5.5806399999999998</v>
      </c>
      <c r="E414" s="46">
        <v>5.5905399999999998</v>
      </c>
      <c r="F414" s="46" t="s">
        <v>419</v>
      </c>
      <c r="G414" s="30"/>
    </row>
    <row r="415" spans="2:7" s="26" customFormat="1" ht="25.5" x14ac:dyDescent="0.25">
      <c r="B415" s="45" t="s">
        <v>426</v>
      </c>
      <c r="C415" s="46">
        <v>5.4359599999999997</v>
      </c>
      <c r="D415" s="46">
        <v>5.5792599999999997</v>
      </c>
      <c r="E415" s="46">
        <v>5.64975</v>
      </c>
      <c r="F415" s="46" t="s">
        <v>419</v>
      </c>
      <c r="G415" s="30"/>
    </row>
    <row r="416" spans="2:7" s="26" customFormat="1" ht="25.5" x14ac:dyDescent="0.25">
      <c r="B416" s="45" t="s">
        <v>427</v>
      </c>
      <c r="C416" s="46">
        <v>5.4398900000000001</v>
      </c>
      <c r="D416" s="46">
        <v>5.5826099999999999</v>
      </c>
      <c r="E416" s="46">
        <v>5.6723499999999998</v>
      </c>
      <c r="F416" s="46" t="s">
        <v>419</v>
      </c>
      <c r="G416" s="31"/>
    </row>
    <row r="417" spans="2:7" s="26" customFormat="1" x14ac:dyDescent="0.25">
      <c r="B417" s="45" t="s">
        <v>428</v>
      </c>
      <c r="C417" s="46">
        <v>5.4328000000000003</v>
      </c>
      <c r="D417" s="46">
        <v>5.5792099999999998</v>
      </c>
      <c r="E417" s="46">
        <v>5.7082899999999999</v>
      </c>
      <c r="F417" s="46" t="s">
        <v>419</v>
      </c>
      <c r="G417" s="28"/>
    </row>
    <row r="418" spans="2:7" s="26" customFormat="1" x14ac:dyDescent="0.25">
      <c r="B418" s="45" t="s">
        <v>429</v>
      </c>
      <c r="C418" s="46">
        <v>5.4374399999999996</v>
      </c>
      <c r="D418" s="46">
        <v>5.59375</v>
      </c>
      <c r="E418" s="46">
        <v>5.7309700000000001</v>
      </c>
      <c r="F418" s="46" t="s">
        <v>419</v>
      </c>
      <c r="G418" s="30"/>
    </row>
    <row r="419" spans="2:7" s="26" customFormat="1" x14ac:dyDescent="0.25">
      <c r="B419" s="45" t="s">
        <v>430</v>
      </c>
      <c r="C419" s="46">
        <v>5.4501799999999996</v>
      </c>
      <c r="D419" s="46">
        <v>5.6018800000000004</v>
      </c>
      <c r="E419" s="46">
        <v>5.7089699999999999</v>
      </c>
      <c r="F419" s="46" t="s">
        <v>419</v>
      </c>
      <c r="G419" s="30"/>
    </row>
    <row r="420" spans="2:7" s="26" customFormat="1" x14ac:dyDescent="0.25">
      <c r="B420" s="45" t="s">
        <v>431</v>
      </c>
      <c r="C420" s="46">
        <v>5.4522300000000001</v>
      </c>
      <c r="D420" s="46">
        <v>5.5481800000000003</v>
      </c>
      <c r="E420" s="46">
        <v>5.5913899999999996</v>
      </c>
      <c r="F420" s="46" t="s">
        <v>419</v>
      </c>
      <c r="G420" s="31"/>
    </row>
    <row r="421" spans="2:7" s="26" customFormat="1" ht="25.5" x14ac:dyDescent="0.25">
      <c r="B421" s="45" t="s">
        <v>432</v>
      </c>
      <c r="C421" s="46">
        <v>5.4180000000000001</v>
      </c>
      <c r="D421" s="46">
        <v>5.36592</v>
      </c>
      <c r="E421" s="46">
        <v>5.2281199999999997</v>
      </c>
      <c r="F421" s="46" t="s">
        <v>419</v>
      </c>
      <c r="G421" s="28"/>
    </row>
    <row r="422" spans="2:7" s="26" customFormat="1" ht="25.5" x14ac:dyDescent="0.25">
      <c r="B422" s="47" t="s">
        <v>433</v>
      </c>
      <c r="C422" s="48">
        <v>5.1176399999999997</v>
      </c>
      <c r="D422" s="48">
        <v>5.0854600000000003</v>
      </c>
      <c r="E422" s="48">
        <v>4.9019000000000004</v>
      </c>
      <c r="F422" s="48" t="s">
        <v>419</v>
      </c>
      <c r="G422" s="30"/>
    </row>
    <row r="423" spans="2:7" s="26" customFormat="1" x14ac:dyDescent="0.25">
      <c r="B423" s="33"/>
      <c r="G423" s="28"/>
    </row>
    <row r="424" spans="2:7" s="26" customFormat="1" x14ac:dyDescent="0.25">
      <c r="B424" s="33"/>
      <c r="C424" s="34"/>
      <c r="D424" s="34"/>
      <c r="G424" s="35"/>
    </row>
    <row r="425" spans="2:7" s="26" customFormat="1" x14ac:dyDescent="0.25">
      <c r="B425" s="43"/>
      <c r="C425" s="34"/>
      <c r="D425" s="34"/>
      <c r="G425" s="35"/>
    </row>
    <row r="426" spans="2:7" s="26" customFormat="1" x14ac:dyDescent="0.25">
      <c r="B426" s="44"/>
      <c r="C426" s="34"/>
      <c r="D426" s="34"/>
      <c r="G426" s="35"/>
    </row>
    <row r="427" spans="2:7" s="26" customFormat="1" x14ac:dyDescent="0.25">
      <c r="B427" s="44"/>
      <c r="C427" s="34"/>
      <c r="D427" s="34"/>
      <c r="G427" s="35"/>
    </row>
    <row r="428" spans="2:7" s="26" customFormat="1" x14ac:dyDescent="0.25">
      <c r="B428" s="33"/>
      <c r="C428" s="34"/>
      <c r="D428" s="34"/>
      <c r="G428" s="35"/>
    </row>
    <row r="429" spans="2:7" s="26" customFormat="1" x14ac:dyDescent="0.25">
      <c r="B429" s="36"/>
      <c r="C429" s="34"/>
      <c r="D429" s="34"/>
      <c r="G429" s="35"/>
    </row>
    <row r="430" spans="2:7" s="26" customFormat="1" x14ac:dyDescent="0.25">
      <c r="B430" s="32"/>
      <c r="C430" s="34"/>
      <c r="D430" s="34"/>
      <c r="G430" s="35"/>
    </row>
    <row r="431" spans="2:7" s="26" customFormat="1" x14ac:dyDescent="0.25">
      <c r="B431" s="32"/>
      <c r="C431" s="34"/>
      <c r="D431" s="34"/>
      <c r="G431" s="35"/>
    </row>
    <row r="432" spans="2:7" s="26" customFormat="1" x14ac:dyDescent="0.25">
      <c r="B432" s="37"/>
      <c r="C432" s="34"/>
      <c r="D432" s="34"/>
      <c r="G432" s="35"/>
    </row>
    <row r="433" spans="2:7" s="26" customFormat="1" x14ac:dyDescent="0.25">
      <c r="B433" s="32"/>
      <c r="C433" s="34"/>
      <c r="D433" s="34"/>
      <c r="G433" s="35"/>
    </row>
    <row r="434" spans="2:7" s="26" customFormat="1" x14ac:dyDescent="0.25">
      <c r="B434" s="36"/>
      <c r="C434" s="34"/>
      <c r="D434" s="34"/>
      <c r="G434" s="35"/>
    </row>
    <row r="435" spans="2:7" s="26" customFormat="1" x14ac:dyDescent="0.25">
      <c r="B435" s="32"/>
      <c r="C435" s="29"/>
      <c r="D435" s="34"/>
      <c r="G435" s="35"/>
    </row>
    <row r="436" spans="2:7" s="26" customFormat="1" ht="22.5" x14ac:dyDescent="0.25">
      <c r="B436" s="38"/>
      <c r="C436" s="39"/>
      <c r="D436" s="34"/>
      <c r="G436" s="35"/>
    </row>
    <row r="437" spans="2:7" s="26" customFormat="1" x14ac:dyDescent="0.25">
      <c r="B437" s="32"/>
      <c r="C437" s="29"/>
      <c r="D437" s="34"/>
      <c r="G437" s="35"/>
    </row>
    <row r="438" spans="2:7" s="26" customFormat="1" ht="17.25" x14ac:dyDescent="0.25">
      <c r="B438" s="40"/>
      <c r="C438" s="41"/>
      <c r="D438" s="34"/>
      <c r="G438" s="35"/>
    </row>
    <row r="439" spans="2:7" s="26" customFormat="1" ht="17.25" x14ac:dyDescent="0.25">
      <c r="B439" s="40"/>
      <c r="C439" s="41"/>
      <c r="D439" s="34"/>
      <c r="G439" s="35"/>
    </row>
    <row r="440" spans="2:7" s="26" customFormat="1" ht="17.25" x14ac:dyDescent="0.25">
      <c r="B440" s="40"/>
      <c r="C440" s="41"/>
      <c r="D440" s="34"/>
      <c r="G440" s="35"/>
    </row>
    <row r="441" spans="2:7" s="26" customFormat="1" ht="17.25" x14ac:dyDescent="0.25">
      <c r="B441" s="40"/>
      <c r="C441" s="41"/>
      <c r="D441" s="34"/>
      <c r="G441" s="35"/>
    </row>
    <row r="442" spans="2:7" s="26" customFormat="1" ht="17.25" x14ac:dyDescent="0.25">
      <c r="B442" s="40"/>
      <c r="C442" s="41"/>
      <c r="D442" s="34"/>
      <c r="G442" s="35"/>
    </row>
    <row r="443" spans="2:7" s="26" customFormat="1" ht="17.25" x14ac:dyDescent="0.25">
      <c r="B443" s="40"/>
      <c r="C443" s="41"/>
      <c r="D443" s="34"/>
      <c r="G443" s="35"/>
    </row>
    <row r="444" spans="2:7" s="26" customFormat="1" x14ac:dyDescent="0.25">
      <c r="B444" s="32"/>
      <c r="C444" s="34"/>
      <c r="D444" s="34"/>
      <c r="G444" s="35"/>
    </row>
    <row r="445" spans="2:7" s="26" customFormat="1" x14ac:dyDescent="0.25">
      <c r="B445" s="32"/>
      <c r="C445" s="34"/>
      <c r="D445" s="34"/>
      <c r="G445" s="35"/>
    </row>
    <row r="446" spans="2:7" s="26" customFormat="1" x14ac:dyDescent="0.25">
      <c r="B446" s="42"/>
      <c r="C446" s="34"/>
      <c r="D446" s="34"/>
      <c r="G446" s="35"/>
    </row>
    <row r="447" spans="2:7" s="26" customFormat="1" x14ac:dyDescent="0.25">
      <c r="B447" s="36"/>
      <c r="C447" s="34"/>
      <c r="D447" s="34"/>
      <c r="G447" s="35"/>
    </row>
    <row r="448" spans="2:7" s="26" customFormat="1" x14ac:dyDescent="0.25">
      <c r="B448" s="36"/>
      <c r="C448" s="34"/>
      <c r="D448" s="34"/>
      <c r="G448" s="35"/>
    </row>
  </sheetData>
  <autoFilter ref="B1:F422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3089" r:id="rId4" name="Control 17">
          <controlPr defaultSize="0" r:id="rId5">
            <anchor moveWithCells="1">
              <from>
                <xdr:col>2</xdr:col>
                <xdr:colOff>0</xdr:colOff>
                <xdr:row>514</xdr:row>
                <xdr:rowOff>0</xdr:rowOff>
              </from>
              <to>
                <xdr:col>5</xdr:col>
                <xdr:colOff>304800</xdr:colOff>
                <xdr:row>515</xdr:row>
                <xdr:rowOff>38100</xdr:rowOff>
              </to>
            </anchor>
          </controlPr>
        </control>
      </mc:Choice>
      <mc:Fallback>
        <control shapeId="3089" r:id="rId4" name="Control 17"/>
      </mc:Fallback>
    </mc:AlternateContent>
    <mc:AlternateContent xmlns:mc="http://schemas.openxmlformats.org/markup-compatibility/2006">
      <mc:Choice Requires="x14">
        <control shapeId="3091" r:id="rId6" name="Control 19">
          <controlPr defaultSize="0" r:id="rId7">
            <anchor moveWithCells="1">
              <from>
                <xdr:col>2</xdr:col>
                <xdr:colOff>0</xdr:colOff>
                <xdr:row>516</xdr:row>
                <xdr:rowOff>0</xdr:rowOff>
              </from>
              <to>
                <xdr:col>5</xdr:col>
                <xdr:colOff>304800</xdr:colOff>
                <xdr:row>517</xdr:row>
                <xdr:rowOff>38100</xdr:rowOff>
              </to>
            </anchor>
          </controlPr>
        </control>
      </mc:Choice>
      <mc:Fallback>
        <control shapeId="3091" r:id="rId6" name="Control 19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"/>
  <sheetViews>
    <sheetView showGridLines="0" workbookViewId="0">
      <selection activeCell="A3" sqref="A3:A5"/>
    </sheetView>
  </sheetViews>
  <sheetFormatPr defaultRowHeight="15" x14ac:dyDescent="0.25"/>
  <sheetData>
    <row r="3" spans="1:1" x14ac:dyDescent="0.25">
      <c r="A3" t="s">
        <v>4</v>
      </c>
    </row>
    <row r="5" spans="1:1" x14ac:dyDescent="0.25">
      <c r="A5" t="s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12"/>
  <sheetViews>
    <sheetView showGridLines="0" workbookViewId="0">
      <selection activeCell="F5" sqref="F5"/>
    </sheetView>
  </sheetViews>
  <sheetFormatPr defaultRowHeight="15" x14ac:dyDescent="0.25"/>
  <cols>
    <col min="1" max="1" width="16.7109375" bestFit="1" customWidth="1"/>
    <col min="2" max="2" width="19" customWidth="1"/>
    <col min="6" max="7" width="15.5703125" bestFit="1" customWidth="1"/>
    <col min="11" max="11" width="12" bestFit="1" customWidth="1"/>
    <col min="14" max="14" width="18.42578125" customWidth="1"/>
    <col min="15" max="15" width="9.7109375" bestFit="1" customWidth="1"/>
    <col min="16" max="16" width="12.7109375" bestFit="1" customWidth="1"/>
  </cols>
  <sheetData>
    <row r="1" spans="1:18" x14ac:dyDescent="0.25">
      <c r="B1">
        <v>3</v>
      </c>
      <c r="C1">
        <v>2</v>
      </c>
      <c r="D1">
        <v>1</v>
      </c>
    </row>
    <row r="2" spans="1:18" x14ac:dyDescent="0.25">
      <c r="A2" s="1" t="s">
        <v>458</v>
      </c>
      <c r="B2" s="1">
        <f>SUM(P11:P1112)</f>
        <v>11338.970545519847</v>
      </c>
      <c r="C2" s="1">
        <f>SUM(R11:R1112)</f>
        <v>4656.8150091683674</v>
      </c>
      <c r="D2" s="1">
        <f>SUM(I11:I1112)</f>
        <v>4410.6121553012354</v>
      </c>
      <c r="E2">
        <v>3287.6314451353496</v>
      </c>
      <c r="G2">
        <v>4656.815009166784</v>
      </c>
      <c r="J2" t="s">
        <v>463</v>
      </c>
      <c r="K2">
        <f>SLOPE(C11:C1112,D11:D1112)</f>
        <v>0.99311986069028491</v>
      </c>
      <c r="M2">
        <f>(1-K2)/(1/12)</f>
        <v>8.2561671716581131E-2</v>
      </c>
    </row>
    <row r="3" spans="1:18" x14ac:dyDescent="0.25">
      <c r="A3" t="s">
        <v>4</v>
      </c>
      <c r="B3">
        <v>8.2561997197683895E-2</v>
      </c>
      <c r="C3">
        <v>8.2561997670482515E-2</v>
      </c>
      <c r="D3">
        <v>6.8801630319234083E-3</v>
      </c>
      <c r="G3" t="s">
        <v>461</v>
      </c>
      <c r="J3" t="s">
        <v>464</v>
      </c>
      <c r="K3">
        <f>INTERCEPT(C11:C1112,D11:D1112)</f>
        <v>2.6288490586621333E-4</v>
      </c>
      <c r="M3">
        <f>K3/(M2*1/12)</f>
        <v>3.8209241707505393E-2</v>
      </c>
    </row>
    <row r="4" spans="1:18" x14ac:dyDescent="0.25">
      <c r="B4" s="11">
        <v>3.8208917663434872E-2</v>
      </c>
      <c r="C4" s="11">
        <v>3.8208916886447591E-2</v>
      </c>
      <c r="D4" s="11">
        <v>3.8209256656832016E-2</v>
      </c>
      <c r="E4" s="11"/>
      <c r="F4" s="11"/>
      <c r="N4" s="14"/>
    </row>
    <row r="5" spans="1:18" x14ac:dyDescent="0.25">
      <c r="A5" t="s">
        <v>5</v>
      </c>
      <c r="B5" s="15">
        <v>3.5361286735521675E-3</v>
      </c>
      <c r="C5" s="15">
        <v>1.22494925284189E-2</v>
      </c>
      <c r="D5" s="15">
        <v>3.5361208954222717E-3</v>
      </c>
      <c r="E5" s="15"/>
      <c r="F5" s="15">
        <f>B5/SQRT(B6)</f>
        <v>1.224950904938699E-2</v>
      </c>
      <c r="M5">
        <f>_xlfn.STDEV.S(M11:M1112)</f>
        <v>3.5377315882618061E-3</v>
      </c>
    </row>
    <row r="6" spans="1:18" x14ac:dyDescent="0.25">
      <c r="A6" t="s">
        <v>452</v>
      </c>
      <c r="B6">
        <f>1/12</f>
        <v>8.3333333333333329E-2</v>
      </c>
    </row>
    <row r="9" spans="1:18" x14ac:dyDescent="0.25">
      <c r="A9" s="16" t="s">
        <v>440</v>
      </c>
      <c r="B9" s="16" t="s">
        <v>442</v>
      </c>
      <c r="C9" s="16" t="s">
        <v>441</v>
      </c>
      <c r="D9" s="16" t="s">
        <v>460</v>
      </c>
      <c r="E9" s="16" t="s">
        <v>437</v>
      </c>
      <c r="F9" s="16" t="s">
        <v>443</v>
      </c>
      <c r="G9" s="16" t="s">
        <v>444</v>
      </c>
      <c r="H9" s="16" t="s">
        <v>445</v>
      </c>
      <c r="I9" s="16" t="s">
        <v>446</v>
      </c>
    </row>
    <row r="10" spans="1:18" x14ac:dyDescent="0.25">
      <c r="A10" s="13">
        <v>12420</v>
      </c>
      <c r="B10" s="14">
        <v>0.72</v>
      </c>
      <c r="C10">
        <v>7.1999999999999998E-3</v>
      </c>
    </row>
    <row r="11" spans="1:18" x14ac:dyDescent="0.25">
      <c r="A11" s="13">
        <v>12451</v>
      </c>
      <c r="B11" s="14">
        <v>0.62</v>
      </c>
      <c r="C11">
        <v>6.1999999999999998E-3</v>
      </c>
      <c r="D11">
        <f>C10</f>
        <v>7.1999999999999998E-3</v>
      </c>
      <c r="E11">
        <f>C11-C10</f>
        <v>-1E-3</v>
      </c>
      <c r="F11">
        <f>($B$3*($B$4-C10))</f>
        <v>2.5601581732317205E-3</v>
      </c>
      <c r="G11">
        <f>E11-F11</f>
        <v>-3.5601581732317205E-3</v>
      </c>
      <c r="H11">
        <f>_xlfn.NORM.DIST(G11,0,$B$5,FALSE)</f>
        <v>67.963153462851992</v>
      </c>
      <c r="I11">
        <f>IFERROR(LN(H11),0)</f>
        <v>4.2189656974760554</v>
      </c>
      <c r="K11">
        <f>F11*(1/12)</f>
        <v>2.133465144359767E-4</v>
      </c>
      <c r="M11">
        <f>(E11-K11)</f>
        <v>-1.2133465144359768E-3</v>
      </c>
      <c r="N11">
        <f>_xlfn.NORM.DIST(M11,0,$B$5,FALSE)</f>
        <v>106.36915407881278</v>
      </c>
      <c r="O11">
        <f>IFERROR(LN(N11),0)</f>
        <v>4.6669156296025704</v>
      </c>
      <c r="P11">
        <f>-(LN($B$5^2)+(M11/$B$5)^2)</f>
        <v>11.171708325614485</v>
      </c>
      <c r="R11">
        <f>IFERROR(LN(_xlfn.NORM.DIST(M11,0,$B$5,FALSE)),0)</f>
        <v>4.6669156296025704</v>
      </c>
    </row>
    <row r="12" spans="1:18" x14ac:dyDescent="0.25">
      <c r="A12" s="13">
        <v>12479</v>
      </c>
      <c r="B12" s="14">
        <v>0.24</v>
      </c>
      <c r="C12">
        <v>2.3999999999999998E-3</v>
      </c>
      <c r="D12">
        <f t="shared" ref="D12:D75" si="0">C11</f>
        <v>6.1999999999999998E-3</v>
      </c>
      <c r="E12">
        <f t="shared" ref="E12:E75" si="1">C12-C11</f>
        <v>-3.8E-3</v>
      </c>
      <c r="F12">
        <f t="shared" ref="F12:F75" si="2">($B$3*($B$4-C11))</f>
        <v>2.6427201704294048E-3</v>
      </c>
      <c r="G12">
        <f t="shared" ref="G12:G75" si="3">E12-F12</f>
        <v>-6.4427201704294048E-3</v>
      </c>
      <c r="H12">
        <f>_xlfn.NORM.DIST(G12,0,$B$5,FALSE)</f>
        <v>21.455842136704653</v>
      </c>
      <c r="I12">
        <f t="shared" ref="I12:I75" si="4">IFERROR(LN(H12),0)</f>
        <v>3.0659969689761195</v>
      </c>
      <c r="K12">
        <f t="shared" ref="K12:K75" si="5">F12*(1/12)</f>
        <v>2.2022668086911707E-4</v>
      </c>
      <c r="M12">
        <f t="shared" ref="M12:M75" si="6">(E12-K12)</f>
        <v>-4.0202266808691172E-3</v>
      </c>
      <c r="N12">
        <f>_xlfn.NORM.DIST(M12,0,$B$5,FALSE)</f>
        <v>59.116659224790332</v>
      </c>
      <c r="O12">
        <f t="shared" ref="O12:O75" si="7">IFERROR(LN(N12),0)</f>
        <v>4.07951276666694</v>
      </c>
      <c r="P12">
        <f>-(LN($B$5^2)+(M12/$B$5)^2)</f>
        <v>9.9969025997432261</v>
      </c>
      <c r="R12">
        <f>IFERROR(LN(_xlfn.NORM.DIST(M12,0,$B$5,FALSE)),0)</f>
        <v>4.07951276666694</v>
      </c>
    </row>
    <row r="13" spans="1:18" x14ac:dyDescent="0.25">
      <c r="A13" s="13">
        <v>12510</v>
      </c>
      <c r="B13" s="14">
        <v>0.15</v>
      </c>
      <c r="C13">
        <v>1.5E-3</v>
      </c>
      <c r="D13">
        <f t="shared" si="0"/>
        <v>2.3999999999999998E-3</v>
      </c>
      <c r="E13">
        <f t="shared" si="1"/>
        <v>-8.9999999999999976E-4</v>
      </c>
      <c r="F13">
        <f t="shared" si="2"/>
        <v>2.9564557597806032E-3</v>
      </c>
      <c r="G13">
        <f t="shared" si="3"/>
        <v>-3.856455759780603E-3</v>
      </c>
      <c r="H13">
        <f>_xlfn.NORM.DIST(G13,0,$B$5,FALSE)</f>
        <v>62.245999740047608</v>
      </c>
      <c r="I13">
        <f t="shared" si="4"/>
        <v>4.1310942720759227</v>
      </c>
      <c r="K13">
        <f t="shared" si="5"/>
        <v>2.4637131331505023E-4</v>
      </c>
      <c r="M13">
        <f t="shared" si="6"/>
        <v>-1.1463713133150499E-3</v>
      </c>
      <c r="N13">
        <f>_xlfn.NORM.DIST(M13,0,$B$5,FALSE)</f>
        <v>107.0434906160779</v>
      </c>
      <c r="O13">
        <f t="shared" si="7"/>
        <v>4.673235206237579</v>
      </c>
      <c r="P13">
        <f>-(LN($B$5^2)+(M13/$B$5)^2)</f>
        <v>11.184347478884503</v>
      </c>
      <c r="R13">
        <f>IFERROR(LN(_xlfn.NORM.DIST(M13,0,$B$5,FALSE)),0)</f>
        <v>4.673235206237579</v>
      </c>
    </row>
    <row r="14" spans="1:18" x14ac:dyDescent="0.25">
      <c r="A14" s="13">
        <v>12540</v>
      </c>
      <c r="B14" s="14">
        <v>0.16</v>
      </c>
      <c r="C14">
        <v>1.6000000000000001E-3</v>
      </c>
      <c r="D14">
        <f t="shared" si="0"/>
        <v>1.5E-3</v>
      </c>
      <c r="E14">
        <f t="shared" si="1"/>
        <v>1.0000000000000005E-4</v>
      </c>
      <c r="F14">
        <f t="shared" si="2"/>
        <v>3.0307615572585187E-3</v>
      </c>
      <c r="G14">
        <f t="shared" si="3"/>
        <v>-2.9307615572585185E-3</v>
      </c>
      <c r="H14">
        <f>_xlfn.NORM.DIST(G14,0,$B$5,FALSE)</f>
        <v>80.023892539229976</v>
      </c>
      <c r="I14">
        <f t="shared" si="4"/>
        <v>4.3823252468252099</v>
      </c>
      <c r="K14">
        <f t="shared" si="5"/>
        <v>2.5256346310487652E-4</v>
      </c>
      <c r="M14">
        <f t="shared" si="6"/>
        <v>-1.5256346310487648E-4</v>
      </c>
      <c r="N14">
        <f>_xlfn.NORM.DIST(M14,0,$B$5,FALSE)</f>
        <v>112.71398466033018</v>
      </c>
      <c r="O14">
        <f t="shared" si="7"/>
        <v>4.7248535008393526</v>
      </c>
      <c r="P14">
        <f>-(LN($B$5^2)+(M14/$B$5)^2)</f>
        <v>11.287584068088051</v>
      </c>
      <c r="R14">
        <f>IFERROR(LN(_xlfn.NORM.DIST(M14,0,$B$5,FALSE)),0)</f>
        <v>4.7248535008393526</v>
      </c>
    </row>
    <row r="15" spans="1:18" x14ac:dyDescent="0.25">
      <c r="A15" s="13">
        <v>12571</v>
      </c>
      <c r="B15" s="14">
        <v>0.15</v>
      </c>
      <c r="C15">
        <v>1.5E-3</v>
      </c>
      <c r="D15">
        <f t="shared" si="0"/>
        <v>1.6000000000000001E-3</v>
      </c>
      <c r="E15">
        <f t="shared" si="1"/>
        <v>-1.0000000000000005E-4</v>
      </c>
      <c r="F15">
        <f t="shared" si="2"/>
        <v>3.0225053575387503E-3</v>
      </c>
      <c r="G15">
        <f t="shared" si="3"/>
        <v>-3.1225053575387506E-3</v>
      </c>
      <c r="H15">
        <f>_xlfn.NORM.DIST(G15,0,$B$5,FALSE)</f>
        <v>76.394737066617793</v>
      </c>
      <c r="I15">
        <f t="shared" si="4"/>
        <v>4.335913807237092</v>
      </c>
      <c r="K15">
        <f t="shared" si="5"/>
        <v>2.5187544646156253E-4</v>
      </c>
      <c r="M15">
        <f t="shared" si="6"/>
        <v>-3.5187544646156257E-4</v>
      </c>
      <c r="N15">
        <f>_xlfn.NORM.DIST(M15,0,$B$5,FALSE)</f>
        <v>112.26175298553026</v>
      </c>
      <c r="O15">
        <f t="shared" si="7"/>
        <v>4.7208332247986036</v>
      </c>
      <c r="P15">
        <f>-(LN($B$5^2)+(M15/$B$5)^2)</f>
        <v>11.279543516006552</v>
      </c>
      <c r="R15">
        <f>IFERROR(LN(_xlfn.NORM.DIST(M15,0,$B$5,FALSE)),0)</f>
        <v>4.7208332247986036</v>
      </c>
    </row>
    <row r="16" spans="1:18" x14ac:dyDescent="0.25">
      <c r="A16" s="13">
        <v>12601</v>
      </c>
      <c r="B16" s="14">
        <v>0.15</v>
      </c>
      <c r="C16">
        <v>1.5E-3</v>
      </c>
      <c r="D16">
        <f t="shared" si="0"/>
        <v>1.5E-3</v>
      </c>
      <c r="E16">
        <f t="shared" si="1"/>
        <v>0</v>
      </c>
      <c r="F16">
        <f t="shared" si="2"/>
        <v>3.0307615572585187E-3</v>
      </c>
      <c r="G16">
        <f t="shared" si="3"/>
        <v>-3.0307615572585187E-3</v>
      </c>
      <c r="H16">
        <f>_xlfn.NORM.DIST(G16,0,$B$5,FALSE)</f>
        <v>78.138834610500965</v>
      </c>
      <c r="I16">
        <f t="shared" si="4"/>
        <v>4.3584871753936314</v>
      </c>
      <c r="K16">
        <f t="shared" si="5"/>
        <v>2.5256346310487652E-4</v>
      </c>
      <c r="M16">
        <f t="shared" si="6"/>
        <v>-2.5256346310487652E-4</v>
      </c>
      <c r="N16">
        <f>_xlfn.NORM.DIST(M16,0,$B$5,FALSE)</f>
        <v>112.53154003502569</v>
      </c>
      <c r="O16">
        <f t="shared" si="7"/>
        <v>4.7232335382190076</v>
      </c>
      <c r="P16">
        <f>-(LN($B$5^2)+(M16/$B$5)^2)</f>
        <v>11.28434414284736</v>
      </c>
      <c r="R16">
        <f>IFERROR(LN(_xlfn.NORM.DIST(M16,0,$B$5,FALSE)),0)</f>
        <v>4.7232335382190076</v>
      </c>
    </row>
    <row r="17" spans="1:18" x14ac:dyDescent="0.25">
      <c r="A17" s="13">
        <v>12632</v>
      </c>
      <c r="B17" s="14">
        <v>0.19</v>
      </c>
      <c r="C17">
        <v>1.9E-3</v>
      </c>
      <c r="D17">
        <f t="shared" si="0"/>
        <v>1.5E-3</v>
      </c>
      <c r="E17">
        <f t="shared" si="1"/>
        <v>3.9999999999999996E-4</v>
      </c>
      <c r="F17">
        <f t="shared" si="2"/>
        <v>3.0307615572585187E-3</v>
      </c>
      <c r="G17">
        <f t="shared" si="3"/>
        <v>-2.6307615572585185E-3</v>
      </c>
      <c r="H17">
        <f>_xlfn.NORM.DIST(G17,0,$B$5,FALSE)</f>
        <v>85.544873599014991</v>
      </c>
      <c r="I17">
        <f t="shared" si="4"/>
        <v>4.4490410756791086</v>
      </c>
      <c r="K17">
        <f t="shared" si="5"/>
        <v>2.5256346310487652E-4</v>
      </c>
      <c r="M17">
        <f t="shared" si="6"/>
        <v>1.4743653689512344E-4</v>
      </c>
      <c r="N17">
        <f>_xlfn.NORM.DIST(M17,0,$B$5,FALSE)</f>
        <v>112.72091705635486</v>
      </c>
      <c r="O17">
        <f t="shared" si="7"/>
        <v>4.7249150032595555</v>
      </c>
      <c r="P17">
        <f>-(LN($B$5^2)+(M17/$B$5)^2)</f>
        <v>11.287707072928457</v>
      </c>
      <c r="R17">
        <f>IFERROR(LN(_xlfn.NORM.DIST(M17,0,$B$5,FALSE)),0)</f>
        <v>4.7249150032595555</v>
      </c>
    </row>
    <row r="18" spans="1:18" x14ac:dyDescent="0.25">
      <c r="A18" s="13">
        <v>12663</v>
      </c>
      <c r="B18" s="14">
        <v>0.21</v>
      </c>
      <c r="C18">
        <v>2.0999999999999999E-3</v>
      </c>
      <c r="D18">
        <f t="shared" si="0"/>
        <v>1.9E-3</v>
      </c>
      <c r="E18">
        <f t="shared" si="1"/>
        <v>1.9999999999999987E-4</v>
      </c>
      <c r="F18">
        <f t="shared" si="2"/>
        <v>2.9977367583794452E-3</v>
      </c>
      <c r="G18">
        <f t="shared" si="3"/>
        <v>-2.7977367583794455E-3</v>
      </c>
      <c r="H18">
        <f>_xlfn.NORM.DIST(G18,0,$B$5,FALSE)</f>
        <v>82.49983450941221</v>
      </c>
      <c r="I18">
        <f t="shared" si="4"/>
        <v>4.4127962873921049</v>
      </c>
      <c r="K18">
        <f t="shared" si="5"/>
        <v>2.4981139653162043E-4</v>
      </c>
      <c r="M18">
        <f t="shared" si="6"/>
        <v>-4.9811396531620556E-5</v>
      </c>
      <c r="N18">
        <f>_xlfn.NORM.DIST(M18,0,$B$5,FALSE)</f>
        <v>112.80774504567772</v>
      </c>
      <c r="O18">
        <f t="shared" si="7"/>
        <v>4.7256849984593101</v>
      </c>
      <c r="P18">
        <f>-(LN($B$5^2)+(M18/$B$5)^2)</f>
        <v>11.289247063327965</v>
      </c>
      <c r="R18">
        <f>IFERROR(LN(_xlfn.NORM.DIST(M18,0,$B$5,FALSE)),0)</f>
        <v>4.7256849984593101</v>
      </c>
    </row>
    <row r="19" spans="1:18" x14ac:dyDescent="0.25">
      <c r="A19" s="13">
        <v>12693</v>
      </c>
      <c r="B19" s="14">
        <v>0.27</v>
      </c>
      <c r="C19">
        <v>2.7000000000000001E-3</v>
      </c>
      <c r="D19">
        <f t="shared" si="0"/>
        <v>2.0999999999999999E-3</v>
      </c>
      <c r="E19">
        <f t="shared" si="1"/>
        <v>6.0000000000000027E-4</v>
      </c>
      <c r="F19">
        <f t="shared" si="2"/>
        <v>2.9812243589399084E-3</v>
      </c>
      <c r="G19">
        <f t="shared" si="3"/>
        <v>-2.3812243589399081E-3</v>
      </c>
      <c r="H19">
        <f>_xlfn.NORM.DIST(G19,0,$B$5,FALSE)</f>
        <v>89.931774809614126</v>
      </c>
      <c r="I19">
        <f t="shared" si="4"/>
        <v>4.4990513251883053</v>
      </c>
      <c r="K19">
        <f t="shared" si="5"/>
        <v>2.4843536324499233E-4</v>
      </c>
      <c r="M19">
        <f t="shared" si="6"/>
        <v>3.5156463675500794E-4</v>
      </c>
      <c r="N19">
        <f>_xlfn.NORM.DIST(M19,0,$B$5,FALSE)</f>
        <v>112.2627344380343</v>
      </c>
      <c r="O19">
        <f t="shared" si="7"/>
        <v>4.7208419672971642</v>
      </c>
      <c r="P19">
        <f>-(LN($B$5^2)+(M19/$B$5)^2)</f>
        <v>11.279561001003673</v>
      </c>
      <c r="R19">
        <f>IFERROR(LN(_xlfn.NORM.DIST(M19,0,$B$5,FALSE)),0)</f>
        <v>4.7208419672971642</v>
      </c>
    </row>
    <row r="20" spans="1:18" x14ac:dyDescent="0.25">
      <c r="A20" s="13">
        <v>12724</v>
      </c>
      <c r="B20" s="14">
        <v>0.25</v>
      </c>
      <c r="C20">
        <v>2.5000000000000001E-3</v>
      </c>
      <c r="D20">
        <f t="shared" si="0"/>
        <v>2.7000000000000001E-3</v>
      </c>
      <c r="E20">
        <f t="shared" si="1"/>
        <v>-2.0000000000000009E-4</v>
      </c>
      <c r="F20">
        <f t="shared" si="2"/>
        <v>2.931687160621298E-3</v>
      </c>
      <c r="G20">
        <f t="shared" si="3"/>
        <v>-3.1316871606212981E-3</v>
      </c>
      <c r="H20">
        <f>_xlfn.NORM.DIST(G20,0,$B$5,FALSE)</f>
        <v>76.219519347246958</v>
      </c>
      <c r="I20">
        <f t="shared" si="4"/>
        <v>4.3336175893020696</v>
      </c>
      <c r="K20">
        <f t="shared" si="5"/>
        <v>2.4430726338510813E-4</v>
      </c>
      <c r="M20">
        <f t="shared" si="6"/>
        <v>-4.4430726338510822E-4</v>
      </c>
      <c r="N20">
        <f>_xlfn.NORM.DIST(M20,0,$B$5,FALSE)</f>
        <v>111.93188429943565</v>
      </c>
      <c r="O20">
        <f t="shared" si="7"/>
        <v>4.7178905103832189</v>
      </c>
      <c r="P20">
        <f>-(LN($B$5^2)+(M20/$B$5)^2)</f>
        <v>11.273658087175784</v>
      </c>
      <c r="R20">
        <f>IFERROR(LN(_xlfn.NORM.DIST(M20,0,$B$5,FALSE)),0)</f>
        <v>4.7178905103832189</v>
      </c>
    </row>
    <row r="21" spans="1:18" x14ac:dyDescent="0.25">
      <c r="A21" s="13">
        <v>12754</v>
      </c>
      <c r="B21" s="14">
        <v>0.23</v>
      </c>
      <c r="C21">
        <v>2.3E-3</v>
      </c>
      <c r="D21">
        <f t="shared" si="0"/>
        <v>2.5000000000000001E-3</v>
      </c>
      <c r="E21">
        <f t="shared" si="1"/>
        <v>-2.0000000000000009E-4</v>
      </c>
      <c r="F21">
        <f t="shared" si="2"/>
        <v>2.9481995600608348E-3</v>
      </c>
      <c r="G21">
        <f t="shared" si="3"/>
        <v>-3.1481995600608349E-3</v>
      </c>
      <c r="H21">
        <f>_xlfn.NORM.DIST(G21,0,$B$5,FALSE)</f>
        <v>75.904133639929981</v>
      </c>
      <c r="I21">
        <f t="shared" si="4"/>
        <v>4.3294711445777585</v>
      </c>
      <c r="K21">
        <f t="shared" si="5"/>
        <v>2.4568329667173624E-4</v>
      </c>
      <c r="M21">
        <f t="shared" si="6"/>
        <v>-4.4568329667173633E-4</v>
      </c>
      <c r="N21">
        <f>_xlfn.NORM.DIST(M21,0,$B$5,FALSE)</f>
        <v>111.92640315298864</v>
      </c>
      <c r="O21">
        <f t="shared" si="7"/>
        <v>4.717841540595141</v>
      </c>
      <c r="P21">
        <f>-(LN($B$5^2)+(M21/$B$5)^2)</f>
        <v>11.273560147599627</v>
      </c>
      <c r="R21">
        <f>IFERROR(LN(_xlfn.NORM.DIST(M21,0,$B$5,FALSE)),0)</f>
        <v>4.717841540595141</v>
      </c>
    </row>
    <row r="22" spans="1:18" x14ac:dyDescent="0.25">
      <c r="A22" s="13">
        <v>12785</v>
      </c>
      <c r="B22" s="14">
        <v>0.2</v>
      </c>
      <c r="C22">
        <v>2E-3</v>
      </c>
      <c r="D22">
        <f t="shared" si="0"/>
        <v>2.3E-3</v>
      </c>
      <c r="E22">
        <f t="shared" si="1"/>
        <v>-2.9999999999999992E-4</v>
      </c>
      <c r="F22">
        <f t="shared" si="2"/>
        <v>2.964711959500372E-3</v>
      </c>
      <c r="G22">
        <f t="shared" si="3"/>
        <v>-3.264711959500372E-3</v>
      </c>
      <c r="H22">
        <f>_xlfn.NORM.DIST(G22,0,$B$5,FALSE)</f>
        <v>73.669866557530241</v>
      </c>
      <c r="I22">
        <f t="shared" si="4"/>
        <v>4.2995938493388026</v>
      </c>
      <c r="K22">
        <f t="shared" si="5"/>
        <v>2.4705932995836434E-4</v>
      </c>
      <c r="M22">
        <f t="shared" si="6"/>
        <v>-5.4705932995836426E-4</v>
      </c>
      <c r="N22">
        <f>_xlfn.NORM.DIST(M22,0,$B$5,FALSE)</f>
        <v>111.47688748618002</v>
      </c>
      <c r="O22">
        <f t="shared" si="7"/>
        <v>4.7138172822937676</v>
      </c>
      <c r="P22">
        <f>-(LN($B$5^2)+(M22/$B$5)^2)</f>
        <v>11.26551163099688</v>
      </c>
      <c r="R22">
        <f>IFERROR(LN(_xlfn.NORM.DIST(M22,0,$B$5,FALSE)),0)</f>
        <v>4.7138172822937676</v>
      </c>
    </row>
    <row r="23" spans="1:18" x14ac:dyDescent="0.25">
      <c r="A23" s="13">
        <v>12816</v>
      </c>
      <c r="B23" s="14">
        <v>0.19</v>
      </c>
      <c r="C23">
        <v>1.9E-3</v>
      </c>
      <c r="D23">
        <f t="shared" si="0"/>
        <v>2E-3</v>
      </c>
      <c r="E23">
        <f t="shared" si="1"/>
        <v>-1.0000000000000005E-4</v>
      </c>
      <c r="F23">
        <f t="shared" si="2"/>
        <v>2.9894805586596768E-3</v>
      </c>
      <c r="G23">
        <f t="shared" si="3"/>
        <v>-3.089480558659677E-3</v>
      </c>
      <c r="H23">
        <f>_xlfn.NORM.DIST(G23,0,$B$5,FALSE)</f>
        <v>77.023997599889853</v>
      </c>
      <c r="I23">
        <f t="shared" si="4"/>
        <v>4.3441170304401115</v>
      </c>
      <c r="K23">
        <f t="shared" si="5"/>
        <v>2.4912337988830638E-4</v>
      </c>
      <c r="M23">
        <f t="shared" si="6"/>
        <v>-3.4912337988830642E-4</v>
      </c>
      <c r="N23">
        <f>_xlfn.NORM.DIST(M23,0,$B$5,FALSE)</f>
        <v>112.27041340009352</v>
      </c>
      <c r="O23">
        <f t="shared" si="7"/>
        <v>4.7209103666594512</v>
      </c>
      <c r="P23">
        <f>-(LN($B$5^2)+(M23/$B$5)^2)</f>
        <v>11.279697799728247</v>
      </c>
      <c r="R23">
        <f>IFERROR(LN(_xlfn.NORM.DIST(M23,0,$B$5,FALSE)),0)</f>
        <v>4.7209103666594512</v>
      </c>
    </row>
    <row r="24" spans="1:18" x14ac:dyDescent="0.25">
      <c r="A24" s="13">
        <v>12844</v>
      </c>
      <c r="B24" s="14">
        <v>0.15</v>
      </c>
      <c r="C24">
        <v>1.5E-3</v>
      </c>
      <c r="D24">
        <f t="shared" si="0"/>
        <v>1.9E-3</v>
      </c>
      <c r="E24">
        <f t="shared" si="1"/>
        <v>-3.9999999999999996E-4</v>
      </c>
      <c r="F24">
        <f t="shared" si="2"/>
        <v>2.9977367583794452E-3</v>
      </c>
      <c r="G24">
        <f t="shared" si="3"/>
        <v>-3.3977367583794453E-3</v>
      </c>
      <c r="H24">
        <f>_xlfn.NORM.DIST(G24,0,$B$5,FALSE)</f>
        <v>71.104806591677047</v>
      </c>
      <c r="I24">
        <f t="shared" si="4"/>
        <v>4.2641549377826653</v>
      </c>
      <c r="K24">
        <f t="shared" si="5"/>
        <v>2.4981139653162043E-4</v>
      </c>
      <c r="M24">
        <f t="shared" si="6"/>
        <v>-6.4981139653162039E-4</v>
      </c>
      <c r="N24">
        <f>_xlfn.NORM.DIST(M24,0,$B$5,FALSE)</f>
        <v>110.93003633925304</v>
      </c>
      <c r="O24">
        <f t="shared" si="7"/>
        <v>4.708899699337759</v>
      </c>
      <c r="P24">
        <f>-(LN($B$5^2)+(M24/$B$5)^2)</f>
        <v>11.255676465084864</v>
      </c>
      <c r="R24">
        <f>IFERROR(LN(_xlfn.NORM.DIST(M24,0,$B$5,FALSE)),0)</f>
        <v>4.708899699337759</v>
      </c>
    </row>
    <row r="25" spans="1:18" x14ac:dyDescent="0.25">
      <c r="A25" s="13">
        <v>12875</v>
      </c>
      <c r="B25" s="14">
        <v>0.15</v>
      </c>
      <c r="C25">
        <v>1.5E-3</v>
      </c>
      <c r="D25">
        <f t="shared" si="0"/>
        <v>1.5E-3</v>
      </c>
      <c r="E25">
        <f t="shared" si="1"/>
        <v>0</v>
      </c>
      <c r="F25">
        <f t="shared" si="2"/>
        <v>3.0307615572585187E-3</v>
      </c>
      <c r="G25">
        <f t="shared" si="3"/>
        <v>-3.0307615572585187E-3</v>
      </c>
      <c r="H25">
        <f>_xlfn.NORM.DIST(G25,0,$B$5,FALSE)</f>
        <v>78.138834610500965</v>
      </c>
      <c r="I25">
        <f t="shared" si="4"/>
        <v>4.3584871753936314</v>
      </c>
      <c r="K25">
        <f t="shared" si="5"/>
        <v>2.5256346310487652E-4</v>
      </c>
      <c r="M25">
        <f t="shared" si="6"/>
        <v>-2.5256346310487652E-4</v>
      </c>
      <c r="N25">
        <f>_xlfn.NORM.DIST(M25,0,$B$5,FALSE)</f>
        <v>112.53154003502569</v>
      </c>
      <c r="O25">
        <f t="shared" si="7"/>
        <v>4.7232335382190076</v>
      </c>
      <c r="P25">
        <f>-(LN($B$5^2)+(M25/$B$5)^2)</f>
        <v>11.28434414284736</v>
      </c>
      <c r="R25">
        <f>IFERROR(LN(_xlfn.NORM.DIST(M25,0,$B$5,FALSE)),0)</f>
        <v>4.7232335382190076</v>
      </c>
    </row>
    <row r="26" spans="1:18" x14ac:dyDescent="0.25">
      <c r="A26" s="13">
        <v>12905</v>
      </c>
      <c r="B26" s="14">
        <v>0.15</v>
      </c>
      <c r="C26">
        <v>1.5E-3</v>
      </c>
      <c r="D26">
        <f t="shared" si="0"/>
        <v>1.5E-3</v>
      </c>
      <c r="E26">
        <f t="shared" si="1"/>
        <v>0</v>
      </c>
      <c r="F26">
        <f t="shared" si="2"/>
        <v>3.0307615572585187E-3</v>
      </c>
      <c r="G26">
        <f t="shared" si="3"/>
        <v>-3.0307615572585187E-3</v>
      </c>
      <c r="H26">
        <f>_xlfn.NORM.DIST(G26,0,$B$5,FALSE)</f>
        <v>78.138834610500965</v>
      </c>
      <c r="I26">
        <f t="shared" si="4"/>
        <v>4.3584871753936314</v>
      </c>
      <c r="K26">
        <f t="shared" si="5"/>
        <v>2.5256346310487652E-4</v>
      </c>
      <c r="M26">
        <f t="shared" si="6"/>
        <v>-2.5256346310487652E-4</v>
      </c>
      <c r="N26">
        <f>_xlfn.NORM.DIST(M26,0,$B$5,FALSE)</f>
        <v>112.53154003502569</v>
      </c>
      <c r="O26">
        <f t="shared" si="7"/>
        <v>4.7232335382190076</v>
      </c>
      <c r="P26">
        <f>-(LN($B$5^2)+(M26/$B$5)^2)</f>
        <v>11.28434414284736</v>
      </c>
      <c r="R26">
        <f>IFERROR(LN(_xlfn.NORM.DIST(M26,0,$B$5,FALSE)),0)</f>
        <v>4.7232335382190076</v>
      </c>
    </row>
    <row r="27" spans="1:18" x14ac:dyDescent="0.25">
      <c r="A27" s="13">
        <v>12936</v>
      </c>
      <c r="B27" s="14">
        <v>0.15</v>
      </c>
      <c r="C27">
        <v>1.5E-3</v>
      </c>
      <c r="D27">
        <f t="shared" si="0"/>
        <v>1.5E-3</v>
      </c>
      <c r="E27">
        <f t="shared" si="1"/>
        <v>0</v>
      </c>
      <c r="F27">
        <f t="shared" si="2"/>
        <v>3.0307615572585187E-3</v>
      </c>
      <c r="G27">
        <f t="shared" si="3"/>
        <v>-3.0307615572585187E-3</v>
      </c>
      <c r="H27">
        <f>_xlfn.NORM.DIST(G27,0,$B$5,FALSE)</f>
        <v>78.138834610500965</v>
      </c>
      <c r="I27">
        <f t="shared" si="4"/>
        <v>4.3584871753936314</v>
      </c>
      <c r="K27">
        <f t="shared" si="5"/>
        <v>2.5256346310487652E-4</v>
      </c>
      <c r="M27">
        <f t="shared" si="6"/>
        <v>-2.5256346310487652E-4</v>
      </c>
      <c r="N27">
        <f>_xlfn.NORM.DIST(M27,0,$B$5,FALSE)</f>
        <v>112.53154003502569</v>
      </c>
      <c r="O27">
        <f t="shared" si="7"/>
        <v>4.7232335382190076</v>
      </c>
      <c r="P27">
        <f>-(LN($B$5^2)+(M27/$B$5)^2)</f>
        <v>11.28434414284736</v>
      </c>
      <c r="R27">
        <f>IFERROR(LN(_xlfn.NORM.DIST(M27,0,$B$5,FALSE)),0)</f>
        <v>4.7232335382190076</v>
      </c>
    </row>
    <row r="28" spans="1:18" x14ac:dyDescent="0.25">
      <c r="A28" s="13">
        <v>12966</v>
      </c>
      <c r="B28" s="14">
        <v>0.15</v>
      </c>
      <c r="C28">
        <v>1.5E-3</v>
      </c>
      <c r="D28">
        <f t="shared" si="0"/>
        <v>1.5E-3</v>
      </c>
      <c r="E28">
        <f t="shared" si="1"/>
        <v>0</v>
      </c>
      <c r="F28">
        <f t="shared" si="2"/>
        <v>3.0307615572585187E-3</v>
      </c>
      <c r="G28">
        <f t="shared" si="3"/>
        <v>-3.0307615572585187E-3</v>
      </c>
      <c r="H28">
        <f>_xlfn.NORM.DIST(G28,0,$B$5,FALSE)</f>
        <v>78.138834610500965</v>
      </c>
      <c r="I28">
        <f t="shared" si="4"/>
        <v>4.3584871753936314</v>
      </c>
      <c r="K28">
        <f t="shared" si="5"/>
        <v>2.5256346310487652E-4</v>
      </c>
      <c r="M28">
        <f t="shared" si="6"/>
        <v>-2.5256346310487652E-4</v>
      </c>
      <c r="N28">
        <f>_xlfn.NORM.DIST(M28,0,$B$5,FALSE)</f>
        <v>112.53154003502569</v>
      </c>
      <c r="O28">
        <f t="shared" si="7"/>
        <v>4.7232335382190076</v>
      </c>
      <c r="P28">
        <f>-(LN($B$5^2)+(M28/$B$5)^2)</f>
        <v>11.28434414284736</v>
      </c>
      <c r="R28">
        <f>IFERROR(LN(_xlfn.NORM.DIST(M28,0,$B$5,FALSE)),0)</f>
        <v>4.7232335382190076</v>
      </c>
    </row>
    <row r="29" spans="1:18" x14ac:dyDescent="0.25">
      <c r="A29" s="13">
        <v>12997</v>
      </c>
      <c r="B29" s="14">
        <v>0.16</v>
      </c>
      <c r="C29">
        <v>1.6000000000000001E-3</v>
      </c>
      <c r="D29">
        <f t="shared" si="0"/>
        <v>1.5E-3</v>
      </c>
      <c r="E29">
        <f t="shared" si="1"/>
        <v>1.0000000000000005E-4</v>
      </c>
      <c r="F29">
        <f t="shared" si="2"/>
        <v>3.0307615572585187E-3</v>
      </c>
      <c r="G29">
        <f t="shared" si="3"/>
        <v>-2.9307615572585185E-3</v>
      </c>
      <c r="H29">
        <f>_xlfn.NORM.DIST(G29,0,$B$5,FALSE)</f>
        <v>80.023892539229976</v>
      </c>
      <c r="I29">
        <f t="shared" si="4"/>
        <v>4.3823252468252099</v>
      </c>
      <c r="K29">
        <f t="shared" si="5"/>
        <v>2.5256346310487652E-4</v>
      </c>
      <c r="M29">
        <f t="shared" si="6"/>
        <v>-1.5256346310487648E-4</v>
      </c>
      <c r="N29">
        <f>_xlfn.NORM.DIST(M29,0,$B$5,FALSE)</f>
        <v>112.71398466033018</v>
      </c>
      <c r="O29">
        <f t="shared" si="7"/>
        <v>4.7248535008393526</v>
      </c>
      <c r="P29">
        <f>-(LN($B$5^2)+(M29/$B$5)^2)</f>
        <v>11.287584068088051</v>
      </c>
      <c r="R29">
        <f>IFERROR(LN(_xlfn.NORM.DIST(M29,0,$B$5,FALSE)),0)</f>
        <v>4.7248535008393526</v>
      </c>
    </row>
    <row r="30" spans="1:18" x14ac:dyDescent="0.25">
      <c r="A30" s="13">
        <v>13028</v>
      </c>
      <c r="B30" s="14">
        <v>0.2</v>
      </c>
      <c r="C30">
        <v>2E-3</v>
      </c>
      <c r="D30">
        <f t="shared" si="0"/>
        <v>1.6000000000000001E-3</v>
      </c>
      <c r="E30">
        <f t="shared" si="1"/>
        <v>3.9999999999999996E-4</v>
      </c>
      <c r="F30">
        <f t="shared" si="2"/>
        <v>3.0225053575387503E-3</v>
      </c>
      <c r="G30">
        <f t="shared" si="3"/>
        <v>-2.6225053575387501E-3</v>
      </c>
      <c r="H30">
        <f>_xlfn.NORM.DIST(G30,0,$B$5,FALSE)</f>
        <v>85.693362565180522</v>
      </c>
      <c r="I30">
        <f t="shared" si="4"/>
        <v>4.45077537295652</v>
      </c>
      <c r="K30">
        <f t="shared" si="5"/>
        <v>2.5187544646156253E-4</v>
      </c>
      <c r="M30">
        <f t="shared" si="6"/>
        <v>1.4812455353843744E-4</v>
      </c>
      <c r="N30">
        <f>_xlfn.NORM.DIST(M30,0,$B$5,FALSE)</f>
        <v>112.72000049226803</v>
      </c>
      <c r="O30">
        <f t="shared" si="7"/>
        <v>4.7249068719576002</v>
      </c>
      <c r="P30">
        <f>-(LN($B$5^2)+(M30/$B$5)^2)</f>
        <v>11.287690810324545</v>
      </c>
      <c r="R30">
        <f>IFERROR(LN(_xlfn.NORM.DIST(M30,0,$B$5,FALSE)),0)</f>
        <v>4.7249068719576002</v>
      </c>
    </row>
    <row r="31" spans="1:18" x14ac:dyDescent="0.25">
      <c r="A31" s="13">
        <v>13058</v>
      </c>
      <c r="B31" s="14">
        <v>0.2</v>
      </c>
      <c r="C31">
        <v>2E-3</v>
      </c>
      <c r="D31">
        <f t="shared" si="0"/>
        <v>2E-3</v>
      </c>
      <c r="E31">
        <f t="shared" si="1"/>
        <v>0</v>
      </c>
      <c r="F31">
        <f t="shared" si="2"/>
        <v>2.9894805586596768E-3</v>
      </c>
      <c r="G31">
        <f t="shared" si="3"/>
        <v>-2.9894805586596768E-3</v>
      </c>
      <c r="H31">
        <f>_xlfn.NORM.DIST(G31,0,$B$5,FALSE)</f>
        <v>78.919211965608966</v>
      </c>
      <c r="I31">
        <f t="shared" si="4"/>
        <v>4.3684246958740625</v>
      </c>
      <c r="K31">
        <f t="shared" si="5"/>
        <v>2.4912337988830638E-4</v>
      </c>
      <c r="M31">
        <f t="shared" si="6"/>
        <v>-2.4912337988830638E-4</v>
      </c>
      <c r="N31">
        <f>_xlfn.NORM.DIST(M31,0,$B$5,FALSE)</f>
        <v>112.53930616746595</v>
      </c>
      <c r="O31">
        <f t="shared" si="7"/>
        <v>4.723302548777899</v>
      </c>
      <c r="P31">
        <f>-(LN($B$5^2)+(M31/$B$5)^2)</f>
        <v>11.284482163965144</v>
      </c>
      <c r="R31">
        <f>IFERROR(LN(_xlfn.NORM.DIST(M31,0,$B$5,FALSE)),0)</f>
        <v>4.723302548777899</v>
      </c>
    </row>
    <row r="32" spans="1:18" x14ac:dyDescent="0.25">
      <c r="A32" s="13">
        <v>13089</v>
      </c>
      <c r="B32" s="14">
        <v>0.16</v>
      </c>
      <c r="C32">
        <v>1.6000000000000001E-3</v>
      </c>
      <c r="D32">
        <f t="shared" si="0"/>
        <v>2E-3</v>
      </c>
      <c r="E32">
        <f t="shared" si="1"/>
        <v>-3.9999999999999996E-4</v>
      </c>
      <c r="F32">
        <f t="shared" si="2"/>
        <v>2.9894805586596768E-3</v>
      </c>
      <c r="G32">
        <f t="shared" si="3"/>
        <v>-3.3894805586596769E-3</v>
      </c>
      <c r="H32">
        <f>_xlfn.NORM.DIST(G32,0,$B$5,FALSE)</f>
        <v>71.26431054228425</v>
      </c>
      <c r="I32">
        <f t="shared" si="4"/>
        <v>4.2663956486974266</v>
      </c>
      <c r="K32">
        <f t="shared" si="5"/>
        <v>2.4912337988830638E-4</v>
      </c>
      <c r="M32">
        <f t="shared" si="6"/>
        <v>-6.4912337988830629E-4</v>
      </c>
      <c r="N32">
        <f>_xlfn.NORM.DIST(M32,0,$B$5,FALSE)</f>
        <v>110.93400055322793</v>
      </c>
      <c r="O32">
        <f t="shared" si="7"/>
        <v>4.708935434863271</v>
      </c>
      <c r="P32">
        <f>-(LN($B$5^2)+(M32/$B$5)^2)</f>
        <v>11.255747936135888</v>
      </c>
      <c r="R32">
        <f>IFERROR(LN(_xlfn.NORM.DIST(M32,0,$B$5,FALSE)),0)</f>
        <v>4.708935434863271</v>
      </c>
    </row>
    <row r="33" spans="1:18" x14ac:dyDescent="0.25">
      <c r="A33" s="13">
        <v>13119</v>
      </c>
      <c r="B33" s="14">
        <v>0.15</v>
      </c>
      <c r="C33">
        <v>1.5E-3</v>
      </c>
      <c r="D33">
        <f t="shared" si="0"/>
        <v>1.6000000000000001E-3</v>
      </c>
      <c r="E33">
        <f t="shared" si="1"/>
        <v>-1.0000000000000005E-4</v>
      </c>
      <c r="F33">
        <f t="shared" si="2"/>
        <v>3.0225053575387503E-3</v>
      </c>
      <c r="G33">
        <f t="shared" si="3"/>
        <v>-3.1225053575387506E-3</v>
      </c>
      <c r="H33">
        <f>_xlfn.NORM.DIST(G33,0,$B$5,FALSE)</f>
        <v>76.394737066617793</v>
      </c>
      <c r="I33">
        <f t="shared" si="4"/>
        <v>4.335913807237092</v>
      </c>
      <c r="K33">
        <f t="shared" si="5"/>
        <v>2.5187544646156253E-4</v>
      </c>
      <c r="M33">
        <f t="shared" si="6"/>
        <v>-3.5187544646156257E-4</v>
      </c>
      <c r="N33">
        <f>_xlfn.NORM.DIST(M33,0,$B$5,FALSE)</f>
        <v>112.26175298553026</v>
      </c>
      <c r="O33">
        <f t="shared" si="7"/>
        <v>4.7208332247986036</v>
      </c>
      <c r="P33">
        <f>-(LN($B$5^2)+(M33/$B$5)^2)</f>
        <v>11.279543516006552</v>
      </c>
      <c r="R33">
        <f>IFERROR(LN(_xlfn.NORM.DIST(M33,0,$B$5,FALSE)),0)</f>
        <v>4.7208332247986036</v>
      </c>
    </row>
    <row r="34" spans="1:18" x14ac:dyDescent="0.25">
      <c r="A34" s="13">
        <v>13150</v>
      </c>
      <c r="B34" s="14">
        <v>0.2</v>
      </c>
      <c r="C34">
        <v>2E-3</v>
      </c>
      <c r="D34">
        <f t="shared" si="0"/>
        <v>1.5E-3</v>
      </c>
      <c r="E34">
        <f t="shared" si="1"/>
        <v>5.0000000000000001E-4</v>
      </c>
      <c r="F34">
        <f t="shared" si="2"/>
        <v>3.0307615572585187E-3</v>
      </c>
      <c r="G34">
        <f t="shared" si="3"/>
        <v>-2.5307615572585187E-3</v>
      </c>
      <c r="H34">
        <f>_xlfn.NORM.DIST(G34,0,$B$5,FALSE)</f>
        <v>87.328792850802841</v>
      </c>
      <c r="I34">
        <f t="shared" si="4"/>
        <v>4.4696802234834641</v>
      </c>
      <c r="K34">
        <f t="shared" si="5"/>
        <v>2.5256346310487652E-4</v>
      </c>
      <c r="M34">
        <f t="shared" si="6"/>
        <v>2.4743653689512349E-4</v>
      </c>
      <c r="N34">
        <f>_xlfn.NORM.DIST(M34,0,$B$5,FALSE)</f>
        <v>112.54307556300348</v>
      </c>
      <c r="O34">
        <f t="shared" si="7"/>
        <v>4.7233360422526784</v>
      </c>
      <c r="P34">
        <f>-(LN($B$5^2)+(M34/$B$5)^2)</f>
        <v>11.284549150914703</v>
      </c>
      <c r="R34">
        <f>IFERROR(LN(_xlfn.NORM.DIST(M34,0,$B$5,FALSE)),0)</f>
        <v>4.7233360422526784</v>
      </c>
    </row>
    <row r="35" spans="1:18" x14ac:dyDescent="0.25">
      <c r="A35" s="13">
        <v>13181</v>
      </c>
      <c r="B35" s="14">
        <v>0.2</v>
      </c>
      <c r="C35">
        <v>2E-3</v>
      </c>
      <c r="D35">
        <f t="shared" si="0"/>
        <v>2E-3</v>
      </c>
      <c r="E35">
        <f t="shared" si="1"/>
        <v>0</v>
      </c>
      <c r="F35">
        <f t="shared" si="2"/>
        <v>2.9894805586596768E-3</v>
      </c>
      <c r="G35">
        <f t="shared" si="3"/>
        <v>-2.9894805586596768E-3</v>
      </c>
      <c r="H35">
        <f>_xlfn.NORM.DIST(G35,0,$B$5,FALSE)</f>
        <v>78.919211965608966</v>
      </c>
      <c r="I35">
        <f t="shared" si="4"/>
        <v>4.3684246958740625</v>
      </c>
      <c r="K35">
        <f t="shared" si="5"/>
        <v>2.4912337988830638E-4</v>
      </c>
      <c r="M35">
        <f t="shared" si="6"/>
        <v>-2.4912337988830638E-4</v>
      </c>
      <c r="N35">
        <f>_xlfn.NORM.DIST(M35,0,$B$5,FALSE)</f>
        <v>112.53930616746595</v>
      </c>
      <c r="O35">
        <f t="shared" si="7"/>
        <v>4.723302548777899</v>
      </c>
      <c r="P35">
        <f>-(LN($B$5^2)+(M35/$B$5)^2)</f>
        <v>11.284482163965144</v>
      </c>
      <c r="R35">
        <f>IFERROR(LN(_xlfn.NORM.DIST(M35,0,$B$5,FALSE)),0)</f>
        <v>4.723302548777899</v>
      </c>
    </row>
    <row r="36" spans="1:18" x14ac:dyDescent="0.25">
      <c r="A36" s="13">
        <v>13210</v>
      </c>
      <c r="B36" s="14">
        <v>0.2</v>
      </c>
      <c r="C36">
        <v>2E-3</v>
      </c>
      <c r="D36">
        <f t="shared" si="0"/>
        <v>2E-3</v>
      </c>
      <c r="E36">
        <f t="shared" si="1"/>
        <v>0</v>
      </c>
      <c r="F36">
        <f t="shared" si="2"/>
        <v>2.9894805586596768E-3</v>
      </c>
      <c r="G36">
        <f t="shared" si="3"/>
        <v>-2.9894805586596768E-3</v>
      </c>
      <c r="H36">
        <f>_xlfn.NORM.DIST(G36,0,$B$5,FALSE)</f>
        <v>78.919211965608966</v>
      </c>
      <c r="I36">
        <f t="shared" si="4"/>
        <v>4.3684246958740625</v>
      </c>
      <c r="K36">
        <f t="shared" si="5"/>
        <v>2.4912337988830638E-4</v>
      </c>
      <c r="M36">
        <f t="shared" si="6"/>
        <v>-2.4912337988830638E-4</v>
      </c>
      <c r="N36">
        <f>_xlfn.NORM.DIST(M36,0,$B$5,FALSE)</f>
        <v>112.53930616746595</v>
      </c>
      <c r="O36">
        <f t="shared" si="7"/>
        <v>4.723302548777899</v>
      </c>
      <c r="P36">
        <f>-(LN($B$5^2)+(M36/$B$5)^2)</f>
        <v>11.284482163965144</v>
      </c>
      <c r="R36">
        <f>IFERROR(LN(_xlfn.NORM.DIST(M36,0,$B$5,FALSE)),0)</f>
        <v>4.723302548777899</v>
      </c>
    </row>
    <row r="37" spans="1:18" x14ac:dyDescent="0.25">
      <c r="A37" s="13">
        <v>13241</v>
      </c>
      <c r="B37" s="14">
        <v>0.2</v>
      </c>
      <c r="C37">
        <v>2E-3</v>
      </c>
      <c r="D37">
        <f t="shared" si="0"/>
        <v>2E-3</v>
      </c>
      <c r="E37">
        <f t="shared" si="1"/>
        <v>0</v>
      </c>
      <c r="F37">
        <f t="shared" si="2"/>
        <v>2.9894805586596768E-3</v>
      </c>
      <c r="G37">
        <f t="shared" si="3"/>
        <v>-2.9894805586596768E-3</v>
      </c>
      <c r="H37">
        <f>_xlfn.NORM.DIST(G37,0,$B$5,FALSE)</f>
        <v>78.919211965608966</v>
      </c>
      <c r="I37">
        <f t="shared" si="4"/>
        <v>4.3684246958740625</v>
      </c>
      <c r="K37">
        <f t="shared" si="5"/>
        <v>2.4912337988830638E-4</v>
      </c>
      <c r="M37">
        <f t="shared" si="6"/>
        <v>-2.4912337988830638E-4</v>
      </c>
      <c r="N37">
        <f>_xlfn.NORM.DIST(M37,0,$B$5,FALSE)</f>
        <v>112.53930616746595</v>
      </c>
      <c r="O37">
        <f t="shared" si="7"/>
        <v>4.723302548777899</v>
      </c>
      <c r="P37">
        <f>-(LN($B$5^2)+(M37/$B$5)^2)</f>
        <v>11.284482163965144</v>
      </c>
      <c r="R37">
        <f>IFERROR(LN(_xlfn.NORM.DIST(M37,0,$B$5,FALSE)),0)</f>
        <v>4.723302548777899</v>
      </c>
    </row>
    <row r="38" spans="1:18" x14ac:dyDescent="0.25">
      <c r="A38" s="13">
        <v>13271</v>
      </c>
      <c r="B38" s="14">
        <v>0.2</v>
      </c>
      <c r="C38">
        <v>2E-3</v>
      </c>
      <c r="D38">
        <f t="shared" si="0"/>
        <v>2E-3</v>
      </c>
      <c r="E38">
        <f t="shared" si="1"/>
        <v>0</v>
      </c>
      <c r="F38">
        <f t="shared" si="2"/>
        <v>2.9894805586596768E-3</v>
      </c>
      <c r="G38">
        <f t="shared" si="3"/>
        <v>-2.9894805586596768E-3</v>
      </c>
      <c r="H38">
        <f>_xlfn.NORM.DIST(G38,0,$B$5,FALSE)</f>
        <v>78.919211965608966</v>
      </c>
      <c r="I38">
        <f t="shared" si="4"/>
        <v>4.3684246958740625</v>
      </c>
      <c r="K38">
        <f t="shared" si="5"/>
        <v>2.4912337988830638E-4</v>
      </c>
      <c r="M38">
        <f t="shared" si="6"/>
        <v>-2.4912337988830638E-4</v>
      </c>
      <c r="N38">
        <f>_xlfn.NORM.DIST(M38,0,$B$5,FALSE)</f>
        <v>112.53930616746595</v>
      </c>
      <c r="O38">
        <f t="shared" si="7"/>
        <v>4.723302548777899</v>
      </c>
      <c r="P38">
        <f>-(LN($B$5^2)+(M38/$B$5)^2)</f>
        <v>11.284482163965144</v>
      </c>
      <c r="R38">
        <f>IFERROR(LN(_xlfn.NORM.DIST(M38,0,$B$5,FALSE)),0)</f>
        <v>4.723302548777899</v>
      </c>
    </row>
    <row r="39" spans="1:18" x14ac:dyDescent="0.25">
      <c r="A39" s="13">
        <v>13302</v>
      </c>
      <c r="B39" s="14">
        <v>0.2</v>
      </c>
      <c r="C39">
        <v>2E-3</v>
      </c>
      <c r="D39">
        <f t="shared" si="0"/>
        <v>2E-3</v>
      </c>
      <c r="E39">
        <f t="shared" si="1"/>
        <v>0</v>
      </c>
      <c r="F39">
        <f t="shared" si="2"/>
        <v>2.9894805586596768E-3</v>
      </c>
      <c r="G39">
        <f t="shared" si="3"/>
        <v>-2.9894805586596768E-3</v>
      </c>
      <c r="H39">
        <f>_xlfn.NORM.DIST(G39,0,$B$5,FALSE)</f>
        <v>78.919211965608966</v>
      </c>
      <c r="I39">
        <f t="shared" si="4"/>
        <v>4.3684246958740625</v>
      </c>
      <c r="K39">
        <f t="shared" si="5"/>
        <v>2.4912337988830638E-4</v>
      </c>
      <c r="M39">
        <f t="shared" si="6"/>
        <v>-2.4912337988830638E-4</v>
      </c>
      <c r="N39">
        <f>_xlfn.NORM.DIST(M39,0,$B$5,FALSE)</f>
        <v>112.53930616746595</v>
      </c>
      <c r="O39">
        <f t="shared" si="7"/>
        <v>4.723302548777899</v>
      </c>
      <c r="P39">
        <f>-(LN($B$5^2)+(M39/$B$5)^2)</f>
        <v>11.284482163965144</v>
      </c>
      <c r="R39">
        <f>IFERROR(LN(_xlfn.NORM.DIST(M39,0,$B$5,FALSE)),0)</f>
        <v>4.723302548777899</v>
      </c>
    </row>
    <row r="40" spans="1:18" x14ac:dyDescent="0.25">
      <c r="A40" s="13">
        <v>13332</v>
      </c>
      <c r="B40" s="14">
        <v>0.15</v>
      </c>
      <c r="C40">
        <v>1.5E-3</v>
      </c>
      <c r="D40">
        <f t="shared" si="0"/>
        <v>2E-3</v>
      </c>
      <c r="E40">
        <f t="shared" si="1"/>
        <v>-5.0000000000000001E-4</v>
      </c>
      <c r="F40">
        <f t="shared" si="2"/>
        <v>2.9894805586596768E-3</v>
      </c>
      <c r="G40">
        <f t="shared" si="3"/>
        <v>-3.4894805586596768E-3</v>
      </c>
      <c r="H40">
        <f>_xlfn.NORM.DIST(G40,0,$B$5,FALSE)</f>
        <v>69.330786669915994</v>
      </c>
      <c r="I40">
        <f t="shared" si="4"/>
        <v>4.2388890596362536</v>
      </c>
      <c r="K40">
        <f t="shared" si="5"/>
        <v>2.4912337988830638E-4</v>
      </c>
      <c r="M40">
        <f t="shared" si="6"/>
        <v>-7.4912337988830634E-4</v>
      </c>
      <c r="N40">
        <f>_xlfn.NORM.DIST(M40,0,$B$5,FALSE)</f>
        <v>110.31548752247402</v>
      </c>
      <c r="O40">
        <f t="shared" si="7"/>
        <v>4.7033443291176003</v>
      </c>
      <c r="P40">
        <f>-(LN($B$5^2)+(M40/$B$5)^2)</f>
        <v>11.244565724644547</v>
      </c>
      <c r="R40">
        <f>IFERROR(LN(_xlfn.NORM.DIST(M40,0,$B$5,FALSE)),0)</f>
        <v>4.7033443291176003</v>
      </c>
    </row>
    <row r="41" spans="1:18" x14ac:dyDescent="0.25">
      <c r="A41" s="13">
        <v>13363</v>
      </c>
      <c r="B41" s="14">
        <v>0.2</v>
      </c>
      <c r="C41">
        <v>2E-3</v>
      </c>
      <c r="D41">
        <f t="shared" si="0"/>
        <v>1.5E-3</v>
      </c>
      <c r="E41">
        <f t="shared" si="1"/>
        <v>5.0000000000000001E-4</v>
      </c>
      <c r="F41">
        <f t="shared" si="2"/>
        <v>3.0307615572585187E-3</v>
      </c>
      <c r="G41">
        <f t="shared" si="3"/>
        <v>-2.5307615572585187E-3</v>
      </c>
      <c r="H41">
        <f>_xlfn.NORM.DIST(G41,0,$B$5,FALSE)</f>
        <v>87.328792850802841</v>
      </c>
      <c r="I41">
        <f t="shared" si="4"/>
        <v>4.4696802234834641</v>
      </c>
      <c r="K41">
        <f t="shared" si="5"/>
        <v>2.5256346310487652E-4</v>
      </c>
      <c r="M41">
        <f t="shared" si="6"/>
        <v>2.4743653689512349E-4</v>
      </c>
      <c r="N41">
        <f>_xlfn.NORM.DIST(M41,0,$B$5,FALSE)</f>
        <v>112.54307556300348</v>
      </c>
      <c r="O41">
        <f t="shared" si="7"/>
        <v>4.7233360422526784</v>
      </c>
      <c r="P41">
        <f>-(LN($B$5^2)+(M41/$B$5)^2)</f>
        <v>11.284549150914703</v>
      </c>
      <c r="R41">
        <f>IFERROR(LN(_xlfn.NORM.DIST(M41,0,$B$5,FALSE)),0)</f>
        <v>4.7233360422526784</v>
      </c>
    </row>
    <row r="42" spans="1:18" x14ac:dyDescent="0.25">
      <c r="A42" s="13">
        <v>13394</v>
      </c>
      <c r="B42" s="14">
        <v>0.16</v>
      </c>
      <c r="C42">
        <v>1.6000000000000001E-3</v>
      </c>
      <c r="D42">
        <f t="shared" si="0"/>
        <v>2E-3</v>
      </c>
      <c r="E42">
        <f t="shared" si="1"/>
        <v>-3.9999999999999996E-4</v>
      </c>
      <c r="F42">
        <f t="shared" si="2"/>
        <v>2.9894805586596768E-3</v>
      </c>
      <c r="G42">
        <f t="shared" si="3"/>
        <v>-3.3894805586596769E-3</v>
      </c>
      <c r="H42">
        <f>_xlfn.NORM.DIST(G42,0,$B$5,FALSE)</f>
        <v>71.26431054228425</v>
      </c>
      <c r="I42">
        <f t="shared" si="4"/>
        <v>4.2663956486974266</v>
      </c>
      <c r="K42">
        <f t="shared" si="5"/>
        <v>2.4912337988830638E-4</v>
      </c>
      <c r="M42">
        <f t="shared" si="6"/>
        <v>-6.4912337988830629E-4</v>
      </c>
      <c r="N42">
        <f>_xlfn.NORM.DIST(M42,0,$B$5,FALSE)</f>
        <v>110.93400055322793</v>
      </c>
      <c r="O42">
        <f t="shared" si="7"/>
        <v>4.708935434863271</v>
      </c>
      <c r="P42">
        <f>-(LN($B$5^2)+(M42/$B$5)^2)</f>
        <v>11.255747936135888</v>
      </c>
      <c r="R42">
        <f>IFERROR(LN(_xlfn.NORM.DIST(M42,0,$B$5,FALSE)),0)</f>
        <v>4.708935434863271</v>
      </c>
    </row>
    <row r="43" spans="1:18" x14ac:dyDescent="0.25">
      <c r="A43" s="13">
        <v>13424</v>
      </c>
      <c r="B43" s="14">
        <v>0.13</v>
      </c>
      <c r="C43">
        <v>1.2999999999999999E-3</v>
      </c>
      <c r="D43">
        <f t="shared" si="0"/>
        <v>1.6000000000000001E-3</v>
      </c>
      <c r="E43">
        <f t="shared" si="1"/>
        <v>-3.0000000000000014E-4</v>
      </c>
      <c r="F43">
        <f t="shared" si="2"/>
        <v>3.0225053575387503E-3</v>
      </c>
      <c r="G43">
        <f t="shared" si="3"/>
        <v>-3.3225053575387502E-3</v>
      </c>
      <c r="H43">
        <f>_xlfn.NORM.DIST(G43,0,$B$5,FALSE)</f>
        <v>72.556898764426492</v>
      </c>
      <c r="I43">
        <f t="shared" si="4"/>
        <v>4.2843710646016824</v>
      </c>
      <c r="K43">
        <f t="shared" si="5"/>
        <v>2.5187544646156253E-4</v>
      </c>
      <c r="M43">
        <f t="shared" si="6"/>
        <v>-5.5187544646156266E-4</v>
      </c>
      <c r="N43">
        <f>_xlfn.NORM.DIST(M43,0,$B$5,FALSE)</f>
        <v>111.45329782703978</v>
      </c>
      <c r="O43">
        <f t="shared" si="7"/>
        <v>4.7136056495873655</v>
      </c>
      <c r="P43">
        <f>-(LN($B$5^2)+(M43/$B$5)^2)</f>
        <v>11.265088365584075</v>
      </c>
      <c r="R43">
        <f>IFERROR(LN(_xlfn.NORM.DIST(M43,0,$B$5,FALSE)),0)</f>
        <v>4.7136056495873655</v>
      </c>
    </row>
    <row r="44" spans="1:18" x14ac:dyDescent="0.25">
      <c r="A44" s="13">
        <v>13455</v>
      </c>
      <c r="B44" s="14">
        <v>0.11</v>
      </c>
      <c r="C44">
        <v>1.1000000000000001E-3</v>
      </c>
      <c r="D44">
        <f t="shared" si="0"/>
        <v>1.2999999999999999E-3</v>
      </c>
      <c r="E44">
        <f t="shared" si="1"/>
        <v>-1.9999999999999987E-4</v>
      </c>
      <c r="F44">
        <f t="shared" si="2"/>
        <v>3.0472739566980551E-3</v>
      </c>
      <c r="G44">
        <f t="shared" si="3"/>
        <v>-3.2472739566980552E-3</v>
      </c>
      <c r="H44">
        <f>_xlfn.NORM.DIST(G44,0,$B$5,FALSE)</f>
        <v>74.005140915877121</v>
      </c>
      <c r="I44">
        <f t="shared" si="4"/>
        <v>4.3041345626272909</v>
      </c>
      <c r="K44">
        <f t="shared" si="5"/>
        <v>2.5393949639150457E-4</v>
      </c>
      <c r="M44">
        <f t="shared" si="6"/>
        <v>-4.5393949639150444E-4</v>
      </c>
      <c r="N44">
        <f>_xlfn.NORM.DIST(M44,0,$B$5,FALSE)</f>
        <v>111.89316609446637</v>
      </c>
      <c r="O44">
        <f t="shared" si="7"/>
        <v>4.7175445419110815</v>
      </c>
      <c r="P44">
        <f>-(LN($B$5^2)+(M44/$B$5)^2)</f>
        <v>11.272966150231507</v>
      </c>
      <c r="R44">
        <f>IFERROR(LN(_xlfn.NORM.DIST(M44,0,$B$5,FALSE)),0)</f>
        <v>4.7175445419110815</v>
      </c>
    </row>
    <row r="45" spans="1:18" x14ac:dyDescent="0.25">
      <c r="A45" s="13">
        <v>13485</v>
      </c>
      <c r="B45" s="14">
        <v>0.12</v>
      </c>
      <c r="C45">
        <v>1.1999999999999999E-3</v>
      </c>
      <c r="D45">
        <f t="shared" si="0"/>
        <v>1.1000000000000001E-3</v>
      </c>
      <c r="E45">
        <f t="shared" si="1"/>
        <v>9.9999999999999829E-5</v>
      </c>
      <c r="F45">
        <f t="shared" si="2"/>
        <v>3.0637863561375927E-3</v>
      </c>
      <c r="G45">
        <f t="shared" si="3"/>
        <v>-2.9637863561375929E-3</v>
      </c>
      <c r="H45">
        <f>_xlfn.NORM.DIST(G45,0,$B$5,FALSE)</f>
        <v>79.403402153863908</v>
      </c>
      <c r="I45">
        <f t="shared" si="4"/>
        <v>4.3745412156205683</v>
      </c>
      <c r="K45">
        <f t="shared" si="5"/>
        <v>2.5531552967813273E-4</v>
      </c>
      <c r="M45">
        <f t="shared" si="6"/>
        <v>-1.553155296781329E-4</v>
      </c>
      <c r="N45">
        <f>_xlfn.NORM.DIST(M45,0,$B$5,FALSE)</f>
        <v>112.71016589190278</v>
      </c>
      <c r="O45">
        <f t="shared" si="7"/>
        <v>4.7248196201001473</v>
      </c>
      <c r="P45">
        <f>-(LN($B$5^2)+(M45/$B$5)^2)</f>
        <v>11.287516306609639</v>
      </c>
      <c r="R45">
        <f>IFERROR(LN(_xlfn.NORM.DIST(M45,0,$B$5,FALSE)),0)</f>
        <v>4.7248196201001473</v>
      </c>
    </row>
    <row r="46" spans="1:18" x14ac:dyDescent="0.25">
      <c r="A46" s="13">
        <v>13516</v>
      </c>
      <c r="B46" s="14">
        <v>0.17</v>
      </c>
      <c r="C46">
        <v>1.7000000000000001E-3</v>
      </c>
      <c r="D46">
        <f t="shared" si="0"/>
        <v>1.1999999999999999E-3</v>
      </c>
      <c r="E46">
        <f t="shared" si="1"/>
        <v>5.0000000000000023E-4</v>
      </c>
      <c r="F46">
        <f t="shared" si="2"/>
        <v>3.0555301564178239E-3</v>
      </c>
      <c r="G46">
        <f t="shared" si="3"/>
        <v>-2.5555301564178234E-3</v>
      </c>
      <c r="H46">
        <f>_xlfn.NORM.DIST(G46,0,$B$5,FALSE)</f>
        <v>86.889978697021562</v>
      </c>
      <c r="I46">
        <f t="shared" si="4"/>
        <v>4.4646427056792763</v>
      </c>
      <c r="K46">
        <f t="shared" si="5"/>
        <v>2.5462751303481862E-4</v>
      </c>
      <c r="M46">
        <f t="shared" si="6"/>
        <v>2.4537248696518161E-4</v>
      </c>
      <c r="N46">
        <f>_xlfn.NORM.DIST(M46,0,$B$5,FALSE)</f>
        <v>112.54765318941875</v>
      </c>
      <c r="O46">
        <f t="shared" si="7"/>
        <v>4.7233767158640818</v>
      </c>
      <c r="P46">
        <f>-(LN($B$5^2)+(M46/$B$5)^2)</f>
        <v>11.28463049813751</v>
      </c>
      <c r="R46">
        <f>IFERROR(LN(_xlfn.NORM.DIST(M46,0,$B$5,FALSE)),0)</f>
        <v>4.7233767158640818</v>
      </c>
    </row>
    <row r="47" spans="1:18" x14ac:dyDescent="0.25">
      <c r="A47" s="13">
        <v>13547</v>
      </c>
      <c r="B47" s="14">
        <v>0.15</v>
      </c>
      <c r="C47">
        <v>1.5E-3</v>
      </c>
      <c r="D47">
        <f t="shared" si="0"/>
        <v>1.7000000000000001E-3</v>
      </c>
      <c r="E47">
        <f t="shared" si="1"/>
        <v>-2.0000000000000009E-4</v>
      </c>
      <c r="F47">
        <f t="shared" si="2"/>
        <v>3.0142491578189819E-3</v>
      </c>
      <c r="G47">
        <f t="shared" si="3"/>
        <v>-3.214249157818982E-3</v>
      </c>
      <c r="H47">
        <f>_xlfn.NORM.DIST(G47,0,$B$5,FALSE)</f>
        <v>74.639309959673611</v>
      </c>
      <c r="I47">
        <f t="shared" si="4"/>
        <v>4.3126673115830849</v>
      </c>
      <c r="K47">
        <f t="shared" si="5"/>
        <v>2.5118742981824848E-4</v>
      </c>
      <c r="M47">
        <f t="shared" si="6"/>
        <v>-4.5118742981824857E-4</v>
      </c>
      <c r="N47">
        <f>_xlfn.NORM.DIST(M47,0,$B$5,FALSE)</f>
        <v>111.90431179824694</v>
      </c>
      <c r="O47">
        <f t="shared" si="7"/>
        <v>4.7176441471782606</v>
      </c>
      <c r="P47">
        <f>-(LN($B$5^2)+(M47/$B$5)^2)</f>
        <v>11.273165360765866</v>
      </c>
      <c r="R47">
        <f>IFERROR(LN(_xlfn.NORM.DIST(M47,0,$B$5,FALSE)),0)</f>
        <v>4.7176441471782606</v>
      </c>
    </row>
    <row r="48" spans="1:18" x14ac:dyDescent="0.25">
      <c r="A48" s="13">
        <v>13575</v>
      </c>
      <c r="B48" s="14">
        <v>0.38</v>
      </c>
      <c r="C48">
        <v>3.8E-3</v>
      </c>
      <c r="D48">
        <f t="shared" si="0"/>
        <v>1.5E-3</v>
      </c>
      <c r="E48">
        <f t="shared" si="1"/>
        <v>2.3E-3</v>
      </c>
      <c r="F48">
        <f t="shared" si="2"/>
        <v>3.0307615572585187E-3</v>
      </c>
      <c r="G48">
        <f t="shared" si="3"/>
        <v>-7.3076155725851875E-4</v>
      </c>
      <c r="H48">
        <f>_xlfn.NORM.DIST(G48,0,$B$5,FALSE)</f>
        <v>110.43541814223009</v>
      </c>
      <c r="I48">
        <f t="shared" si="4"/>
        <v>4.7044308988980905</v>
      </c>
      <c r="K48">
        <f t="shared" si="5"/>
        <v>2.5256346310487652E-4</v>
      </c>
      <c r="M48">
        <f t="shared" si="6"/>
        <v>2.0474365368951235E-3</v>
      </c>
      <c r="N48">
        <f>_xlfn.NORM.DIST(M48,0,$B$5,FALSE)</f>
        <v>95.40784035243648</v>
      </c>
      <c r="O48">
        <f t="shared" si="7"/>
        <v>4.5581607590651254</v>
      </c>
      <c r="P48">
        <f>-(LN($B$5^2)+(M48/$B$5)^2)</f>
        <v>10.954198584539597</v>
      </c>
      <c r="R48">
        <f>IFERROR(LN(_xlfn.NORM.DIST(M48,0,$B$5,FALSE)),0)</f>
        <v>4.5581607590651254</v>
      </c>
    </row>
    <row r="49" spans="1:18" x14ac:dyDescent="0.25">
      <c r="A49" s="13">
        <v>13606</v>
      </c>
      <c r="B49" s="14">
        <v>0.56000000000000005</v>
      </c>
      <c r="C49">
        <v>5.6000000000000008E-3</v>
      </c>
      <c r="D49">
        <f t="shared" si="0"/>
        <v>3.8E-3</v>
      </c>
      <c r="E49">
        <f t="shared" si="1"/>
        <v>1.8000000000000008E-3</v>
      </c>
      <c r="F49">
        <f t="shared" si="2"/>
        <v>2.8408689637038458E-3</v>
      </c>
      <c r="G49">
        <f t="shared" si="3"/>
        <v>-1.0408689637038449E-3</v>
      </c>
      <c r="H49">
        <f>_xlfn.NORM.DIST(G49,0,$B$5,FALSE)</f>
        <v>108.035779182762</v>
      </c>
      <c r="I49">
        <f t="shared" si="4"/>
        <v>4.6824624609895036</v>
      </c>
      <c r="K49">
        <f t="shared" si="5"/>
        <v>2.3673908030865379E-4</v>
      </c>
      <c r="M49">
        <f t="shared" si="6"/>
        <v>1.5632609196913471E-3</v>
      </c>
      <c r="N49">
        <f>_xlfn.NORM.DIST(M49,0,$B$5,FALSE)</f>
        <v>102.3159632470922</v>
      </c>
      <c r="O49">
        <f t="shared" si="7"/>
        <v>4.6280657042551514</v>
      </c>
      <c r="P49">
        <f>-(LN($B$5^2)+(M49/$B$5)^2)</f>
        <v>11.094008474919649</v>
      </c>
      <c r="R49">
        <f>IFERROR(LN(_xlfn.NORM.DIST(M49,0,$B$5,FALSE)),0)</f>
        <v>4.6280657042551514</v>
      </c>
    </row>
    <row r="50" spans="1:18" x14ac:dyDescent="0.25">
      <c r="A50" s="13">
        <v>13636</v>
      </c>
      <c r="B50" s="14">
        <v>0.41</v>
      </c>
      <c r="C50">
        <v>4.0999999999999995E-3</v>
      </c>
      <c r="D50">
        <f t="shared" si="0"/>
        <v>5.6000000000000008E-3</v>
      </c>
      <c r="E50">
        <f t="shared" si="1"/>
        <v>-1.5000000000000013E-3</v>
      </c>
      <c r="F50">
        <f t="shared" si="2"/>
        <v>2.6922573687480147E-3</v>
      </c>
      <c r="G50">
        <f t="shared" si="3"/>
        <v>-4.1922573687480161E-3</v>
      </c>
      <c r="H50">
        <f>_xlfn.NORM.DIST(G50,0,$B$5,FALSE)</f>
        <v>55.869566490677158</v>
      </c>
      <c r="I50">
        <f t="shared" si="4"/>
        <v>4.0230198041905005</v>
      </c>
      <c r="K50">
        <f t="shared" si="5"/>
        <v>2.2435478072900121E-4</v>
      </c>
      <c r="M50">
        <f t="shared" si="6"/>
        <v>-1.7243547807290025E-3</v>
      </c>
      <c r="N50">
        <f>_xlfn.NORM.DIST(M50,0,$B$5,FALSE)</f>
        <v>100.17195324845713</v>
      </c>
      <c r="O50">
        <f t="shared" si="7"/>
        <v>4.6068882417692638</v>
      </c>
      <c r="P50">
        <f>-(LN($B$5^2)+(M50/$B$5)^2)</f>
        <v>11.051653549947872</v>
      </c>
      <c r="R50">
        <f>IFERROR(LN(_xlfn.NORM.DIST(M50,0,$B$5,FALSE)),0)</f>
        <v>4.6068882417692638</v>
      </c>
    </row>
    <row r="51" spans="1:18" x14ac:dyDescent="0.25">
      <c r="A51" s="13">
        <v>13667</v>
      </c>
      <c r="B51" s="14">
        <v>0.36</v>
      </c>
      <c r="C51">
        <v>3.5999999999999999E-3</v>
      </c>
      <c r="D51">
        <f t="shared" si="0"/>
        <v>4.0999999999999995E-3</v>
      </c>
      <c r="E51">
        <f t="shared" si="1"/>
        <v>-4.9999999999999958E-4</v>
      </c>
      <c r="F51">
        <f t="shared" si="2"/>
        <v>2.8161003645445406E-3</v>
      </c>
      <c r="G51">
        <f t="shared" si="3"/>
        <v>-3.3161003645445402E-3</v>
      </c>
      <c r="H51">
        <f>_xlfn.NORM.DIST(G51,0,$B$5,FALSE)</f>
        <v>72.680367609409004</v>
      </c>
      <c r="I51">
        <f t="shared" si="4"/>
        <v>4.2860713014321989</v>
      </c>
      <c r="K51">
        <f t="shared" si="5"/>
        <v>2.346750303787117E-4</v>
      </c>
      <c r="M51">
        <f t="shared" si="6"/>
        <v>-7.3467503037871122E-4</v>
      </c>
      <c r="N51">
        <f>_xlfn.NORM.DIST(M51,0,$B$5,FALSE)</f>
        <v>110.41009591773536</v>
      </c>
      <c r="O51">
        <f t="shared" si="7"/>
        <v>4.7042015781920448</v>
      </c>
      <c r="P51">
        <f>-(LN($B$5^2)+(M51/$B$5)^2)</f>
        <v>11.246280222793434</v>
      </c>
      <c r="R51">
        <f>IFERROR(LN(_xlfn.NORM.DIST(M51,0,$B$5,FALSE)),0)</f>
        <v>4.7042015781920448</v>
      </c>
    </row>
    <row r="52" spans="1:18" x14ac:dyDescent="0.25">
      <c r="A52" s="13">
        <v>13697</v>
      </c>
      <c r="B52" s="14">
        <v>0.28000000000000003</v>
      </c>
      <c r="C52">
        <v>2.8000000000000004E-3</v>
      </c>
      <c r="D52">
        <f t="shared" si="0"/>
        <v>3.5999999999999999E-3</v>
      </c>
      <c r="E52">
        <f t="shared" si="1"/>
        <v>-7.999999999999995E-4</v>
      </c>
      <c r="F52">
        <f t="shared" si="2"/>
        <v>2.8573813631433825E-3</v>
      </c>
      <c r="G52">
        <f t="shared" si="3"/>
        <v>-3.657381363143382E-3</v>
      </c>
      <c r="H52">
        <f>_xlfn.NORM.DIST(G52,0,$B$5,FALSE)</f>
        <v>66.082677674056143</v>
      </c>
      <c r="I52">
        <f t="shared" si="4"/>
        <v>4.1909066500935586</v>
      </c>
      <c r="K52">
        <f t="shared" si="5"/>
        <v>2.3811511359528187E-4</v>
      </c>
      <c r="M52">
        <f t="shared" si="6"/>
        <v>-1.0381151135952814E-3</v>
      </c>
      <c r="N52">
        <f>_xlfn.NORM.DIST(M52,0,$B$5,FALSE)</f>
        <v>108.06051479516559</v>
      </c>
      <c r="O52">
        <f t="shared" si="7"/>
        <v>4.682691392379823</v>
      </c>
      <c r="P52">
        <f>-(LN($B$5^2)+(M52/$B$5)^2)</f>
        <v>11.20325985116899</v>
      </c>
      <c r="R52">
        <f>IFERROR(LN(_xlfn.NORM.DIST(M52,0,$B$5,FALSE)),0)</f>
        <v>4.682691392379823</v>
      </c>
    </row>
    <row r="53" spans="1:18" x14ac:dyDescent="0.25">
      <c r="A53" s="13">
        <v>13728</v>
      </c>
      <c r="B53" s="14">
        <v>0.28999999999999998</v>
      </c>
      <c r="C53">
        <v>2.8999999999999998E-3</v>
      </c>
      <c r="D53">
        <f t="shared" si="0"/>
        <v>2.8000000000000004E-3</v>
      </c>
      <c r="E53">
        <f t="shared" si="1"/>
        <v>9.9999999999999395E-5</v>
      </c>
      <c r="F53">
        <f t="shared" si="2"/>
        <v>2.9234309609015301E-3</v>
      </c>
      <c r="G53">
        <f t="shared" si="3"/>
        <v>-2.8234309609015307E-3</v>
      </c>
      <c r="H53">
        <f>_xlfn.NORM.DIST(G53,0,$B$5,FALSE)</f>
        <v>82.024745308585452</v>
      </c>
      <c r="I53">
        <f t="shared" si="4"/>
        <v>4.4070209737961443</v>
      </c>
      <c r="K53">
        <f t="shared" si="5"/>
        <v>2.4361924674179416E-4</v>
      </c>
      <c r="M53">
        <f t="shared" si="6"/>
        <v>-1.4361924674179477E-4</v>
      </c>
      <c r="N53">
        <f>_xlfn.NORM.DIST(M53,0,$B$5,FALSE)</f>
        <v>112.72592500020608</v>
      </c>
      <c r="O53">
        <f t="shared" si="7"/>
        <v>4.7249594300859092</v>
      </c>
      <c r="P53">
        <f>-(LN($B$5^2)+(M53/$B$5)^2)</f>
        <v>11.287795926581165</v>
      </c>
      <c r="R53">
        <f>IFERROR(LN(_xlfn.NORM.DIST(M53,0,$B$5,FALSE)),0)</f>
        <v>4.7249594300859092</v>
      </c>
    </row>
    <row r="54" spans="1:18" x14ac:dyDescent="0.25">
      <c r="A54" s="13">
        <v>13759</v>
      </c>
      <c r="B54" s="14">
        <v>0.31</v>
      </c>
      <c r="C54">
        <v>3.0999999999999999E-3</v>
      </c>
      <c r="D54">
        <f t="shared" si="0"/>
        <v>2.8999999999999998E-3</v>
      </c>
      <c r="E54">
        <f t="shared" si="1"/>
        <v>2.0000000000000009E-4</v>
      </c>
      <c r="F54">
        <f t="shared" si="2"/>
        <v>2.9151747611817613E-3</v>
      </c>
      <c r="G54">
        <f t="shared" si="3"/>
        <v>-2.7151747611817612E-3</v>
      </c>
      <c r="H54">
        <f>_xlfn.NORM.DIST(G54,0,$B$5,FALSE)</f>
        <v>84.015091450125738</v>
      </c>
      <c r="I54">
        <f t="shared" si="4"/>
        <v>4.4309964428269115</v>
      </c>
      <c r="K54">
        <f t="shared" si="5"/>
        <v>2.4293123009848009E-4</v>
      </c>
      <c r="M54">
        <f t="shared" si="6"/>
        <v>-4.2931230098479996E-5</v>
      </c>
      <c r="N54">
        <f>_xlfn.NORM.DIST(M54,0,$B$5,FALSE)</f>
        <v>112.81062334979502</v>
      </c>
      <c r="O54">
        <f t="shared" si="7"/>
        <v>4.7257105132623645</v>
      </c>
      <c r="P54">
        <f>-(LN($B$5^2)+(M54/$B$5)^2)</f>
        <v>11.289298092934073</v>
      </c>
      <c r="R54">
        <f>IFERROR(LN(_xlfn.NORM.DIST(M54,0,$B$5,FALSE)),0)</f>
        <v>4.7257105132623645</v>
      </c>
    </row>
    <row r="55" spans="1:18" x14ac:dyDescent="0.25">
      <c r="A55" s="13">
        <v>13789</v>
      </c>
      <c r="B55" s="14">
        <v>0.2</v>
      </c>
      <c r="C55">
        <v>2E-3</v>
      </c>
      <c r="D55">
        <f t="shared" si="0"/>
        <v>3.0999999999999999E-3</v>
      </c>
      <c r="E55">
        <f t="shared" si="1"/>
        <v>-1.0999999999999998E-3</v>
      </c>
      <c r="F55">
        <f t="shared" si="2"/>
        <v>2.8986623617422245E-3</v>
      </c>
      <c r="G55">
        <f t="shared" si="3"/>
        <v>-3.9986623617422248E-3</v>
      </c>
      <c r="H55">
        <f>_xlfn.NORM.DIST(G55,0,$B$5,FALSE)</f>
        <v>59.526840719038056</v>
      </c>
      <c r="I55">
        <f t="shared" si="4"/>
        <v>4.0864273153561763</v>
      </c>
      <c r="K55">
        <f t="shared" si="5"/>
        <v>2.4155519681185204E-4</v>
      </c>
      <c r="M55">
        <f t="shared" si="6"/>
        <v>-1.3415551968118519E-3</v>
      </c>
      <c r="N55">
        <f>_xlfn.NORM.DIST(M55,0,$B$5,FALSE)</f>
        <v>104.98501372460252</v>
      </c>
      <c r="O55">
        <f t="shared" si="7"/>
        <v>4.6538176135387799</v>
      </c>
      <c r="P55">
        <f>-(LN($B$5^2)+(M55/$B$5)^2)</f>
        <v>11.145512293486904</v>
      </c>
      <c r="R55">
        <f>IFERROR(LN(_xlfn.NORM.DIST(M55,0,$B$5,FALSE)),0)</f>
        <v>4.6538176135387799</v>
      </c>
    </row>
    <row r="56" spans="1:18" x14ac:dyDescent="0.25">
      <c r="A56" s="13">
        <v>13820</v>
      </c>
      <c r="B56" s="14">
        <v>0.09</v>
      </c>
      <c r="C56">
        <v>8.9999999999999998E-4</v>
      </c>
      <c r="D56">
        <f t="shared" si="0"/>
        <v>2E-3</v>
      </c>
      <c r="E56">
        <f t="shared" si="1"/>
        <v>-1.1000000000000001E-3</v>
      </c>
      <c r="F56">
        <f t="shared" si="2"/>
        <v>2.9894805586596768E-3</v>
      </c>
      <c r="G56">
        <f t="shared" si="3"/>
        <v>-4.0894805586596771E-3</v>
      </c>
      <c r="H56">
        <f>_xlfn.NORM.DIST(G56,0,$B$5,FALSE)</f>
        <v>57.803838079096209</v>
      </c>
      <c r="I56">
        <f t="shared" si="4"/>
        <v>4.0570551762262959</v>
      </c>
      <c r="K56">
        <f t="shared" si="5"/>
        <v>2.4912337988830638E-4</v>
      </c>
      <c r="M56">
        <f t="shared" si="6"/>
        <v>-1.3491233798883064E-3</v>
      </c>
      <c r="N56">
        <f>_xlfn.NORM.DIST(M56,0,$B$5,FALSE)</f>
        <v>104.89956258872454</v>
      </c>
      <c r="O56">
        <f t="shared" si="7"/>
        <v>4.6530033456006556</v>
      </c>
      <c r="P56">
        <f>-(LN($B$5^2)+(M56/$B$5)^2)</f>
        <v>11.143883757610656</v>
      </c>
      <c r="R56">
        <f>IFERROR(LN(_xlfn.NORM.DIST(M56,0,$B$5,FALSE)),0)</f>
        <v>4.6530033456006556</v>
      </c>
    </row>
    <row r="57" spans="1:18" x14ac:dyDescent="0.25">
      <c r="A57" s="13">
        <v>13850</v>
      </c>
      <c r="B57" s="14">
        <v>0.11</v>
      </c>
      <c r="C57">
        <v>1.1000000000000001E-3</v>
      </c>
      <c r="D57">
        <f t="shared" si="0"/>
        <v>8.9999999999999998E-4</v>
      </c>
      <c r="E57">
        <f t="shared" si="1"/>
        <v>2.0000000000000009E-4</v>
      </c>
      <c r="F57">
        <f t="shared" si="2"/>
        <v>3.0802987555771291E-3</v>
      </c>
      <c r="G57">
        <f t="shared" si="3"/>
        <v>-2.880298755577129E-3</v>
      </c>
      <c r="H57">
        <f>_xlfn.NORM.DIST(G57,0,$B$5,FALSE)</f>
        <v>80.967755624947443</v>
      </c>
      <c r="I57">
        <f t="shared" si="4"/>
        <v>4.3940509967137249</v>
      </c>
      <c r="K57">
        <f t="shared" si="5"/>
        <v>2.5669156296476072E-4</v>
      </c>
      <c r="M57">
        <f t="shared" si="6"/>
        <v>-5.6691562964760627E-5</v>
      </c>
      <c r="N57">
        <f>_xlfn.NORM.DIST(M57,0,$B$5,FALSE)</f>
        <v>112.80443977477556</v>
      </c>
      <c r="O57">
        <f t="shared" si="7"/>
        <v>4.725655697994843</v>
      </c>
      <c r="P57">
        <f>-(LN($B$5^2)+(M57/$B$5)^2)</f>
        <v>11.28918846239903</v>
      </c>
      <c r="R57">
        <f>IFERROR(LN(_xlfn.NORM.DIST(M57,0,$B$5,FALSE)),0)</f>
        <v>4.725655697994843</v>
      </c>
    </row>
    <row r="58" spans="1:18" x14ac:dyDescent="0.25">
      <c r="A58" s="13">
        <v>13881</v>
      </c>
      <c r="B58" s="14">
        <v>0.1</v>
      </c>
      <c r="C58">
        <v>1E-3</v>
      </c>
      <c r="D58">
        <f t="shared" si="0"/>
        <v>1.1000000000000001E-3</v>
      </c>
      <c r="E58">
        <f t="shared" si="1"/>
        <v>-1.0000000000000005E-4</v>
      </c>
      <c r="F58">
        <f t="shared" si="2"/>
        <v>3.0637863561375927E-3</v>
      </c>
      <c r="G58">
        <f t="shared" si="3"/>
        <v>-3.1637863561375925E-3</v>
      </c>
      <c r="H58">
        <f>_xlfn.NORM.DIST(G58,0,$B$5,FALSE)</f>
        <v>75.606111722154154</v>
      </c>
      <c r="I58">
        <f t="shared" si="4"/>
        <v>4.3255371228035147</v>
      </c>
      <c r="K58">
        <f t="shared" si="5"/>
        <v>2.5531552967813273E-4</v>
      </c>
      <c r="M58">
        <f t="shared" si="6"/>
        <v>-3.5531552967813277E-4</v>
      </c>
      <c r="N58">
        <f>_xlfn.NORM.DIST(M58,0,$B$5,FALSE)</f>
        <v>112.25083279441095</v>
      </c>
      <c r="O58">
        <f t="shared" si="7"/>
        <v>4.7207359456987259</v>
      </c>
      <c r="P58">
        <f>-(LN($B$5^2)+(M58/$B$5)^2)</f>
        <v>11.279348957806796</v>
      </c>
      <c r="R58">
        <f>IFERROR(LN(_xlfn.NORM.DIST(M58,0,$B$5,FALSE)),0)</f>
        <v>4.7207359456987259</v>
      </c>
    </row>
    <row r="59" spans="1:18" x14ac:dyDescent="0.25">
      <c r="A59" s="13">
        <v>13912</v>
      </c>
      <c r="B59" s="14">
        <v>0.08</v>
      </c>
      <c r="C59">
        <v>8.0000000000000004E-4</v>
      </c>
      <c r="D59">
        <f t="shared" si="0"/>
        <v>1E-3</v>
      </c>
      <c r="E59">
        <f t="shared" si="1"/>
        <v>-1.9999999999999998E-4</v>
      </c>
      <c r="F59">
        <f t="shared" si="2"/>
        <v>3.0720425558573607E-3</v>
      </c>
      <c r="G59">
        <f t="shared" si="3"/>
        <v>-3.2720425558573608E-3</v>
      </c>
      <c r="H59">
        <f>_xlfn.NORM.DIST(G59,0,$B$5,FALSE)</f>
        <v>73.528843786733319</v>
      </c>
      <c r="I59">
        <f t="shared" si="4"/>
        <v>4.2976777617098696</v>
      </c>
      <c r="K59">
        <f t="shared" si="5"/>
        <v>2.5600354632144672E-4</v>
      </c>
      <c r="M59">
        <f t="shared" si="6"/>
        <v>-4.560035463214467E-4</v>
      </c>
      <c r="N59">
        <f>_xlfn.NORM.DIST(M59,0,$B$5,FALSE)</f>
        <v>111.88476307156928</v>
      </c>
      <c r="O59">
        <f t="shared" si="7"/>
        <v>4.7174694404662487</v>
      </c>
      <c r="P59">
        <f>-(LN($B$5^2)+(M59/$B$5)^2)</f>
        <v>11.272815947341842</v>
      </c>
      <c r="R59">
        <f>IFERROR(LN(_xlfn.NORM.DIST(M59,0,$B$5,FALSE)),0)</f>
        <v>4.7174694404662487</v>
      </c>
    </row>
    <row r="60" spans="1:18" x14ac:dyDescent="0.25">
      <c r="A60" s="13">
        <v>13940</v>
      </c>
      <c r="B60" s="14">
        <v>0.08</v>
      </c>
      <c r="C60">
        <v>8.0000000000000004E-4</v>
      </c>
      <c r="D60">
        <f t="shared" si="0"/>
        <v>8.0000000000000004E-4</v>
      </c>
      <c r="E60">
        <f t="shared" si="1"/>
        <v>0</v>
      </c>
      <c r="F60">
        <f t="shared" si="2"/>
        <v>3.0885549552968974E-3</v>
      </c>
      <c r="G60">
        <f t="shared" si="3"/>
        <v>-3.0885549552968974E-3</v>
      </c>
      <c r="H60">
        <f>_xlfn.NORM.DIST(G60,0,$B$5,FALSE)</f>
        <v>77.041611880781417</v>
      </c>
      <c r="I60">
        <f t="shared" si="4"/>
        <v>4.344345689918728</v>
      </c>
      <c r="K60">
        <f t="shared" si="5"/>
        <v>2.5737957960807477E-4</v>
      </c>
      <c r="M60">
        <f t="shared" si="6"/>
        <v>-2.5737957960807477E-4</v>
      </c>
      <c r="N60">
        <f>_xlfn.NORM.DIST(M60,0,$B$5,FALSE)</f>
        <v>112.520489444736</v>
      </c>
      <c r="O60">
        <f t="shared" si="7"/>
        <v>4.7231353334587647</v>
      </c>
      <c r="P60">
        <f>-(LN($B$5^2)+(M60/$B$5)^2)</f>
        <v>11.284147733326876</v>
      </c>
      <c r="R60">
        <f>IFERROR(LN(_xlfn.NORM.DIST(M60,0,$B$5,FALSE)),0)</f>
        <v>4.7231353334587647</v>
      </c>
    </row>
    <row r="61" spans="1:18" x14ac:dyDescent="0.25">
      <c r="A61" s="13">
        <v>13971</v>
      </c>
      <c r="B61" s="14">
        <v>0.09</v>
      </c>
      <c r="C61">
        <v>8.9999999999999998E-4</v>
      </c>
      <c r="D61">
        <f t="shared" si="0"/>
        <v>8.0000000000000004E-4</v>
      </c>
      <c r="E61">
        <f t="shared" si="1"/>
        <v>9.9999999999999937E-5</v>
      </c>
      <c r="F61">
        <f t="shared" si="2"/>
        <v>3.0885549552968974E-3</v>
      </c>
      <c r="G61">
        <f t="shared" si="3"/>
        <v>-2.9885549552968976E-3</v>
      </c>
      <c r="H61">
        <f>_xlfn.NORM.DIST(G61,0,$B$5,FALSE)</f>
        <v>78.936675336809458</v>
      </c>
      <c r="I61">
        <f t="shared" si="4"/>
        <v>4.3686459530165127</v>
      </c>
      <c r="K61">
        <f t="shared" si="5"/>
        <v>2.5737957960807477E-4</v>
      </c>
      <c r="M61">
        <f t="shared" si="6"/>
        <v>-1.5737957960807483E-4</v>
      </c>
      <c r="N61">
        <f>_xlfn.NORM.DIST(M61,0,$B$5,FALSE)</f>
        <v>112.70725709997052</v>
      </c>
      <c r="O61">
        <f t="shared" si="7"/>
        <v>4.7247938120512947</v>
      </c>
      <c r="P61">
        <f>-(LN($B$5^2)+(M61/$B$5)^2)</f>
        <v>11.287464690511934</v>
      </c>
      <c r="R61">
        <f>IFERROR(LN(_xlfn.NORM.DIST(M61,0,$B$5,FALSE)),0)</f>
        <v>4.7247938120512947</v>
      </c>
    </row>
    <row r="62" spans="1:18" x14ac:dyDescent="0.25">
      <c r="A62" s="13">
        <v>14001</v>
      </c>
      <c r="B62" s="14">
        <v>0.05</v>
      </c>
      <c r="C62">
        <v>5.0000000000000001E-4</v>
      </c>
      <c r="D62">
        <f t="shared" si="0"/>
        <v>8.9999999999999998E-4</v>
      </c>
      <c r="E62">
        <f t="shared" si="1"/>
        <v>-3.9999999999999996E-4</v>
      </c>
      <c r="F62">
        <f t="shared" si="2"/>
        <v>3.0802987555771291E-3</v>
      </c>
      <c r="G62">
        <f t="shared" si="3"/>
        <v>-3.4802987555771292E-3</v>
      </c>
      <c r="H62">
        <f>_xlfn.NORM.DIST(G62,0,$B$5,FALSE)</f>
        <v>69.508427502698012</v>
      </c>
      <c r="I62">
        <f t="shared" si="4"/>
        <v>4.2414480042510903</v>
      </c>
      <c r="K62">
        <f t="shared" si="5"/>
        <v>2.5669156296476072E-4</v>
      </c>
      <c r="M62">
        <f t="shared" si="6"/>
        <v>-6.5669156296476068E-4</v>
      </c>
      <c r="N62">
        <f>_xlfn.NORM.DIST(M62,0,$B$5,FALSE)</f>
        <v>110.8901711038161</v>
      </c>
      <c r="O62">
        <f t="shared" si="7"/>
        <v>4.7085402619688583</v>
      </c>
      <c r="P62">
        <f>-(LN($B$5^2)+(M62/$B$5)^2)</f>
        <v>11.254957590347063</v>
      </c>
      <c r="R62">
        <f>IFERROR(LN(_xlfn.NORM.DIST(M62,0,$B$5,FALSE)),0)</f>
        <v>4.7085402619688583</v>
      </c>
    </row>
    <row r="63" spans="1:18" x14ac:dyDescent="0.25">
      <c r="A63" s="13">
        <v>14032</v>
      </c>
      <c r="B63" s="14">
        <v>0.05</v>
      </c>
      <c r="C63">
        <v>5.0000000000000001E-4</v>
      </c>
      <c r="D63">
        <f t="shared" si="0"/>
        <v>5.0000000000000001E-4</v>
      </c>
      <c r="E63">
        <f t="shared" si="1"/>
        <v>0</v>
      </c>
      <c r="F63">
        <f t="shared" si="2"/>
        <v>3.1133235544562026E-3</v>
      </c>
      <c r="G63">
        <f t="shared" si="3"/>
        <v>-3.1133235544562026E-3</v>
      </c>
      <c r="H63">
        <f>_xlfn.NORM.DIST(G63,0,$B$5,FALSE)</f>
        <v>76.569841337557676</v>
      </c>
      <c r="I63">
        <f t="shared" si="4"/>
        <v>4.3382032830000918</v>
      </c>
      <c r="K63">
        <f t="shared" si="5"/>
        <v>2.5944362953801687E-4</v>
      </c>
      <c r="M63">
        <f t="shared" si="6"/>
        <v>-2.5944362953801687E-4</v>
      </c>
      <c r="N63">
        <f>_xlfn.NORM.DIST(M63,0,$B$5,FALSE)</f>
        <v>112.51568991770527</v>
      </c>
      <c r="O63">
        <f t="shared" si="7"/>
        <v>4.7230926778551634</v>
      </c>
      <c r="P63">
        <f>-(LN($B$5^2)+(M63/$B$5)^2)</f>
        <v>11.284062422119671</v>
      </c>
      <c r="R63">
        <f>IFERROR(LN(_xlfn.NORM.DIST(M63,0,$B$5,FALSE)),0)</f>
        <v>4.7230926778551634</v>
      </c>
    </row>
    <row r="64" spans="1:18" x14ac:dyDescent="0.25">
      <c r="A64" s="13">
        <v>14062</v>
      </c>
      <c r="B64" s="14">
        <v>7.0000000000000007E-2</v>
      </c>
      <c r="C64">
        <v>7.000000000000001E-4</v>
      </c>
      <c r="D64">
        <f t="shared" si="0"/>
        <v>5.0000000000000001E-4</v>
      </c>
      <c r="E64">
        <f t="shared" si="1"/>
        <v>2.0000000000000009E-4</v>
      </c>
      <c r="F64">
        <f t="shared" si="2"/>
        <v>3.1133235544562026E-3</v>
      </c>
      <c r="G64">
        <f t="shared" si="3"/>
        <v>-2.9133235544562025E-3</v>
      </c>
      <c r="H64">
        <f>_xlfn.NORM.DIST(G64,0,$B$5,FALSE)</f>
        <v>80.350654886557621</v>
      </c>
      <c r="I64">
        <f t="shared" si="4"/>
        <v>4.3864002425741733</v>
      </c>
      <c r="K64">
        <f t="shared" si="5"/>
        <v>2.5944362953801687E-4</v>
      </c>
      <c r="M64">
        <f t="shared" si="6"/>
        <v>-5.9443629538016775E-5</v>
      </c>
      <c r="N64">
        <f>_xlfn.NORM.DIST(M64,0,$B$5,FALSE)</f>
        <v>112.8029981239599</v>
      </c>
      <c r="O64">
        <f t="shared" si="7"/>
        <v>4.7256429178238601</v>
      </c>
      <c r="P64">
        <f>-(LN($B$5^2)+(M64/$B$5)^2)</f>
        <v>11.289162902057065</v>
      </c>
      <c r="R64">
        <f>IFERROR(LN(_xlfn.NORM.DIST(M64,0,$B$5,FALSE)),0)</f>
        <v>4.7256429178238601</v>
      </c>
    </row>
    <row r="65" spans="1:18" x14ac:dyDescent="0.25">
      <c r="A65" s="13">
        <v>14093</v>
      </c>
      <c r="B65" s="14">
        <v>0.06</v>
      </c>
      <c r="C65">
        <v>5.9999999999999995E-4</v>
      </c>
      <c r="D65">
        <f t="shared" si="0"/>
        <v>7.000000000000001E-4</v>
      </c>
      <c r="E65">
        <f t="shared" si="1"/>
        <v>-1.0000000000000015E-4</v>
      </c>
      <c r="F65">
        <f t="shared" si="2"/>
        <v>3.0968111550166658E-3</v>
      </c>
      <c r="G65">
        <f t="shared" si="3"/>
        <v>-3.1968111550166661E-3</v>
      </c>
      <c r="H65">
        <f>_xlfn.NORM.DIST(G65,0,$B$5,FALSE)</f>
        <v>74.973719908601268</v>
      </c>
      <c r="I65">
        <f t="shared" si="4"/>
        <v>4.3171376509128088</v>
      </c>
      <c r="K65">
        <f t="shared" si="5"/>
        <v>2.5806759625138882E-4</v>
      </c>
      <c r="M65">
        <f t="shared" si="6"/>
        <v>-3.5806759625138897E-4</v>
      </c>
      <c r="N65">
        <f>_xlfn.NORM.DIST(M65,0,$B$5,FALSE)</f>
        <v>112.24202092246603</v>
      </c>
      <c r="O65">
        <f t="shared" si="7"/>
        <v>4.7206574409997692</v>
      </c>
      <c r="P65">
        <f>-(LN($B$5^2)+(M65/$B$5)^2)</f>
        <v>11.279191948408885</v>
      </c>
      <c r="R65">
        <f>IFERROR(LN(_xlfn.NORM.DIST(M65,0,$B$5,FALSE)),0)</f>
        <v>4.7206574409997692</v>
      </c>
    </row>
    <row r="66" spans="1:18" x14ac:dyDescent="0.25">
      <c r="A66" s="13">
        <v>14124</v>
      </c>
      <c r="B66" s="14">
        <v>0.08</v>
      </c>
      <c r="C66">
        <v>8.0000000000000004E-4</v>
      </c>
      <c r="D66">
        <f t="shared" si="0"/>
        <v>5.9999999999999995E-4</v>
      </c>
      <c r="E66">
        <f t="shared" si="1"/>
        <v>2.0000000000000009E-4</v>
      </c>
      <c r="F66">
        <f t="shared" si="2"/>
        <v>3.1050673547364338E-3</v>
      </c>
      <c r="G66">
        <f t="shared" si="3"/>
        <v>-2.9050673547364337E-3</v>
      </c>
      <c r="H66">
        <f>_xlfn.NORM.DIST(G66,0,$B$5,FALSE)</f>
        <v>80.505146023387056</v>
      </c>
      <c r="I66">
        <f t="shared" si="4"/>
        <v>4.3883211081377143</v>
      </c>
      <c r="K66">
        <f t="shared" si="5"/>
        <v>2.5875561289470282E-4</v>
      </c>
      <c r="M66">
        <f t="shared" si="6"/>
        <v>-5.8755612894702725E-5</v>
      </c>
      <c r="N66">
        <f>_xlfn.NORM.DIST(M66,0,$B$5,FALSE)</f>
        <v>112.80336494046652</v>
      </c>
      <c r="O66">
        <f t="shared" si="7"/>
        <v>4.7256461696515268</v>
      </c>
      <c r="P66">
        <f>-(LN($B$5^2)+(M66/$B$5)^2)</f>
        <v>11.289169405712398</v>
      </c>
      <c r="R66">
        <f>IFERROR(LN(_xlfn.NORM.DIST(M66,0,$B$5,FALSE)),0)</f>
        <v>4.7256461696515268</v>
      </c>
    </row>
    <row r="67" spans="1:18" x14ac:dyDescent="0.25">
      <c r="A67" s="13">
        <v>14154</v>
      </c>
      <c r="B67" s="14">
        <v>0.05</v>
      </c>
      <c r="C67">
        <v>5.0000000000000001E-4</v>
      </c>
      <c r="D67">
        <f t="shared" si="0"/>
        <v>8.0000000000000004E-4</v>
      </c>
      <c r="E67">
        <f t="shared" si="1"/>
        <v>-3.0000000000000003E-4</v>
      </c>
      <c r="F67">
        <f t="shared" si="2"/>
        <v>3.0885549552968974E-3</v>
      </c>
      <c r="G67">
        <f t="shared" si="3"/>
        <v>-3.3885549552968974E-3</v>
      </c>
      <c r="H67">
        <f>_xlfn.NORM.DIST(G67,0,$B$5,FALSE)</f>
        <v>71.282190612188188</v>
      </c>
      <c r="I67">
        <f t="shared" si="4"/>
        <v>4.2666465151845427</v>
      </c>
      <c r="K67">
        <f t="shared" si="5"/>
        <v>2.5737957960807477E-4</v>
      </c>
      <c r="M67">
        <f t="shared" si="6"/>
        <v>-5.5737957960807485E-4</v>
      </c>
      <c r="N67">
        <f>_xlfn.NORM.DIST(M67,0,$B$5,FALSE)</f>
        <v>111.42609123579903</v>
      </c>
      <c r="O67">
        <f t="shared" si="7"/>
        <v>4.7133615122403434</v>
      </c>
      <c r="P67">
        <f>-(LN($B$5^2)+(M67/$B$5)^2)</f>
        <v>11.264600090890031</v>
      </c>
      <c r="R67">
        <f>IFERROR(LN(_xlfn.NORM.DIST(M67,0,$B$5,FALSE)),0)</f>
        <v>4.7133615122403434</v>
      </c>
    </row>
    <row r="68" spans="1:18" x14ac:dyDescent="0.25">
      <c r="A68" s="13">
        <v>14185</v>
      </c>
      <c r="B68" s="14">
        <v>0.04</v>
      </c>
      <c r="C68">
        <v>4.0000000000000002E-4</v>
      </c>
      <c r="D68">
        <f t="shared" si="0"/>
        <v>5.0000000000000001E-4</v>
      </c>
      <c r="E68">
        <f t="shared" si="1"/>
        <v>-9.9999999999999991E-5</v>
      </c>
      <c r="F68">
        <f t="shared" si="2"/>
        <v>3.1133235544562026E-3</v>
      </c>
      <c r="G68">
        <f t="shared" si="3"/>
        <v>-3.2133235544562024E-3</v>
      </c>
      <c r="H68">
        <f>_xlfn.NORM.DIST(G68,0,$B$5,FALSE)</f>
        <v>74.657068410692929</v>
      </c>
      <c r="I68">
        <f t="shared" si="4"/>
        <v>4.3129052068528422</v>
      </c>
      <c r="K68">
        <f t="shared" si="5"/>
        <v>2.5944362953801687E-4</v>
      </c>
      <c r="M68">
        <f t="shared" si="6"/>
        <v>-3.5944362953801686E-4</v>
      </c>
      <c r="N68">
        <f>_xlfn.NORM.DIST(M68,0,$B$5,FALSE)</f>
        <v>112.23758975228813</v>
      </c>
      <c r="O68">
        <f t="shared" si="7"/>
        <v>4.720617961510607</v>
      </c>
      <c r="P68">
        <f>-(LN($B$5^2)+(M68/$B$5)^2)</f>
        <v>11.279112989430558</v>
      </c>
      <c r="R68">
        <f>IFERROR(LN(_xlfn.NORM.DIST(M68,0,$B$5,FALSE)),0)</f>
        <v>4.720617961510607</v>
      </c>
    </row>
    <row r="69" spans="1:18" x14ac:dyDescent="0.25">
      <c r="A69" s="13">
        <v>14215</v>
      </c>
      <c r="B69" s="14">
        <v>0.03</v>
      </c>
      <c r="C69">
        <v>2.9999999999999997E-4</v>
      </c>
      <c r="D69">
        <f t="shared" si="0"/>
        <v>4.0000000000000002E-4</v>
      </c>
      <c r="E69">
        <f t="shared" si="1"/>
        <v>-1.0000000000000005E-4</v>
      </c>
      <c r="F69">
        <f t="shared" si="2"/>
        <v>3.121579754175971E-3</v>
      </c>
      <c r="G69">
        <f t="shared" si="3"/>
        <v>-3.2215797541759713E-3</v>
      </c>
      <c r="H69">
        <f>_xlfn.NORM.DIST(G69,0,$B$5,FALSE)</f>
        <v>74.498635351946049</v>
      </c>
      <c r="I69">
        <f t="shared" si="4"/>
        <v>4.3107808077942051</v>
      </c>
      <c r="K69">
        <f t="shared" si="5"/>
        <v>2.6013164618133092E-4</v>
      </c>
      <c r="M69">
        <f t="shared" si="6"/>
        <v>-3.6013164618133096E-4</v>
      </c>
      <c r="N69">
        <f>_xlfn.NORM.DIST(M69,0,$B$5,FALSE)</f>
        <v>112.23536785952426</v>
      </c>
      <c r="O69">
        <f t="shared" si="7"/>
        <v>4.7205981649811042</v>
      </c>
      <c r="P69">
        <f>-(LN($B$5^2)+(M69/$B$5)^2)</f>
        <v>11.279073396371553</v>
      </c>
      <c r="R69">
        <f>IFERROR(LN(_xlfn.NORM.DIST(M69,0,$B$5,FALSE)),0)</f>
        <v>4.7205981649811042</v>
      </c>
    </row>
    <row r="70" spans="1:18" x14ac:dyDescent="0.25">
      <c r="A70" s="13">
        <v>14246</v>
      </c>
      <c r="B70" s="14">
        <v>0.03</v>
      </c>
      <c r="C70">
        <v>2.9999999999999997E-4</v>
      </c>
      <c r="D70">
        <f t="shared" si="0"/>
        <v>2.9999999999999997E-4</v>
      </c>
      <c r="E70">
        <f t="shared" si="1"/>
        <v>0</v>
      </c>
      <c r="F70">
        <f t="shared" si="2"/>
        <v>3.1298359538957394E-3</v>
      </c>
      <c r="G70">
        <f t="shared" si="3"/>
        <v>-3.1298359538957394E-3</v>
      </c>
      <c r="H70">
        <f>_xlfn.NORM.DIST(G70,0,$B$5,FALSE)</f>
        <v>76.254855205923946</v>
      </c>
      <c r="I70">
        <f t="shared" si="4"/>
        <v>4.3340810882921543</v>
      </c>
      <c r="K70">
        <f t="shared" si="5"/>
        <v>2.6081966282464491E-4</v>
      </c>
      <c r="M70">
        <f t="shared" si="6"/>
        <v>-2.6081966282464491E-4</v>
      </c>
      <c r="N70">
        <f>_xlfn.NORM.DIST(M70,0,$B$5,FALSE)</f>
        <v>112.51246905004567</v>
      </c>
      <c r="O70">
        <f t="shared" si="7"/>
        <v>4.7230640515030249</v>
      </c>
      <c r="P70">
        <f>-(LN($B$5^2)+(M70/$B$5)^2)</f>
        <v>11.284005169415394</v>
      </c>
      <c r="R70">
        <f>IFERROR(LN(_xlfn.NORM.DIST(M70,0,$B$5,FALSE)),0)</f>
        <v>4.7230640515030249</v>
      </c>
    </row>
    <row r="71" spans="1:18" x14ac:dyDescent="0.25">
      <c r="A71" s="13">
        <v>14277</v>
      </c>
      <c r="B71" s="14">
        <v>0.03</v>
      </c>
      <c r="C71">
        <v>2.9999999999999997E-4</v>
      </c>
      <c r="D71">
        <f t="shared" si="0"/>
        <v>2.9999999999999997E-4</v>
      </c>
      <c r="E71">
        <f t="shared" si="1"/>
        <v>0</v>
      </c>
      <c r="F71">
        <f t="shared" si="2"/>
        <v>3.1298359538957394E-3</v>
      </c>
      <c r="G71">
        <f t="shared" si="3"/>
        <v>-3.1298359538957394E-3</v>
      </c>
      <c r="H71">
        <f>_xlfn.NORM.DIST(G71,0,$B$5,FALSE)</f>
        <v>76.254855205923946</v>
      </c>
      <c r="I71">
        <f t="shared" si="4"/>
        <v>4.3340810882921543</v>
      </c>
      <c r="K71">
        <f t="shared" si="5"/>
        <v>2.6081966282464491E-4</v>
      </c>
      <c r="M71">
        <f t="shared" si="6"/>
        <v>-2.6081966282464491E-4</v>
      </c>
      <c r="N71">
        <f>_xlfn.NORM.DIST(M71,0,$B$5,FALSE)</f>
        <v>112.51246905004567</v>
      </c>
      <c r="O71">
        <f t="shared" si="7"/>
        <v>4.7230640515030249</v>
      </c>
      <c r="P71">
        <f>-(LN($B$5^2)+(M71/$B$5)^2)</f>
        <v>11.284005169415394</v>
      </c>
      <c r="R71">
        <f>IFERROR(LN(_xlfn.NORM.DIST(M71,0,$B$5,FALSE)),0)</f>
        <v>4.7230640515030249</v>
      </c>
    </row>
    <row r="72" spans="1:18" x14ac:dyDescent="0.25">
      <c r="A72" s="13">
        <v>14305</v>
      </c>
      <c r="B72" s="14">
        <v>0.03</v>
      </c>
      <c r="C72">
        <v>2.9999999999999997E-4</v>
      </c>
      <c r="D72">
        <f t="shared" si="0"/>
        <v>2.9999999999999997E-4</v>
      </c>
      <c r="E72">
        <f t="shared" si="1"/>
        <v>0</v>
      </c>
      <c r="F72">
        <f t="shared" si="2"/>
        <v>3.1298359538957394E-3</v>
      </c>
      <c r="G72">
        <f t="shared" si="3"/>
        <v>-3.1298359538957394E-3</v>
      </c>
      <c r="H72">
        <f>_xlfn.NORM.DIST(G72,0,$B$5,FALSE)</f>
        <v>76.254855205923946</v>
      </c>
      <c r="I72">
        <f t="shared" si="4"/>
        <v>4.3340810882921543</v>
      </c>
      <c r="K72">
        <f t="shared" si="5"/>
        <v>2.6081966282464491E-4</v>
      </c>
      <c r="M72">
        <f t="shared" si="6"/>
        <v>-2.6081966282464491E-4</v>
      </c>
      <c r="N72">
        <f>_xlfn.NORM.DIST(M72,0,$B$5,FALSE)</f>
        <v>112.51246905004567</v>
      </c>
      <c r="O72">
        <f t="shared" si="7"/>
        <v>4.7230640515030249</v>
      </c>
      <c r="P72">
        <f>-(LN($B$5^2)+(M72/$B$5)^2)</f>
        <v>11.284005169415394</v>
      </c>
      <c r="R72">
        <f>IFERROR(LN(_xlfn.NORM.DIST(M72,0,$B$5,FALSE)),0)</f>
        <v>4.7230640515030249</v>
      </c>
    </row>
    <row r="73" spans="1:18" x14ac:dyDescent="0.25">
      <c r="A73" s="13">
        <v>14336</v>
      </c>
      <c r="B73" s="14">
        <v>0.03</v>
      </c>
      <c r="C73">
        <v>2.9999999999999997E-4</v>
      </c>
      <c r="D73">
        <f t="shared" si="0"/>
        <v>2.9999999999999997E-4</v>
      </c>
      <c r="E73">
        <f t="shared" si="1"/>
        <v>0</v>
      </c>
      <c r="F73">
        <f t="shared" si="2"/>
        <v>3.1298359538957394E-3</v>
      </c>
      <c r="G73">
        <f t="shared" si="3"/>
        <v>-3.1298359538957394E-3</v>
      </c>
      <c r="H73">
        <f>_xlfn.NORM.DIST(G73,0,$B$5,FALSE)</f>
        <v>76.254855205923946</v>
      </c>
      <c r="I73">
        <f t="shared" si="4"/>
        <v>4.3340810882921543</v>
      </c>
      <c r="K73">
        <f t="shared" si="5"/>
        <v>2.6081966282464491E-4</v>
      </c>
      <c r="M73">
        <f t="shared" si="6"/>
        <v>-2.6081966282464491E-4</v>
      </c>
      <c r="N73">
        <f>_xlfn.NORM.DIST(M73,0,$B$5,FALSE)</f>
        <v>112.51246905004567</v>
      </c>
      <c r="O73">
        <f t="shared" si="7"/>
        <v>4.7230640515030249</v>
      </c>
      <c r="P73">
        <f>-(LN($B$5^2)+(M73/$B$5)^2)</f>
        <v>11.284005169415394</v>
      </c>
      <c r="R73">
        <f>IFERROR(LN(_xlfn.NORM.DIST(M73,0,$B$5,FALSE)),0)</f>
        <v>4.7230640515030249</v>
      </c>
    </row>
    <row r="74" spans="1:18" x14ac:dyDescent="0.25">
      <c r="A74" s="13">
        <v>14366</v>
      </c>
      <c r="B74" s="14">
        <v>0.03</v>
      </c>
      <c r="C74">
        <v>2.9999999999999997E-4</v>
      </c>
      <c r="D74">
        <f t="shared" si="0"/>
        <v>2.9999999999999997E-4</v>
      </c>
      <c r="E74">
        <f t="shared" si="1"/>
        <v>0</v>
      </c>
      <c r="F74">
        <f t="shared" si="2"/>
        <v>3.1298359538957394E-3</v>
      </c>
      <c r="G74">
        <f t="shared" si="3"/>
        <v>-3.1298359538957394E-3</v>
      </c>
      <c r="H74">
        <f>_xlfn.NORM.DIST(G74,0,$B$5,FALSE)</f>
        <v>76.254855205923946</v>
      </c>
      <c r="I74">
        <f t="shared" si="4"/>
        <v>4.3340810882921543</v>
      </c>
      <c r="K74">
        <f t="shared" si="5"/>
        <v>2.6081966282464491E-4</v>
      </c>
      <c r="M74">
        <f t="shared" si="6"/>
        <v>-2.6081966282464491E-4</v>
      </c>
      <c r="N74">
        <f>_xlfn.NORM.DIST(M74,0,$B$5,FALSE)</f>
        <v>112.51246905004567</v>
      </c>
      <c r="O74">
        <f t="shared" si="7"/>
        <v>4.7230640515030249</v>
      </c>
      <c r="P74">
        <f>-(LN($B$5^2)+(M74/$B$5)^2)</f>
        <v>11.284005169415394</v>
      </c>
      <c r="R74">
        <f>IFERROR(LN(_xlfn.NORM.DIST(M74,0,$B$5,FALSE)),0)</f>
        <v>4.7230640515030249</v>
      </c>
    </row>
    <row r="75" spans="1:18" x14ac:dyDescent="0.25">
      <c r="A75" s="13">
        <v>14397</v>
      </c>
      <c r="B75" s="14">
        <v>0.03</v>
      </c>
      <c r="C75">
        <v>2.9999999999999997E-4</v>
      </c>
      <c r="D75">
        <f t="shared" si="0"/>
        <v>2.9999999999999997E-4</v>
      </c>
      <c r="E75">
        <f t="shared" si="1"/>
        <v>0</v>
      </c>
      <c r="F75">
        <f t="shared" si="2"/>
        <v>3.1298359538957394E-3</v>
      </c>
      <c r="G75">
        <f t="shared" si="3"/>
        <v>-3.1298359538957394E-3</v>
      </c>
      <c r="H75">
        <f>_xlfn.NORM.DIST(G75,0,$B$5,FALSE)</f>
        <v>76.254855205923946</v>
      </c>
      <c r="I75">
        <f t="shared" si="4"/>
        <v>4.3340810882921543</v>
      </c>
      <c r="K75">
        <f t="shared" si="5"/>
        <v>2.6081966282464491E-4</v>
      </c>
      <c r="M75">
        <f t="shared" si="6"/>
        <v>-2.6081966282464491E-4</v>
      </c>
      <c r="N75">
        <f>_xlfn.NORM.DIST(M75,0,$B$5,FALSE)</f>
        <v>112.51246905004567</v>
      </c>
      <c r="O75">
        <f t="shared" si="7"/>
        <v>4.7230640515030249</v>
      </c>
      <c r="P75">
        <f>-(LN($B$5^2)+(M75/$B$5)^2)</f>
        <v>11.284005169415394</v>
      </c>
      <c r="R75">
        <f>IFERROR(LN(_xlfn.NORM.DIST(M75,0,$B$5,FALSE)),0)</f>
        <v>4.7230640515030249</v>
      </c>
    </row>
    <row r="76" spans="1:18" x14ac:dyDescent="0.25">
      <c r="A76" s="13">
        <v>14427</v>
      </c>
      <c r="B76" s="14">
        <v>0.04</v>
      </c>
      <c r="C76">
        <v>4.0000000000000002E-4</v>
      </c>
      <c r="D76">
        <f t="shared" ref="D76:D139" si="8">C75</f>
        <v>2.9999999999999997E-4</v>
      </c>
      <c r="E76">
        <f t="shared" ref="E76:E139" si="9">C76-C75</f>
        <v>1.0000000000000005E-4</v>
      </c>
      <c r="F76">
        <f t="shared" ref="F76:F139" si="10">($B$3*($B$4-C75))</f>
        <v>3.1298359538957394E-3</v>
      </c>
      <c r="G76">
        <f t="shared" ref="G76:G139" si="11">E76-F76</f>
        <v>-3.0298359538957391E-3</v>
      </c>
      <c r="H76">
        <f>_xlfn.NORM.DIST(G76,0,$B$5,FALSE)</f>
        <v>78.156364125127496</v>
      </c>
      <c r="I76">
        <f t="shared" ref="I76:I139" si="12">IFERROR(LN(H76),0)</f>
        <v>4.3587114882943716</v>
      </c>
      <c r="K76">
        <f t="shared" ref="K76:K139" si="13">F76*(1/12)</f>
        <v>2.6081966282464491E-4</v>
      </c>
      <c r="M76">
        <f t="shared" ref="M76:M139" si="14">(E76-K76)</f>
        <v>-1.6081966282464487E-4</v>
      </c>
      <c r="N76">
        <f>_xlfn.NORM.DIST(M76,0,$B$5,FALSE)</f>
        <v>112.70232394963631</v>
      </c>
      <c r="O76">
        <f t="shared" ref="O76:O139" si="15">IFERROR(LN(N76),0)</f>
        <v>4.7247500415042571</v>
      </c>
      <c r="P76">
        <f>-(LN($B$5^2)+(M76/$B$5)^2)</f>
        <v>11.287377149417859</v>
      </c>
      <c r="R76">
        <f>IFERROR(LN(_xlfn.NORM.DIST(M76,0,$B$5,FALSE)),0)</f>
        <v>4.7247500415042571</v>
      </c>
    </row>
    <row r="77" spans="1:18" x14ac:dyDescent="0.25">
      <c r="A77" s="13">
        <v>14458</v>
      </c>
      <c r="B77" s="14">
        <v>0.05</v>
      </c>
      <c r="C77">
        <v>5.0000000000000001E-4</v>
      </c>
      <c r="D77">
        <f t="shared" si="8"/>
        <v>4.0000000000000002E-4</v>
      </c>
      <c r="E77">
        <f t="shared" si="9"/>
        <v>9.9999999999999991E-5</v>
      </c>
      <c r="F77">
        <f t="shared" si="10"/>
        <v>3.121579754175971E-3</v>
      </c>
      <c r="G77">
        <f t="shared" si="11"/>
        <v>-3.0215797541759712E-3</v>
      </c>
      <c r="H77">
        <f>_xlfn.NORM.DIST(G77,0,$B$5,FALSE)</f>
        <v>78.312660641608019</v>
      </c>
      <c r="I77">
        <f t="shared" si="12"/>
        <v>4.3607092839436712</v>
      </c>
      <c r="K77">
        <f t="shared" si="13"/>
        <v>2.6013164618133092E-4</v>
      </c>
      <c r="M77">
        <f t="shared" si="14"/>
        <v>-1.6013164618133093E-4</v>
      </c>
      <c r="N77">
        <f>_xlfn.NORM.DIST(M77,0,$B$5,FALSE)</f>
        <v>112.70331909556089</v>
      </c>
      <c r="O77">
        <f t="shared" si="15"/>
        <v>4.7247588713268929</v>
      </c>
      <c r="P77">
        <f>-(LN($B$5^2)+(M77/$B$5)^2)</f>
        <v>11.28739480906313</v>
      </c>
      <c r="R77">
        <f>IFERROR(LN(_xlfn.NORM.DIST(M77,0,$B$5,FALSE)),0)</f>
        <v>4.7247588713268929</v>
      </c>
    </row>
    <row r="78" spans="1:18" x14ac:dyDescent="0.25">
      <c r="A78" s="13">
        <v>14489</v>
      </c>
      <c r="B78" s="14">
        <v>0.14000000000000001</v>
      </c>
      <c r="C78">
        <v>1.4000000000000002E-3</v>
      </c>
      <c r="D78">
        <f t="shared" si="8"/>
        <v>5.0000000000000001E-4</v>
      </c>
      <c r="E78">
        <f t="shared" si="9"/>
        <v>9.0000000000000019E-4</v>
      </c>
      <c r="F78">
        <f t="shared" si="10"/>
        <v>3.1133235544562026E-3</v>
      </c>
      <c r="G78">
        <f t="shared" si="11"/>
        <v>-2.2133235544562024E-3</v>
      </c>
      <c r="H78">
        <f>_xlfn.NORM.DIST(G78,0,$B$5,FALSE)</f>
        <v>92.749107381220256</v>
      </c>
      <c r="I78">
        <f t="shared" si="12"/>
        <v>4.5298980775190811</v>
      </c>
      <c r="K78">
        <f t="shared" si="13"/>
        <v>2.5944362953801687E-4</v>
      </c>
      <c r="M78">
        <f t="shared" si="14"/>
        <v>6.4055637046198338E-4</v>
      </c>
      <c r="N78">
        <f>_xlfn.NORM.DIST(M78,0,$B$5,FALSE)</f>
        <v>110.98302194354764</v>
      </c>
      <c r="O78">
        <f t="shared" si="15"/>
        <v>4.7093772341499198</v>
      </c>
      <c r="P78">
        <f>-(LN($B$5^2)+(M78/$B$5)^2)</f>
        <v>11.256631534709184</v>
      </c>
      <c r="R78">
        <f>IFERROR(LN(_xlfn.NORM.DIST(M78,0,$B$5,FALSE)),0)</f>
        <v>4.7093772341499198</v>
      </c>
    </row>
    <row r="79" spans="1:18" x14ac:dyDescent="0.25">
      <c r="A79" s="13">
        <v>14519</v>
      </c>
      <c r="B79" s="14">
        <v>0.05</v>
      </c>
      <c r="C79">
        <v>5.0000000000000001E-4</v>
      </c>
      <c r="D79">
        <f t="shared" si="8"/>
        <v>1.4000000000000002E-3</v>
      </c>
      <c r="E79">
        <f t="shared" si="9"/>
        <v>-9.0000000000000019E-4</v>
      </c>
      <c r="F79">
        <f t="shared" si="10"/>
        <v>3.0390177569782871E-3</v>
      </c>
      <c r="G79">
        <f t="shared" si="11"/>
        <v>-3.9390177569782869E-3</v>
      </c>
      <c r="H79">
        <f>_xlfn.NORM.DIST(G79,0,$B$5,FALSE)</f>
        <v>60.664491120938408</v>
      </c>
      <c r="I79">
        <f t="shared" si="12"/>
        <v>4.1053585371218047</v>
      </c>
      <c r="K79">
        <f t="shared" si="13"/>
        <v>2.5325147974819057E-4</v>
      </c>
      <c r="M79">
        <f t="shared" si="14"/>
        <v>-1.1532514797481907E-3</v>
      </c>
      <c r="N79">
        <f>_xlfn.NORM.DIST(M79,0,$B$5,FALSE)</f>
        <v>106.97579004639864</v>
      </c>
      <c r="O79">
        <f t="shared" si="15"/>
        <v>4.6726025476123576</v>
      </c>
      <c r="P79">
        <f>-(LN($B$5^2)+(M79/$B$5)^2)</f>
        <v>11.18308216163406</v>
      </c>
      <c r="R79">
        <f>IFERROR(LN(_xlfn.NORM.DIST(M79,0,$B$5,FALSE)),0)</f>
        <v>4.6726025476123576</v>
      </c>
    </row>
    <row r="80" spans="1:18" x14ac:dyDescent="0.25">
      <c r="A80" s="13">
        <v>14550</v>
      </c>
      <c r="B80" s="14">
        <v>0.05</v>
      </c>
      <c r="C80">
        <v>5.0000000000000001E-4</v>
      </c>
      <c r="D80">
        <f t="shared" si="8"/>
        <v>5.0000000000000001E-4</v>
      </c>
      <c r="E80">
        <f t="shared" si="9"/>
        <v>0</v>
      </c>
      <c r="F80">
        <f t="shared" si="10"/>
        <v>3.1133235544562026E-3</v>
      </c>
      <c r="G80">
        <f t="shared" si="11"/>
        <v>-3.1133235544562026E-3</v>
      </c>
      <c r="H80">
        <f>_xlfn.NORM.DIST(G80,0,$B$5,FALSE)</f>
        <v>76.569841337557676</v>
      </c>
      <c r="I80">
        <f t="shared" si="12"/>
        <v>4.3382032830000918</v>
      </c>
      <c r="K80">
        <f t="shared" si="13"/>
        <v>2.5944362953801687E-4</v>
      </c>
      <c r="M80">
        <f t="shared" si="14"/>
        <v>-2.5944362953801687E-4</v>
      </c>
      <c r="N80">
        <f>_xlfn.NORM.DIST(M80,0,$B$5,FALSE)</f>
        <v>112.51568991770527</v>
      </c>
      <c r="O80">
        <f t="shared" si="15"/>
        <v>4.7230926778551634</v>
      </c>
      <c r="P80">
        <f>-(LN($B$5^2)+(M80/$B$5)^2)</f>
        <v>11.284062422119671</v>
      </c>
      <c r="R80">
        <f>IFERROR(LN(_xlfn.NORM.DIST(M80,0,$B$5,FALSE)),0)</f>
        <v>4.7230926778551634</v>
      </c>
    </row>
    <row r="81" spans="1:18" x14ac:dyDescent="0.25">
      <c r="A81" s="13">
        <v>14580</v>
      </c>
      <c r="B81" s="14">
        <v>0.04</v>
      </c>
      <c r="C81">
        <v>4.0000000000000002E-4</v>
      </c>
      <c r="D81">
        <f t="shared" si="8"/>
        <v>5.0000000000000001E-4</v>
      </c>
      <c r="E81">
        <f t="shared" si="9"/>
        <v>-9.9999999999999991E-5</v>
      </c>
      <c r="F81">
        <f t="shared" si="10"/>
        <v>3.1133235544562026E-3</v>
      </c>
      <c r="G81">
        <f t="shared" si="11"/>
        <v>-3.2133235544562024E-3</v>
      </c>
      <c r="H81">
        <f>_xlfn.NORM.DIST(G81,0,$B$5,FALSE)</f>
        <v>74.657068410692929</v>
      </c>
      <c r="I81">
        <f t="shared" si="12"/>
        <v>4.3129052068528422</v>
      </c>
      <c r="K81">
        <f t="shared" si="13"/>
        <v>2.5944362953801687E-4</v>
      </c>
      <c r="M81">
        <f t="shared" si="14"/>
        <v>-3.5944362953801686E-4</v>
      </c>
      <c r="N81">
        <f>_xlfn.NORM.DIST(M81,0,$B$5,FALSE)</f>
        <v>112.23758975228813</v>
      </c>
      <c r="O81">
        <f t="shared" si="15"/>
        <v>4.720617961510607</v>
      </c>
      <c r="P81">
        <f>-(LN($B$5^2)+(M81/$B$5)^2)</f>
        <v>11.279112989430558</v>
      </c>
      <c r="R81">
        <f>IFERROR(LN(_xlfn.NORM.DIST(M81,0,$B$5,FALSE)),0)</f>
        <v>4.720617961510607</v>
      </c>
    </row>
    <row r="82" spans="1:18" x14ac:dyDescent="0.25">
      <c r="A82" s="13">
        <v>14611</v>
      </c>
      <c r="B82" s="14">
        <v>0.01</v>
      </c>
      <c r="C82">
        <v>1E-4</v>
      </c>
      <c r="D82">
        <f t="shared" si="8"/>
        <v>4.0000000000000002E-4</v>
      </c>
      <c r="E82">
        <f t="shared" si="9"/>
        <v>-3.0000000000000003E-4</v>
      </c>
      <c r="F82">
        <f t="shared" si="10"/>
        <v>3.121579754175971E-3</v>
      </c>
      <c r="G82">
        <f t="shared" si="11"/>
        <v>-3.4215797541759709E-3</v>
      </c>
      <c r="H82">
        <f>_xlfn.NORM.DIST(G82,0,$B$5,FALSE)</f>
        <v>70.644016119789342</v>
      </c>
      <c r="I82">
        <f t="shared" si="12"/>
        <v>4.2576534080175161</v>
      </c>
      <c r="K82">
        <f t="shared" si="13"/>
        <v>2.6013164618133092E-4</v>
      </c>
      <c r="M82">
        <f t="shared" si="14"/>
        <v>-5.6013164618133094E-4</v>
      </c>
      <c r="N82">
        <f>_xlfn.NORM.DIST(M82,0,$B$5,FALSE)</f>
        <v>111.41238920603449</v>
      </c>
      <c r="O82">
        <f t="shared" si="15"/>
        <v>4.7132385350080925</v>
      </c>
      <c r="P82">
        <f>-(LN($B$5^2)+(M82/$B$5)^2)</f>
        <v>11.26435413642553</v>
      </c>
      <c r="R82">
        <f>IFERROR(LN(_xlfn.NORM.DIST(M82,0,$B$5,FALSE)),0)</f>
        <v>4.7132385350080925</v>
      </c>
    </row>
    <row r="83" spans="1:18" x14ac:dyDescent="0.25">
      <c r="A83" s="13">
        <v>14642</v>
      </c>
      <c r="B83" s="14">
        <v>0.02</v>
      </c>
      <c r="C83">
        <v>2.0000000000000001E-4</v>
      </c>
      <c r="D83">
        <f t="shared" si="8"/>
        <v>1E-4</v>
      </c>
      <c r="E83">
        <f t="shared" si="9"/>
        <v>1E-4</v>
      </c>
      <c r="F83">
        <f t="shared" si="10"/>
        <v>3.1463483533352757E-3</v>
      </c>
      <c r="G83">
        <f t="shared" si="11"/>
        <v>-3.0463483533352759E-3</v>
      </c>
      <c r="H83">
        <f>_xlfn.NORM.DIST(G83,0,$B$5,FALSE)</f>
        <v>77.843433213636544</v>
      </c>
      <c r="I83">
        <f t="shared" si="12"/>
        <v>4.354699542938465</v>
      </c>
      <c r="K83">
        <f t="shared" si="13"/>
        <v>2.6219569611127296E-4</v>
      </c>
      <c r="M83">
        <f t="shared" si="14"/>
        <v>-1.6219569611127297E-4</v>
      </c>
      <c r="N83">
        <f>_xlfn.NORM.DIST(M83,0,$B$5,FALSE)</f>
        <v>112.70032088478941</v>
      </c>
      <c r="O83">
        <f t="shared" si="15"/>
        <v>4.7247322682891433</v>
      </c>
      <c r="P83">
        <f>-(LN($B$5^2)+(M83/$B$5)^2)</f>
        <v>11.287341602987631</v>
      </c>
      <c r="R83">
        <f>IFERROR(LN(_xlfn.NORM.DIST(M83,0,$B$5,FALSE)),0)</f>
        <v>4.7247322682891433</v>
      </c>
    </row>
    <row r="84" spans="1:18" x14ac:dyDescent="0.25">
      <c r="A84" s="13">
        <v>14671</v>
      </c>
      <c r="B84" s="14">
        <v>0.02</v>
      </c>
      <c r="C84">
        <v>2.0000000000000001E-4</v>
      </c>
      <c r="D84">
        <f t="shared" si="8"/>
        <v>2.0000000000000001E-4</v>
      </c>
      <c r="E84">
        <f t="shared" si="9"/>
        <v>0</v>
      </c>
      <c r="F84">
        <f t="shared" si="10"/>
        <v>3.1380921536155078E-3</v>
      </c>
      <c r="G84">
        <f t="shared" si="11"/>
        <v>-3.1380921536155078E-3</v>
      </c>
      <c r="H84">
        <f>_xlfn.NORM.DIST(G84,0,$B$5,FALSE)</f>
        <v>76.097226132643371</v>
      </c>
      <c r="I84">
        <f t="shared" si="12"/>
        <v>4.3320118139095323</v>
      </c>
      <c r="K84">
        <f t="shared" si="13"/>
        <v>2.6150767946795896E-4</v>
      </c>
      <c r="M84">
        <f t="shared" si="14"/>
        <v>-2.6150767946795896E-4</v>
      </c>
      <c r="N84">
        <f>_xlfn.NORM.DIST(M84,0,$B$5,FALSE)</f>
        <v>112.51085226187108</v>
      </c>
      <c r="O84">
        <f t="shared" si="15"/>
        <v>4.7230496815420349</v>
      </c>
      <c r="P84">
        <f>-(LN($B$5^2)+(M84/$B$5)^2)</f>
        <v>11.283976429493414</v>
      </c>
      <c r="R84">
        <f>IFERROR(LN(_xlfn.NORM.DIST(M84,0,$B$5,FALSE)),0)</f>
        <v>4.7230496815420349</v>
      </c>
    </row>
    <row r="85" spans="1:18" x14ac:dyDescent="0.25">
      <c r="A85" s="13">
        <v>14702</v>
      </c>
      <c r="B85" s="14">
        <v>0.02</v>
      </c>
      <c r="C85">
        <v>2.0000000000000001E-4</v>
      </c>
      <c r="D85">
        <f t="shared" si="8"/>
        <v>2.0000000000000001E-4</v>
      </c>
      <c r="E85">
        <f t="shared" si="9"/>
        <v>0</v>
      </c>
      <c r="F85">
        <f t="shared" si="10"/>
        <v>3.1380921536155078E-3</v>
      </c>
      <c r="G85">
        <f t="shared" si="11"/>
        <v>-3.1380921536155078E-3</v>
      </c>
      <c r="H85">
        <f>_xlfn.NORM.DIST(G85,0,$B$5,FALSE)</f>
        <v>76.097226132643371</v>
      </c>
      <c r="I85">
        <f t="shared" si="12"/>
        <v>4.3320118139095323</v>
      </c>
      <c r="K85">
        <f t="shared" si="13"/>
        <v>2.6150767946795896E-4</v>
      </c>
      <c r="M85">
        <f t="shared" si="14"/>
        <v>-2.6150767946795896E-4</v>
      </c>
      <c r="N85">
        <f>_xlfn.NORM.DIST(M85,0,$B$5,FALSE)</f>
        <v>112.51085226187108</v>
      </c>
      <c r="O85">
        <f t="shared" si="15"/>
        <v>4.7230496815420349</v>
      </c>
      <c r="P85">
        <f>-(LN($B$5^2)+(M85/$B$5)^2)</f>
        <v>11.283976429493414</v>
      </c>
      <c r="R85">
        <f>IFERROR(LN(_xlfn.NORM.DIST(M85,0,$B$5,FALSE)),0)</f>
        <v>4.7230496815420349</v>
      </c>
    </row>
    <row r="86" spans="1:18" x14ac:dyDescent="0.25">
      <c r="A86" s="13">
        <v>14732</v>
      </c>
      <c r="B86" s="14">
        <v>0.06</v>
      </c>
      <c r="C86">
        <v>5.9999999999999995E-4</v>
      </c>
      <c r="D86">
        <f t="shared" si="8"/>
        <v>2.0000000000000001E-4</v>
      </c>
      <c r="E86">
        <f t="shared" si="9"/>
        <v>3.9999999999999996E-4</v>
      </c>
      <c r="F86">
        <f t="shared" si="10"/>
        <v>3.1380921536155078E-3</v>
      </c>
      <c r="G86">
        <f t="shared" si="11"/>
        <v>-2.7380921536155076E-3</v>
      </c>
      <c r="H86">
        <f>_xlfn.NORM.DIST(G86,0,$B$5,FALSE)</f>
        <v>83.596289739649322</v>
      </c>
      <c r="I86">
        <f t="shared" si="12"/>
        <v>4.4259991380011128</v>
      </c>
      <c r="K86">
        <f t="shared" si="13"/>
        <v>2.6150767946795896E-4</v>
      </c>
      <c r="M86">
        <f t="shared" si="14"/>
        <v>1.38492320532041E-4</v>
      </c>
      <c r="N86">
        <f>_xlfn.NORM.DIST(M86,0,$B$5,FALSE)</f>
        <v>112.73244470920204</v>
      </c>
      <c r="O86">
        <f t="shared" si="15"/>
        <v>4.7250172652330917</v>
      </c>
      <c r="P86">
        <f>-(LN($B$5^2)+(M86/$B$5)^2)</f>
        <v>11.287911596875528</v>
      </c>
      <c r="R86">
        <f>IFERROR(LN(_xlfn.NORM.DIST(M86,0,$B$5,FALSE)),0)</f>
        <v>4.7250172652330917</v>
      </c>
    </row>
    <row r="87" spans="1:18" x14ac:dyDescent="0.25">
      <c r="A87" s="13">
        <v>14763</v>
      </c>
      <c r="B87" s="14">
        <v>0.1</v>
      </c>
      <c r="C87">
        <v>1E-3</v>
      </c>
      <c r="D87">
        <f t="shared" si="8"/>
        <v>5.9999999999999995E-4</v>
      </c>
      <c r="E87">
        <f t="shared" si="9"/>
        <v>4.0000000000000007E-4</v>
      </c>
      <c r="F87">
        <f t="shared" si="10"/>
        <v>3.1050673547364338E-3</v>
      </c>
      <c r="G87">
        <f t="shared" si="11"/>
        <v>-2.7050673547364336E-3</v>
      </c>
      <c r="H87">
        <f>_xlfn.NORM.DIST(G87,0,$B$5,FALSE)</f>
        <v>84.19934055445691</v>
      </c>
      <c r="I87">
        <f t="shared" si="12"/>
        <v>4.4331870893228009</v>
      </c>
      <c r="K87">
        <f t="shared" si="13"/>
        <v>2.5875561289470282E-4</v>
      </c>
      <c r="M87">
        <f t="shared" si="14"/>
        <v>1.4124438710529726E-4</v>
      </c>
      <c r="N87">
        <f>_xlfn.NORM.DIST(M87,0,$B$5,FALSE)</f>
        <v>112.72897442918241</v>
      </c>
      <c r="O87">
        <f t="shared" si="15"/>
        <v>4.7249864814295197</v>
      </c>
      <c r="P87">
        <f>-(LN($B$5^2)+(M87/$B$5)^2)</f>
        <v>11.287850029268384</v>
      </c>
      <c r="R87">
        <f>IFERROR(LN(_xlfn.NORM.DIST(M87,0,$B$5,FALSE)),0)</f>
        <v>4.7249864814295197</v>
      </c>
    </row>
    <row r="88" spans="1:18" x14ac:dyDescent="0.25">
      <c r="A88" s="13">
        <v>14793</v>
      </c>
      <c r="B88" s="14">
        <v>0.05</v>
      </c>
      <c r="C88">
        <v>5.0000000000000001E-4</v>
      </c>
      <c r="D88">
        <f t="shared" si="8"/>
        <v>1E-3</v>
      </c>
      <c r="E88">
        <f t="shared" si="9"/>
        <v>-5.0000000000000001E-4</v>
      </c>
      <c r="F88">
        <f t="shared" si="10"/>
        <v>3.0720425558573607E-3</v>
      </c>
      <c r="G88">
        <f t="shared" si="11"/>
        <v>-3.5720425558573607E-3</v>
      </c>
      <c r="H88">
        <f>_xlfn.NORM.DIST(G88,0,$B$5,FALSE)</f>
        <v>67.733193720443609</v>
      </c>
      <c r="I88">
        <f t="shared" si="12"/>
        <v>4.2155763658201701</v>
      </c>
      <c r="K88">
        <f t="shared" si="13"/>
        <v>2.5600354632144672E-4</v>
      </c>
      <c r="M88">
        <f t="shared" si="14"/>
        <v>-7.5600354632144673E-4</v>
      </c>
      <c r="N88">
        <f>_xlfn.NORM.DIST(M88,0,$B$5,FALSE)</f>
        <v>110.26981736291086</v>
      </c>
      <c r="O88">
        <f t="shared" si="15"/>
        <v>4.7029302474974362</v>
      </c>
      <c r="P88">
        <f>-(LN($B$5^2)+(M88/$B$5)^2)</f>
        <v>11.243737561404217</v>
      </c>
      <c r="R88">
        <f>IFERROR(LN(_xlfn.NORM.DIST(M88,0,$B$5,FALSE)),0)</f>
        <v>4.7029302474974362</v>
      </c>
    </row>
    <row r="89" spans="1:18" x14ac:dyDescent="0.25">
      <c r="A89" s="13">
        <v>14824</v>
      </c>
      <c r="B89" s="14">
        <v>0.04</v>
      </c>
      <c r="C89">
        <v>4.0000000000000002E-4</v>
      </c>
      <c r="D89">
        <f t="shared" si="8"/>
        <v>5.0000000000000001E-4</v>
      </c>
      <c r="E89">
        <f t="shared" si="9"/>
        <v>-9.9999999999999991E-5</v>
      </c>
      <c r="F89">
        <f t="shared" si="10"/>
        <v>3.1133235544562026E-3</v>
      </c>
      <c r="G89">
        <f t="shared" si="11"/>
        <v>-3.2133235544562024E-3</v>
      </c>
      <c r="H89">
        <f>_xlfn.NORM.DIST(G89,0,$B$5,FALSE)</f>
        <v>74.657068410692929</v>
      </c>
      <c r="I89">
        <f t="shared" si="12"/>
        <v>4.3129052068528422</v>
      </c>
      <c r="K89">
        <f t="shared" si="13"/>
        <v>2.5944362953801687E-4</v>
      </c>
      <c r="M89">
        <f t="shared" si="14"/>
        <v>-3.5944362953801686E-4</v>
      </c>
      <c r="N89">
        <f>_xlfn.NORM.DIST(M89,0,$B$5,FALSE)</f>
        <v>112.23758975228813</v>
      </c>
      <c r="O89">
        <f t="shared" si="15"/>
        <v>4.720617961510607</v>
      </c>
      <c r="P89">
        <f>-(LN($B$5^2)+(M89/$B$5)^2)</f>
        <v>11.279112989430558</v>
      </c>
      <c r="R89">
        <f>IFERROR(LN(_xlfn.NORM.DIST(M89,0,$B$5,FALSE)),0)</f>
        <v>4.720617961510607</v>
      </c>
    </row>
    <row r="90" spans="1:18" x14ac:dyDescent="0.25">
      <c r="A90" s="13">
        <v>14855</v>
      </c>
      <c r="B90" s="14">
        <v>0.05</v>
      </c>
      <c r="C90">
        <v>5.0000000000000001E-4</v>
      </c>
      <c r="D90">
        <f t="shared" si="8"/>
        <v>4.0000000000000002E-4</v>
      </c>
      <c r="E90">
        <f t="shared" si="9"/>
        <v>9.9999999999999991E-5</v>
      </c>
      <c r="F90">
        <f t="shared" si="10"/>
        <v>3.121579754175971E-3</v>
      </c>
      <c r="G90">
        <f t="shared" si="11"/>
        <v>-3.0215797541759712E-3</v>
      </c>
      <c r="H90">
        <f>_xlfn.NORM.DIST(G90,0,$B$5,FALSE)</f>
        <v>78.312660641608019</v>
      </c>
      <c r="I90">
        <f t="shared" si="12"/>
        <v>4.3607092839436712</v>
      </c>
      <c r="K90">
        <f t="shared" si="13"/>
        <v>2.6013164618133092E-4</v>
      </c>
      <c r="M90">
        <f t="shared" si="14"/>
        <v>-1.6013164618133093E-4</v>
      </c>
      <c r="N90">
        <f>_xlfn.NORM.DIST(M90,0,$B$5,FALSE)</f>
        <v>112.70331909556089</v>
      </c>
      <c r="O90">
        <f t="shared" si="15"/>
        <v>4.7247588713268929</v>
      </c>
      <c r="P90">
        <f>-(LN($B$5^2)+(M90/$B$5)^2)</f>
        <v>11.28739480906313</v>
      </c>
      <c r="R90">
        <f>IFERROR(LN(_xlfn.NORM.DIST(M90,0,$B$5,FALSE)),0)</f>
        <v>4.7247588713268929</v>
      </c>
    </row>
    <row r="91" spans="1:18" x14ac:dyDescent="0.25">
      <c r="A91" s="13">
        <v>14885</v>
      </c>
      <c r="B91" s="14">
        <v>0.02</v>
      </c>
      <c r="C91">
        <v>2.0000000000000001E-4</v>
      </c>
      <c r="D91">
        <f t="shared" si="8"/>
        <v>5.0000000000000001E-4</v>
      </c>
      <c r="E91">
        <f t="shared" si="9"/>
        <v>-3.0000000000000003E-4</v>
      </c>
      <c r="F91">
        <f t="shared" si="10"/>
        <v>3.1133235544562026E-3</v>
      </c>
      <c r="G91">
        <f t="shared" si="11"/>
        <v>-3.4133235544562025E-3</v>
      </c>
      <c r="H91">
        <f>_xlfn.NORM.DIST(G91,0,$B$5,FALSE)</f>
        <v>70.803601060164482</v>
      </c>
      <c r="I91">
        <f t="shared" si="12"/>
        <v>4.2599098618379259</v>
      </c>
      <c r="K91">
        <f t="shared" si="13"/>
        <v>2.5944362953801687E-4</v>
      </c>
      <c r="M91">
        <f t="shared" si="14"/>
        <v>-5.5944362953801695E-4</v>
      </c>
      <c r="N91">
        <f>_xlfn.NORM.DIST(M91,0,$B$5,FALSE)</f>
        <v>111.41582088224338</v>
      </c>
      <c r="O91">
        <f t="shared" si="15"/>
        <v>4.7132693361010762</v>
      </c>
      <c r="P91">
        <f>-(LN($B$5^2)+(M91/$B$5)^2)</f>
        <v>11.264415738611497</v>
      </c>
      <c r="R91">
        <f>IFERROR(LN(_xlfn.NORM.DIST(M91,0,$B$5,FALSE)),0)</f>
        <v>4.7132693361010762</v>
      </c>
    </row>
    <row r="92" spans="1:18" x14ac:dyDescent="0.25">
      <c r="A92" s="13">
        <v>14916</v>
      </c>
      <c r="B92" s="14">
        <v>0.02</v>
      </c>
      <c r="C92">
        <v>2.0000000000000001E-4</v>
      </c>
      <c r="D92">
        <f t="shared" si="8"/>
        <v>2.0000000000000001E-4</v>
      </c>
      <c r="E92">
        <f t="shared" si="9"/>
        <v>0</v>
      </c>
      <c r="F92">
        <f t="shared" si="10"/>
        <v>3.1380921536155078E-3</v>
      </c>
      <c r="G92">
        <f t="shared" si="11"/>
        <v>-3.1380921536155078E-3</v>
      </c>
      <c r="H92">
        <f>_xlfn.NORM.DIST(G92,0,$B$5,FALSE)</f>
        <v>76.097226132643371</v>
      </c>
      <c r="I92">
        <f t="shared" si="12"/>
        <v>4.3320118139095323</v>
      </c>
      <c r="K92">
        <f t="shared" si="13"/>
        <v>2.6150767946795896E-4</v>
      </c>
      <c r="M92">
        <f t="shared" si="14"/>
        <v>-2.6150767946795896E-4</v>
      </c>
      <c r="N92">
        <f>_xlfn.NORM.DIST(M92,0,$B$5,FALSE)</f>
        <v>112.51085226187108</v>
      </c>
      <c r="O92">
        <f t="shared" si="15"/>
        <v>4.7230496815420349</v>
      </c>
      <c r="P92">
        <f>-(LN($B$5^2)+(M92/$B$5)^2)</f>
        <v>11.283976429493414</v>
      </c>
      <c r="R92">
        <f>IFERROR(LN(_xlfn.NORM.DIST(M92,0,$B$5,FALSE)),0)</f>
        <v>4.7230496815420349</v>
      </c>
    </row>
    <row r="93" spans="1:18" x14ac:dyDescent="0.25">
      <c r="A93" s="13">
        <v>14946</v>
      </c>
      <c r="B93" s="14">
        <v>0.02</v>
      </c>
      <c r="C93">
        <v>2.0000000000000001E-4</v>
      </c>
      <c r="D93">
        <f t="shared" si="8"/>
        <v>2.0000000000000001E-4</v>
      </c>
      <c r="E93">
        <f t="shared" si="9"/>
        <v>0</v>
      </c>
      <c r="F93">
        <f t="shared" si="10"/>
        <v>3.1380921536155078E-3</v>
      </c>
      <c r="G93">
        <f t="shared" si="11"/>
        <v>-3.1380921536155078E-3</v>
      </c>
      <c r="H93">
        <f>_xlfn.NORM.DIST(G93,0,$B$5,FALSE)</f>
        <v>76.097226132643371</v>
      </c>
      <c r="I93">
        <f t="shared" si="12"/>
        <v>4.3320118139095323</v>
      </c>
      <c r="K93">
        <f t="shared" si="13"/>
        <v>2.6150767946795896E-4</v>
      </c>
      <c r="M93">
        <f t="shared" si="14"/>
        <v>-2.6150767946795896E-4</v>
      </c>
      <c r="N93">
        <f>_xlfn.NORM.DIST(M93,0,$B$5,FALSE)</f>
        <v>112.51085226187108</v>
      </c>
      <c r="O93">
        <f t="shared" si="15"/>
        <v>4.7230496815420349</v>
      </c>
      <c r="P93">
        <f>-(LN($B$5^2)+(M93/$B$5)^2)</f>
        <v>11.283976429493414</v>
      </c>
      <c r="R93">
        <f>IFERROR(LN(_xlfn.NORM.DIST(M93,0,$B$5,FALSE)),0)</f>
        <v>4.7230496815420349</v>
      </c>
    </row>
    <row r="94" spans="1:18" x14ac:dyDescent="0.25">
      <c r="A94" s="13">
        <v>14977</v>
      </c>
      <c r="B94" s="14">
        <v>0.02</v>
      </c>
      <c r="C94">
        <v>2.0000000000000001E-4</v>
      </c>
      <c r="D94">
        <f t="shared" si="8"/>
        <v>2.0000000000000001E-4</v>
      </c>
      <c r="E94">
        <f t="shared" si="9"/>
        <v>0</v>
      </c>
      <c r="F94">
        <f t="shared" si="10"/>
        <v>3.1380921536155078E-3</v>
      </c>
      <c r="G94">
        <f t="shared" si="11"/>
        <v>-3.1380921536155078E-3</v>
      </c>
      <c r="H94">
        <f>_xlfn.NORM.DIST(G94,0,$B$5,FALSE)</f>
        <v>76.097226132643371</v>
      </c>
      <c r="I94">
        <f t="shared" si="12"/>
        <v>4.3320118139095323</v>
      </c>
      <c r="K94">
        <f t="shared" si="13"/>
        <v>2.6150767946795896E-4</v>
      </c>
      <c r="M94">
        <f t="shared" si="14"/>
        <v>-2.6150767946795896E-4</v>
      </c>
      <c r="N94">
        <f>_xlfn.NORM.DIST(M94,0,$B$5,FALSE)</f>
        <v>112.51085226187108</v>
      </c>
      <c r="O94">
        <f t="shared" si="15"/>
        <v>4.7230496815420349</v>
      </c>
      <c r="P94">
        <f>-(LN($B$5^2)+(M94/$B$5)^2)</f>
        <v>11.283976429493414</v>
      </c>
      <c r="R94">
        <f>IFERROR(LN(_xlfn.NORM.DIST(M94,0,$B$5,FALSE)),0)</f>
        <v>4.7230496815420349</v>
      </c>
    </row>
    <row r="95" spans="1:18" x14ac:dyDescent="0.25">
      <c r="A95" s="13">
        <v>15008</v>
      </c>
      <c r="B95" s="14">
        <v>0.04</v>
      </c>
      <c r="C95">
        <v>4.0000000000000002E-4</v>
      </c>
      <c r="D95">
        <f t="shared" si="8"/>
        <v>2.0000000000000001E-4</v>
      </c>
      <c r="E95">
        <f t="shared" si="9"/>
        <v>2.0000000000000001E-4</v>
      </c>
      <c r="F95">
        <f t="shared" si="10"/>
        <v>3.1380921536155078E-3</v>
      </c>
      <c r="G95">
        <f t="shared" si="11"/>
        <v>-2.9380921536155077E-3</v>
      </c>
      <c r="H95">
        <f>_xlfn.NORM.DIST(G95,0,$B$5,FALSE)</f>
        <v>79.88634505818716</v>
      </c>
      <c r="I95">
        <f t="shared" si="12"/>
        <v>4.3806049377689336</v>
      </c>
      <c r="K95">
        <f t="shared" si="13"/>
        <v>2.6150767946795896E-4</v>
      </c>
      <c r="M95">
        <f t="shared" si="14"/>
        <v>-6.1507679467958954E-5</v>
      </c>
      <c r="N95">
        <f>_xlfn.NORM.DIST(M95,0,$B$5,FALSE)</f>
        <v>112.80187205981238</v>
      </c>
      <c r="O95">
        <f t="shared" si="15"/>
        <v>4.7256329352011743</v>
      </c>
      <c r="P95">
        <f>-(LN($B$5^2)+(M95/$B$5)^2)</f>
        <v>11.289142936811693</v>
      </c>
      <c r="R95">
        <f>IFERROR(LN(_xlfn.NORM.DIST(M95,0,$B$5,FALSE)),0)</f>
        <v>4.7256329352011743</v>
      </c>
    </row>
    <row r="96" spans="1:18" x14ac:dyDescent="0.25">
      <c r="A96" s="13">
        <v>15036</v>
      </c>
      <c r="B96" s="14">
        <v>0.11</v>
      </c>
      <c r="C96">
        <v>1.1000000000000001E-3</v>
      </c>
      <c r="D96">
        <f t="shared" si="8"/>
        <v>4.0000000000000002E-4</v>
      </c>
      <c r="E96">
        <f t="shared" si="9"/>
        <v>7.000000000000001E-4</v>
      </c>
      <c r="F96">
        <f t="shared" si="10"/>
        <v>3.121579754175971E-3</v>
      </c>
      <c r="G96">
        <f t="shared" si="11"/>
        <v>-2.4215797541759709E-3</v>
      </c>
      <c r="H96">
        <f>_xlfn.NORM.DIST(G96,0,$B$5,FALSE)</f>
        <v>89.23748356246783</v>
      </c>
      <c r="I96">
        <f t="shared" si="12"/>
        <v>4.4913011706287334</v>
      </c>
      <c r="K96">
        <f t="shared" si="13"/>
        <v>2.6013164618133092E-4</v>
      </c>
      <c r="M96">
        <f t="shared" si="14"/>
        <v>4.3986835381866918E-4</v>
      </c>
      <c r="N96">
        <f>_xlfn.NORM.DIST(M96,0,$B$5,FALSE)</f>
        <v>111.94945206835303</v>
      </c>
      <c r="O96">
        <f t="shared" si="15"/>
        <v>4.7180474486009238</v>
      </c>
      <c r="P96">
        <f>-(LN($B$5^2)+(M96/$B$5)^2)</f>
        <v>11.273971963611192</v>
      </c>
      <c r="R96">
        <f>IFERROR(LN(_xlfn.NORM.DIST(M96,0,$B$5,FALSE)),0)</f>
        <v>4.7180474486009238</v>
      </c>
    </row>
    <row r="97" spans="1:18" x14ac:dyDescent="0.25">
      <c r="A97" s="13">
        <v>15067</v>
      </c>
      <c r="B97" s="14">
        <v>0.1</v>
      </c>
      <c r="C97">
        <v>1E-3</v>
      </c>
      <c r="D97">
        <f t="shared" si="8"/>
        <v>1.1000000000000001E-3</v>
      </c>
      <c r="E97">
        <f t="shared" si="9"/>
        <v>-1.0000000000000005E-4</v>
      </c>
      <c r="F97">
        <f t="shared" si="10"/>
        <v>3.0637863561375927E-3</v>
      </c>
      <c r="G97">
        <f t="shared" si="11"/>
        <v>-3.1637863561375925E-3</v>
      </c>
      <c r="H97">
        <f>_xlfn.NORM.DIST(G97,0,$B$5,FALSE)</f>
        <v>75.606111722154154</v>
      </c>
      <c r="I97">
        <f t="shared" si="12"/>
        <v>4.3255371228035147</v>
      </c>
      <c r="K97">
        <f t="shared" si="13"/>
        <v>2.5531552967813273E-4</v>
      </c>
      <c r="M97">
        <f t="shared" si="14"/>
        <v>-3.5531552967813277E-4</v>
      </c>
      <c r="N97">
        <f>_xlfn.NORM.DIST(M97,0,$B$5,FALSE)</f>
        <v>112.25083279441095</v>
      </c>
      <c r="O97">
        <f t="shared" si="15"/>
        <v>4.7207359456987259</v>
      </c>
      <c r="P97">
        <f>-(LN($B$5^2)+(M97/$B$5)^2)</f>
        <v>11.279348957806796</v>
      </c>
      <c r="R97">
        <f>IFERROR(LN(_xlfn.NORM.DIST(M97,0,$B$5,FALSE)),0)</f>
        <v>4.7207359456987259</v>
      </c>
    </row>
    <row r="98" spans="1:18" x14ac:dyDescent="0.25">
      <c r="A98" s="13">
        <v>15097</v>
      </c>
      <c r="B98" s="14">
        <v>0.11</v>
      </c>
      <c r="C98">
        <v>1.1000000000000001E-3</v>
      </c>
      <c r="D98">
        <f t="shared" si="8"/>
        <v>1E-3</v>
      </c>
      <c r="E98">
        <f t="shared" si="9"/>
        <v>1.0000000000000005E-4</v>
      </c>
      <c r="F98">
        <f t="shared" si="10"/>
        <v>3.0720425558573607E-3</v>
      </c>
      <c r="G98">
        <f t="shared" si="11"/>
        <v>-2.9720425558573604E-3</v>
      </c>
      <c r="H98">
        <f>_xlfn.NORM.DIST(G98,0,$B$5,FALSE)</f>
        <v>79.247952735907532</v>
      </c>
      <c r="I98">
        <f t="shared" si="12"/>
        <v>4.3725815794383189</v>
      </c>
      <c r="K98">
        <f t="shared" si="13"/>
        <v>2.5600354632144672E-4</v>
      </c>
      <c r="M98">
        <f t="shared" si="14"/>
        <v>-1.5600354632144668E-4</v>
      </c>
      <c r="N98">
        <f>_xlfn.NORM.DIST(M98,0,$B$5,FALSE)</f>
        <v>112.70920055303951</v>
      </c>
      <c r="O98">
        <f t="shared" si="15"/>
        <v>4.7248110552738103</v>
      </c>
      <c r="P98">
        <f>-(LN($B$5^2)+(M98/$B$5)^2)</f>
        <v>11.287499176956965</v>
      </c>
      <c r="R98">
        <f>IFERROR(LN(_xlfn.NORM.DIST(M98,0,$B$5,FALSE)),0)</f>
        <v>4.7248110552738103</v>
      </c>
    </row>
    <row r="99" spans="1:18" x14ac:dyDescent="0.25">
      <c r="A99" s="13">
        <v>15128</v>
      </c>
      <c r="B99" s="14">
        <v>0.12</v>
      </c>
      <c r="C99">
        <v>1.1999999999999999E-3</v>
      </c>
      <c r="D99">
        <f t="shared" si="8"/>
        <v>1.1000000000000001E-3</v>
      </c>
      <c r="E99">
        <f t="shared" si="9"/>
        <v>9.9999999999999829E-5</v>
      </c>
      <c r="F99">
        <f t="shared" si="10"/>
        <v>3.0637863561375927E-3</v>
      </c>
      <c r="G99">
        <f t="shared" si="11"/>
        <v>-2.9637863561375929E-3</v>
      </c>
      <c r="H99">
        <f>_xlfn.NORM.DIST(G99,0,$B$5,FALSE)</f>
        <v>79.403402153863908</v>
      </c>
      <c r="I99">
        <f t="shared" si="12"/>
        <v>4.3745412156205683</v>
      </c>
      <c r="K99">
        <f t="shared" si="13"/>
        <v>2.5531552967813273E-4</v>
      </c>
      <c r="M99">
        <f t="shared" si="14"/>
        <v>-1.553155296781329E-4</v>
      </c>
      <c r="N99">
        <f>_xlfn.NORM.DIST(M99,0,$B$5,FALSE)</f>
        <v>112.71016589190278</v>
      </c>
      <c r="O99">
        <f t="shared" si="15"/>
        <v>4.7248196201001473</v>
      </c>
      <c r="P99">
        <f>-(LN($B$5^2)+(M99/$B$5)^2)</f>
        <v>11.287516306609639</v>
      </c>
      <c r="R99">
        <f>IFERROR(LN(_xlfn.NORM.DIST(M99,0,$B$5,FALSE)),0)</f>
        <v>4.7248196201001473</v>
      </c>
    </row>
    <row r="100" spans="1:18" x14ac:dyDescent="0.25">
      <c r="A100" s="13">
        <v>15158</v>
      </c>
      <c r="B100" s="14">
        <v>0.12</v>
      </c>
      <c r="C100">
        <v>1.1999999999999999E-3</v>
      </c>
      <c r="D100">
        <f t="shared" si="8"/>
        <v>1.1999999999999999E-3</v>
      </c>
      <c r="E100">
        <f t="shared" si="9"/>
        <v>0</v>
      </c>
      <c r="F100">
        <f t="shared" si="10"/>
        <v>3.0555301564178239E-3</v>
      </c>
      <c r="G100">
        <f t="shared" si="11"/>
        <v>-3.0555301564178239E-3</v>
      </c>
      <c r="H100">
        <f>_xlfn.NORM.DIST(G100,0,$B$5,FALSE)</f>
        <v>77.669236076168019</v>
      </c>
      <c r="I100">
        <f t="shared" si="12"/>
        <v>4.3524592468761449</v>
      </c>
      <c r="K100">
        <f t="shared" si="13"/>
        <v>2.5462751303481862E-4</v>
      </c>
      <c r="M100">
        <f t="shared" si="14"/>
        <v>-2.5462751303481862E-4</v>
      </c>
      <c r="N100">
        <f>_xlfn.NORM.DIST(M100,0,$B$5,FALSE)</f>
        <v>112.52682949417989</v>
      </c>
      <c r="O100">
        <f t="shared" si="15"/>
        <v>4.7231916776043024</v>
      </c>
      <c r="P100">
        <f>-(LN($B$5^2)+(M100/$B$5)^2)</f>
        <v>11.284260421617951</v>
      </c>
      <c r="R100">
        <f>IFERROR(LN(_xlfn.NORM.DIST(M100,0,$B$5,FALSE)),0)</f>
        <v>4.7231916776043024</v>
      </c>
    </row>
    <row r="101" spans="1:18" x14ac:dyDescent="0.25">
      <c r="A101" s="13">
        <v>15189</v>
      </c>
      <c r="B101" s="14">
        <v>0.13</v>
      </c>
      <c r="C101">
        <v>1.2999999999999999E-3</v>
      </c>
      <c r="D101">
        <f t="shared" si="8"/>
        <v>1.1999999999999999E-3</v>
      </c>
      <c r="E101">
        <f t="shared" si="9"/>
        <v>1.0000000000000005E-4</v>
      </c>
      <c r="F101">
        <f t="shared" si="10"/>
        <v>3.0555301564178239E-3</v>
      </c>
      <c r="G101">
        <f t="shared" si="11"/>
        <v>-2.9555301564178236E-3</v>
      </c>
      <c r="H101">
        <f>_xlfn.NORM.DIST(G101,0,$B$5,FALSE)</f>
        <v>79.558722790976333</v>
      </c>
      <c r="I101">
        <f t="shared" si="12"/>
        <v>4.3764954004503824</v>
      </c>
      <c r="K101">
        <f t="shared" si="13"/>
        <v>2.5462751303481862E-4</v>
      </c>
      <c r="M101">
        <f t="shared" si="14"/>
        <v>-1.5462751303481858E-4</v>
      </c>
      <c r="N101">
        <f>_xlfn.NORM.DIST(M101,0,$B$5,FALSE)</f>
        <v>112.71112697217231</v>
      </c>
      <c r="O101">
        <f t="shared" si="15"/>
        <v>4.7248281470698696</v>
      </c>
      <c r="P101">
        <f>-(LN($B$5^2)+(M101/$B$5)^2)</f>
        <v>11.287533360549086</v>
      </c>
      <c r="R101">
        <f>IFERROR(LN(_xlfn.NORM.DIST(M101,0,$B$5,FALSE)),0)</f>
        <v>4.7248281470698696</v>
      </c>
    </row>
    <row r="102" spans="1:18" x14ac:dyDescent="0.25">
      <c r="A102" s="13">
        <v>15220</v>
      </c>
      <c r="B102" s="14">
        <v>0.1</v>
      </c>
      <c r="C102">
        <v>1E-3</v>
      </c>
      <c r="D102">
        <f t="shared" si="8"/>
        <v>1.2999999999999999E-3</v>
      </c>
      <c r="E102">
        <f t="shared" si="9"/>
        <v>-2.9999999999999992E-4</v>
      </c>
      <c r="F102">
        <f t="shared" si="10"/>
        <v>3.0472739566980551E-3</v>
      </c>
      <c r="G102">
        <f t="shared" si="11"/>
        <v>-3.347273956698055E-3</v>
      </c>
      <c r="H102">
        <f>_xlfn.NORM.DIST(G102,0,$B$5,FALSE)</f>
        <v>72.079180484859563</v>
      </c>
      <c r="I102">
        <f t="shared" si="12"/>
        <v>4.2777652437135227</v>
      </c>
      <c r="K102">
        <f t="shared" si="13"/>
        <v>2.5393949639150457E-4</v>
      </c>
      <c r="M102">
        <f t="shared" si="14"/>
        <v>-5.5393949639150454E-4</v>
      </c>
      <c r="N102">
        <f>_xlfn.NORM.DIST(M102,0,$B$5,FALSE)</f>
        <v>111.44312621838142</v>
      </c>
      <c r="O102">
        <f t="shared" si="15"/>
        <v>4.7135143820068377</v>
      </c>
      <c r="P102">
        <f>-(LN($B$5^2)+(M102/$B$5)^2)</f>
        <v>11.26490583042302</v>
      </c>
      <c r="R102">
        <f>IFERROR(LN(_xlfn.NORM.DIST(M102,0,$B$5,FALSE)),0)</f>
        <v>4.7135143820068377</v>
      </c>
    </row>
    <row r="103" spans="1:18" x14ac:dyDescent="0.25">
      <c r="A103" s="13">
        <v>15250</v>
      </c>
      <c r="B103" s="14">
        <v>0.09</v>
      </c>
      <c r="C103">
        <v>8.9999999999999998E-4</v>
      </c>
      <c r="D103">
        <f t="shared" si="8"/>
        <v>1E-3</v>
      </c>
      <c r="E103">
        <f t="shared" si="9"/>
        <v>-1.0000000000000005E-4</v>
      </c>
      <c r="F103">
        <f t="shared" si="10"/>
        <v>3.0720425558573607E-3</v>
      </c>
      <c r="G103">
        <f t="shared" si="11"/>
        <v>-3.1720425558573609E-3</v>
      </c>
      <c r="H103">
        <f>_xlfn.NORM.DIST(G103,0,$B$5,FALSE)</f>
        <v>75.448132382528058</v>
      </c>
      <c r="I103">
        <f t="shared" si="12"/>
        <v>4.3234454318594917</v>
      </c>
      <c r="K103">
        <f t="shared" si="13"/>
        <v>2.5600354632144672E-4</v>
      </c>
      <c r="M103">
        <f t="shared" si="14"/>
        <v>-3.5600354632144677E-4</v>
      </c>
      <c r="N103">
        <f>_xlfn.NORM.DIST(M103,0,$B$5,FALSE)</f>
        <v>112.24863613560032</v>
      </c>
      <c r="O103">
        <f t="shared" si="15"/>
        <v>4.7207163763089079</v>
      </c>
      <c r="P103">
        <f>-(LN($B$5^2)+(M103/$B$5)^2)</f>
        <v>11.279309819027162</v>
      </c>
      <c r="R103">
        <f>IFERROR(LN(_xlfn.NORM.DIST(M103,0,$B$5,FALSE)),0)</f>
        <v>4.7207163763089079</v>
      </c>
    </row>
    <row r="104" spans="1:18" x14ac:dyDescent="0.25">
      <c r="A104" s="13">
        <v>15281</v>
      </c>
      <c r="B104" s="14">
        <v>0.28000000000000003</v>
      </c>
      <c r="C104">
        <v>2.8000000000000004E-3</v>
      </c>
      <c r="D104">
        <f t="shared" si="8"/>
        <v>8.9999999999999998E-4</v>
      </c>
      <c r="E104">
        <f t="shared" si="9"/>
        <v>1.9000000000000004E-3</v>
      </c>
      <c r="F104">
        <f t="shared" si="10"/>
        <v>3.0802987555771291E-3</v>
      </c>
      <c r="G104">
        <f t="shared" si="11"/>
        <v>-1.1802987555771286E-3</v>
      </c>
      <c r="H104">
        <f>_xlfn.NORM.DIST(G104,0,$B$5,FALSE)</f>
        <v>106.70614518320767</v>
      </c>
      <c r="I104">
        <f t="shared" si="12"/>
        <v>4.670078749744019</v>
      </c>
      <c r="K104">
        <f t="shared" si="13"/>
        <v>2.5669156296476072E-4</v>
      </c>
      <c r="M104">
        <f t="shared" si="14"/>
        <v>1.6433084370352396E-3</v>
      </c>
      <c r="N104">
        <f>_xlfn.NORM.DIST(M104,0,$B$5,FALSE)</f>
        <v>101.2711974009857</v>
      </c>
      <c r="O104">
        <f t="shared" si="15"/>
        <v>4.6178020411212923</v>
      </c>
      <c r="P104">
        <f>-(LN($B$5^2)+(M104/$B$5)^2)</f>
        <v>11.073481148651931</v>
      </c>
      <c r="R104">
        <f>IFERROR(LN(_xlfn.NORM.DIST(M104,0,$B$5,FALSE)),0)</f>
        <v>4.6178020411212923</v>
      </c>
    </row>
    <row r="105" spans="1:18" x14ac:dyDescent="0.25">
      <c r="A105" s="13">
        <v>15311</v>
      </c>
      <c r="B105" s="14">
        <v>0.33</v>
      </c>
      <c r="C105">
        <v>3.3E-3</v>
      </c>
      <c r="D105">
        <f t="shared" si="8"/>
        <v>2.8000000000000004E-3</v>
      </c>
      <c r="E105">
        <f t="shared" si="9"/>
        <v>4.9999999999999958E-4</v>
      </c>
      <c r="F105">
        <f t="shared" si="10"/>
        <v>2.9234309609015301E-3</v>
      </c>
      <c r="G105">
        <f t="shared" si="11"/>
        <v>-2.4234309609015305E-3</v>
      </c>
      <c r="H105">
        <f>_xlfn.NORM.DIST(G105,0,$B$5,FALSE)</f>
        <v>89.205484814580956</v>
      </c>
      <c r="I105">
        <f t="shared" si="12"/>
        <v>4.490942526648297</v>
      </c>
      <c r="K105">
        <f t="shared" si="13"/>
        <v>2.4361924674179416E-4</v>
      </c>
      <c r="M105">
        <f t="shared" si="14"/>
        <v>2.5638075325820544E-4</v>
      </c>
      <c r="N105">
        <f>_xlfn.NORM.DIST(M105,0,$B$5,FALSE)</f>
        <v>112.52279832022587</v>
      </c>
      <c r="O105">
        <f t="shared" si="15"/>
        <v>4.723155852848727</v>
      </c>
      <c r="P105">
        <f>-(LN($B$5^2)+(M105/$B$5)^2)</f>
        <v>11.284188772106798</v>
      </c>
      <c r="R105">
        <f>IFERROR(LN(_xlfn.NORM.DIST(M105,0,$B$5,FALSE)),0)</f>
        <v>4.723155852848727</v>
      </c>
    </row>
    <row r="106" spans="1:18" x14ac:dyDescent="0.25">
      <c r="A106" s="13">
        <v>15342</v>
      </c>
      <c r="B106" s="14">
        <v>0.27</v>
      </c>
      <c r="C106">
        <v>2.7000000000000001E-3</v>
      </c>
      <c r="D106">
        <f t="shared" si="8"/>
        <v>3.3E-3</v>
      </c>
      <c r="E106">
        <f t="shared" si="9"/>
        <v>-5.9999999999999984E-4</v>
      </c>
      <c r="F106">
        <f t="shared" si="10"/>
        <v>2.8821499623026877E-3</v>
      </c>
      <c r="G106">
        <f t="shared" si="11"/>
        <v>-3.4821499623026875E-3</v>
      </c>
      <c r="H106">
        <f>_xlfn.NORM.DIST(G106,0,$B$5,FALSE)</f>
        <v>69.472613210909003</v>
      </c>
      <c r="I106">
        <f t="shared" si="12"/>
        <v>4.2409326203915674</v>
      </c>
      <c r="K106">
        <f t="shared" si="13"/>
        <v>2.4017916352522397E-4</v>
      </c>
      <c r="M106">
        <f t="shared" si="14"/>
        <v>-8.4017916352522378E-4</v>
      </c>
      <c r="N106">
        <f>_xlfn.NORM.DIST(M106,0,$B$5,FALSE)</f>
        <v>109.6789726778883</v>
      </c>
      <c r="O106">
        <f t="shared" si="15"/>
        <v>4.6975576686701519</v>
      </c>
      <c r="P106">
        <f>-(LN($B$5^2)+(M106/$B$5)^2)</f>
        <v>11.232992403749648</v>
      </c>
      <c r="R106">
        <f>IFERROR(LN(_xlfn.NORM.DIST(M106,0,$B$5,FALSE)),0)</f>
        <v>4.6975576686701519</v>
      </c>
    </row>
    <row r="107" spans="1:18" x14ac:dyDescent="0.25">
      <c r="A107" s="13">
        <v>15373</v>
      </c>
      <c r="B107" s="14">
        <v>0.25</v>
      </c>
      <c r="C107">
        <v>2.5000000000000001E-3</v>
      </c>
      <c r="D107">
        <f t="shared" si="8"/>
        <v>2.7000000000000001E-3</v>
      </c>
      <c r="E107">
        <f t="shared" si="9"/>
        <v>-2.0000000000000009E-4</v>
      </c>
      <c r="F107">
        <f t="shared" si="10"/>
        <v>2.931687160621298E-3</v>
      </c>
      <c r="G107">
        <f t="shared" si="11"/>
        <v>-3.1316871606212981E-3</v>
      </c>
      <c r="H107">
        <f>_xlfn.NORM.DIST(G107,0,$B$5,FALSE)</f>
        <v>76.219519347246958</v>
      </c>
      <c r="I107">
        <f t="shared" si="12"/>
        <v>4.3336175893020696</v>
      </c>
      <c r="K107">
        <f t="shared" si="13"/>
        <v>2.4430726338510813E-4</v>
      </c>
      <c r="M107">
        <f t="shared" si="14"/>
        <v>-4.4430726338510822E-4</v>
      </c>
      <c r="N107">
        <f>_xlfn.NORM.DIST(M107,0,$B$5,FALSE)</f>
        <v>111.93188429943565</v>
      </c>
      <c r="O107">
        <f t="shared" si="15"/>
        <v>4.7178905103832189</v>
      </c>
      <c r="P107">
        <f>-(LN($B$5^2)+(M107/$B$5)^2)</f>
        <v>11.273658087175784</v>
      </c>
      <c r="R107">
        <f>IFERROR(LN(_xlfn.NORM.DIST(M107,0,$B$5,FALSE)),0)</f>
        <v>4.7178905103832189</v>
      </c>
    </row>
    <row r="108" spans="1:18" x14ac:dyDescent="0.25">
      <c r="A108" s="13">
        <v>15401</v>
      </c>
      <c r="B108" s="14">
        <v>0.25</v>
      </c>
      <c r="C108">
        <v>2.5000000000000001E-3</v>
      </c>
      <c r="D108">
        <f t="shared" si="8"/>
        <v>2.5000000000000001E-3</v>
      </c>
      <c r="E108">
        <f t="shared" si="9"/>
        <v>0</v>
      </c>
      <c r="F108">
        <f t="shared" si="10"/>
        <v>2.9481995600608348E-3</v>
      </c>
      <c r="G108">
        <f t="shared" si="11"/>
        <v>-2.9481995600608348E-3</v>
      </c>
      <c r="H108">
        <f>_xlfn.NORM.DIST(G108,0,$B$5,FALSE)</f>
        <v>79.696520911707481</v>
      </c>
      <c r="I108">
        <f t="shared" si="12"/>
        <v>4.3782259325435993</v>
      </c>
      <c r="K108">
        <f t="shared" si="13"/>
        <v>2.4568329667173624E-4</v>
      </c>
      <c r="M108">
        <f t="shared" si="14"/>
        <v>-2.4568329667173624E-4</v>
      </c>
      <c r="N108">
        <f>_xlfn.NORM.DIST(M108,0,$B$5,FALSE)</f>
        <v>112.54696631964252</v>
      </c>
      <c r="O108">
        <f t="shared" si="15"/>
        <v>4.7233706129214372</v>
      </c>
      <c r="P108">
        <f>-(LN($B$5^2)+(M108/$B$5)^2)</f>
        <v>11.284618292252221</v>
      </c>
      <c r="R108">
        <f>IFERROR(LN(_xlfn.NORM.DIST(M108,0,$B$5,FALSE)),0)</f>
        <v>4.7233706129214372</v>
      </c>
    </row>
    <row r="109" spans="1:18" x14ac:dyDescent="0.25">
      <c r="A109" s="13">
        <v>15432</v>
      </c>
      <c r="B109" s="14">
        <v>0.32</v>
      </c>
      <c r="C109">
        <v>3.2000000000000002E-3</v>
      </c>
      <c r="D109">
        <f t="shared" si="8"/>
        <v>2.5000000000000001E-3</v>
      </c>
      <c r="E109">
        <f t="shared" si="9"/>
        <v>7.000000000000001E-4</v>
      </c>
      <c r="F109">
        <f t="shared" si="10"/>
        <v>2.9481995600608348E-3</v>
      </c>
      <c r="G109">
        <f t="shared" si="11"/>
        <v>-2.2481995600608347E-3</v>
      </c>
      <c r="H109">
        <f>_xlfn.NORM.DIST(G109,0,$B$5,FALSE)</f>
        <v>92.173822263533467</v>
      </c>
      <c r="I109">
        <f t="shared" si="12"/>
        <v>4.5236761668596639</v>
      </c>
      <c r="K109">
        <f t="shared" si="13"/>
        <v>2.4568329667173624E-4</v>
      </c>
      <c r="M109">
        <f t="shared" si="14"/>
        <v>4.5431670332826387E-4</v>
      </c>
      <c r="N109">
        <f>_xlfn.NORM.DIST(M109,0,$B$5,FALSE)</f>
        <v>111.89163323438575</v>
      </c>
      <c r="O109">
        <f t="shared" si="15"/>
        <v>4.7175308424990998</v>
      </c>
      <c r="P109">
        <f>-(LN($B$5^2)+(M109/$B$5)^2)</f>
        <v>11.272938751407544</v>
      </c>
      <c r="R109">
        <f>IFERROR(LN(_xlfn.NORM.DIST(M109,0,$B$5,FALSE)),0)</f>
        <v>4.7175308424990998</v>
      </c>
    </row>
    <row r="110" spans="1:18" x14ac:dyDescent="0.25">
      <c r="A110" s="13">
        <v>15462</v>
      </c>
      <c r="B110" s="14">
        <v>0.37</v>
      </c>
      <c r="C110">
        <v>3.7000000000000002E-3</v>
      </c>
      <c r="D110">
        <f t="shared" si="8"/>
        <v>3.2000000000000002E-3</v>
      </c>
      <c r="E110">
        <f t="shared" si="9"/>
        <v>5.0000000000000001E-4</v>
      </c>
      <c r="F110">
        <f t="shared" si="10"/>
        <v>2.8904061620224561E-3</v>
      </c>
      <c r="G110">
        <f t="shared" si="11"/>
        <v>-2.3904061620224561E-3</v>
      </c>
      <c r="H110">
        <f>_xlfn.NORM.DIST(G110,0,$B$5,FALSE)</f>
        <v>89.774361493830312</v>
      </c>
      <c r="I110">
        <f t="shared" si="12"/>
        <v>4.4972994277931235</v>
      </c>
      <c r="K110">
        <f t="shared" si="13"/>
        <v>2.4086718016853799E-4</v>
      </c>
      <c r="M110">
        <f t="shared" si="14"/>
        <v>2.5913281983146202E-4</v>
      </c>
      <c r="N110">
        <f>_xlfn.NORM.DIST(M110,0,$B$5,FALSE)</f>
        <v>112.51641508086863</v>
      </c>
      <c r="O110">
        <f t="shared" si="15"/>
        <v>4.7230991228303223</v>
      </c>
      <c r="P110">
        <f>-(LN($B$5^2)+(M110/$B$5)^2)</f>
        <v>11.284075312069989</v>
      </c>
      <c r="R110">
        <f>IFERROR(LN(_xlfn.NORM.DIST(M110,0,$B$5,FALSE)),0)</f>
        <v>4.7230991228303223</v>
      </c>
    </row>
    <row r="111" spans="1:18" x14ac:dyDescent="0.25">
      <c r="A111" s="13">
        <v>15493</v>
      </c>
      <c r="B111" s="14">
        <v>0.37</v>
      </c>
      <c r="C111">
        <v>3.7000000000000002E-3</v>
      </c>
      <c r="D111">
        <f t="shared" si="8"/>
        <v>3.7000000000000002E-3</v>
      </c>
      <c r="E111">
        <f t="shared" si="9"/>
        <v>0</v>
      </c>
      <c r="F111">
        <f t="shared" si="10"/>
        <v>2.8491251634236141E-3</v>
      </c>
      <c r="G111">
        <f t="shared" si="11"/>
        <v>-2.8491251634236141E-3</v>
      </c>
      <c r="H111">
        <f>_xlfn.NORM.DIST(G111,0,$B$5,FALSE)</f>
        <v>81.54808633223459</v>
      </c>
      <c r="I111">
        <f t="shared" si="12"/>
        <v>4.401192862602044</v>
      </c>
      <c r="K111">
        <f t="shared" si="13"/>
        <v>2.3742709695196785E-4</v>
      </c>
      <c r="M111">
        <f t="shared" si="14"/>
        <v>-2.3742709695196785E-4</v>
      </c>
      <c r="N111">
        <f>_xlfn.NORM.DIST(M111,0,$B$5,FALSE)</f>
        <v>112.56491815608392</v>
      </c>
      <c r="O111">
        <f t="shared" si="15"/>
        <v>4.7235301054912879</v>
      </c>
      <c r="P111">
        <f>-(LN($B$5^2)+(M111/$B$5)^2)</f>
        <v>11.28493727739192</v>
      </c>
      <c r="R111">
        <f>IFERROR(LN(_xlfn.NORM.DIST(M111,0,$B$5,FALSE)),0)</f>
        <v>4.7235301054912879</v>
      </c>
    </row>
    <row r="112" spans="1:18" x14ac:dyDescent="0.25">
      <c r="A112" s="13">
        <v>15523</v>
      </c>
      <c r="B112" s="14">
        <v>0.38</v>
      </c>
      <c r="C112">
        <v>3.8E-3</v>
      </c>
      <c r="D112">
        <f t="shared" si="8"/>
        <v>3.7000000000000002E-3</v>
      </c>
      <c r="E112">
        <f t="shared" si="9"/>
        <v>9.9999999999999829E-5</v>
      </c>
      <c r="F112">
        <f t="shared" si="10"/>
        <v>2.8491251634236141E-3</v>
      </c>
      <c r="G112">
        <f t="shared" si="11"/>
        <v>-2.7491251634236143E-3</v>
      </c>
      <c r="H112">
        <f>_xlfn.NORM.DIST(G112,0,$B$5,FALSE)</f>
        <v>83.394164063132436</v>
      </c>
      <c r="I112">
        <f t="shared" si="12"/>
        <v>4.4235783316541175</v>
      </c>
      <c r="K112">
        <f t="shared" si="13"/>
        <v>2.3742709695196785E-4</v>
      </c>
      <c r="M112">
        <f t="shared" si="14"/>
        <v>-1.3742709695196802E-4</v>
      </c>
      <c r="N112">
        <f>_xlfn.NORM.DIST(M112,0,$B$5,FALSE)</f>
        <v>112.73376962536416</v>
      </c>
      <c r="O112">
        <f t="shared" si="15"/>
        <v>4.7250290179133421</v>
      </c>
      <c r="P112">
        <f>-(LN($B$5^2)+(M112/$B$5)^2)</f>
        <v>11.287935102236029</v>
      </c>
      <c r="R112">
        <f>IFERROR(LN(_xlfn.NORM.DIST(M112,0,$B$5,FALSE)),0)</f>
        <v>4.7250290179133421</v>
      </c>
    </row>
    <row r="113" spans="1:18" x14ac:dyDescent="0.25">
      <c r="A113" s="13">
        <v>15554</v>
      </c>
      <c r="B113" s="14">
        <v>0.38</v>
      </c>
      <c r="C113">
        <v>3.8E-3</v>
      </c>
      <c r="D113">
        <f t="shared" si="8"/>
        <v>3.8E-3</v>
      </c>
      <c r="E113">
        <f t="shared" si="9"/>
        <v>0</v>
      </c>
      <c r="F113">
        <f t="shared" si="10"/>
        <v>2.8408689637038458E-3</v>
      </c>
      <c r="G113">
        <f t="shared" si="11"/>
        <v>-2.8408689637038458E-3</v>
      </c>
      <c r="H113">
        <f>_xlfn.NORM.DIST(G113,0,$B$5,FALSE)</f>
        <v>81.701416509188107</v>
      </c>
      <c r="I113">
        <f t="shared" si="12"/>
        <v>4.4030713396494159</v>
      </c>
      <c r="K113">
        <f t="shared" si="13"/>
        <v>2.3673908030865379E-4</v>
      </c>
      <c r="M113">
        <f t="shared" si="14"/>
        <v>-2.3673908030865379E-4</v>
      </c>
      <c r="N113">
        <f>_xlfn.NORM.DIST(M113,0,$B$5,FALSE)</f>
        <v>112.56638657271091</v>
      </c>
      <c r="O113">
        <f t="shared" si="15"/>
        <v>4.7235431504707837</v>
      </c>
      <c r="P113">
        <f>-(LN($B$5^2)+(M113/$B$5)^2)</f>
        <v>11.284963367350912</v>
      </c>
      <c r="R113">
        <f>IFERROR(LN(_xlfn.NORM.DIST(M113,0,$B$5,FALSE)),0)</f>
        <v>4.7235431504707837</v>
      </c>
    </row>
    <row r="114" spans="1:18" x14ac:dyDescent="0.25">
      <c r="A114" s="13">
        <v>15585</v>
      </c>
      <c r="B114" s="14">
        <v>0.38</v>
      </c>
      <c r="C114">
        <v>3.8E-3</v>
      </c>
      <c r="D114">
        <f t="shared" si="8"/>
        <v>3.8E-3</v>
      </c>
      <c r="E114">
        <f t="shared" si="9"/>
        <v>0</v>
      </c>
      <c r="F114">
        <f t="shared" si="10"/>
        <v>2.8408689637038458E-3</v>
      </c>
      <c r="G114">
        <f t="shared" si="11"/>
        <v>-2.8408689637038458E-3</v>
      </c>
      <c r="H114">
        <f>_xlfn.NORM.DIST(G114,0,$B$5,FALSE)</f>
        <v>81.701416509188107</v>
      </c>
      <c r="I114">
        <f t="shared" si="12"/>
        <v>4.4030713396494159</v>
      </c>
      <c r="K114">
        <f t="shared" si="13"/>
        <v>2.3673908030865379E-4</v>
      </c>
      <c r="M114">
        <f t="shared" si="14"/>
        <v>-2.3673908030865379E-4</v>
      </c>
      <c r="N114">
        <f>_xlfn.NORM.DIST(M114,0,$B$5,FALSE)</f>
        <v>112.56638657271091</v>
      </c>
      <c r="O114">
        <f t="shared" si="15"/>
        <v>4.7235431504707837</v>
      </c>
      <c r="P114">
        <f>-(LN($B$5^2)+(M114/$B$5)^2)</f>
        <v>11.284963367350912</v>
      </c>
      <c r="R114">
        <f>IFERROR(LN(_xlfn.NORM.DIST(M114,0,$B$5,FALSE)),0)</f>
        <v>4.7235431504707837</v>
      </c>
    </row>
    <row r="115" spans="1:18" x14ac:dyDescent="0.25">
      <c r="A115" s="13">
        <v>15615</v>
      </c>
      <c r="B115" s="14">
        <v>0.38</v>
      </c>
      <c r="C115">
        <v>3.8E-3</v>
      </c>
      <c r="D115">
        <f t="shared" si="8"/>
        <v>3.8E-3</v>
      </c>
      <c r="E115">
        <f t="shared" si="9"/>
        <v>0</v>
      </c>
      <c r="F115">
        <f t="shared" si="10"/>
        <v>2.8408689637038458E-3</v>
      </c>
      <c r="G115">
        <f t="shared" si="11"/>
        <v>-2.8408689637038458E-3</v>
      </c>
      <c r="H115">
        <f>_xlfn.NORM.DIST(G115,0,$B$5,FALSE)</f>
        <v>81.701416509188107</v>
      </c>
      <c r="I115">
        <f t="shared" si="12"/>
        <v>4.4030713396494159</v>
      </c>
      <c r="K115">
        <f t="shared" si="13"/>
        <v>2.3673908030865379E-4</v>
      </c>
      <c r="M115">
        <f t="shared" si="14"/>
        <v>-2.3673908030865379E-4</v>
      </c>
      <c r="N115">
        <f>_xlfn.NORM.DIST(M115,0,$B$5,FALSE)</f>
        <v>112.56638657271091</v>
      </c>
      <c r="O115">
        <f t="shared" si="15"/>
        <v>4.7235431504707837</v>
      </c>
      <c r="P115">
        <f>-(LN($B$5^2)+(M115/$B$5)^2)</f>
        <v>11.284963367350912</v>
      </c>
      <c r="R115">
        <f>IFERROR(LN(_xlfn.NORM.DIST(M115,0,$B$5,FALSE)),0)</f>
        <v>4.7235431504707837</v>
      </c>
    </row>
    <row r="116" spans="1:18" x14ac:dyDescent="0.25">
      <c r="A116" s="13">
        <v>15646</v>
      </c>
      <c r="B116" s="14">
        <v>0.38</v>
      </c>
      <c r="C116">
        <v>3.8E-3</v>
      </c>
      <c r="D116">
        <f t="shared" si="8"/>
        <v>3.8E-3</v>
      </c>
      <c r="E116">
        <f t="shared" si="9"/>
        <v>0</v>
      </c>
      <c r="F116">
        <f t="shared" si="10"/>
        <v>2.8408689637038458E-3</v>
      </c>
      <c r="G116">
        <f t="shared" si="11"/>
        <v>-2.8408689637038458E-3</v>
      </c>
      <c r="H116">
        <f>_xlfn.NORM.DIST(G116,0,$B$5,FALSE)</f>
        <v>81.701416509188107</v>
      </c>
      <c r="I116">
        <f t="shared" si="12"/>
        <v>4.4030713396494159</v>
      </c>
      <c r="K116">
        <f t="shared" si="13"/>
        <v>2.3673908030865379E-4</v>
      </c>
      <c r="M116">
        <f t="shared" si="14"/>
        <v>-2.3673908030865379E-4</v>
      </c>
      <c r="N116">
        <f>_xlfn.NORM.DIST(M116,0,$B$5,FALSE)</f>
        <v>112.56638657271091</v>
      </c>
      <c r="O116">
        <f t="shared" si="15"/>
        <v>4.7235431504707837</v>
      </c>
      <c r="P116">
        <f>-(LN($B$5^2)+(M116/$B$5)^2)</f>
        <v>11.284963367350912</v>
      </c>
      <c r="R116">
        <f>IFERROR(LN(_xlfn.NORM.DIST(M116,0,$B$5,FALSE)),0)</f>
        <v>4.7235431504707837</v>
      </c>
    </row>
    <row r="117" spans="1:18" x14ac:dyDescent="0.25">
      <c r="A117" s="13">
        <v>15676</v>
      </c>
      <c r="B117" s="14">
        <v>0.38</v>
      </c>
      <c r="C117">
        <v>3.8E-3</v>
      </c>
      <c r="D117">
        <f t="shared" si="8"/>
        <v>3.8E-3</v>
      </c>
      <c r="E117">
        <f t="shared" si="9"/>
        <v>0</v>
      </c>
      <c r="F117">
        <f t="shared" si="10"/>
        <v>2.8408689637038458E-3</v>
      </c>
      <c r="G117">
        <f t="shared" si="11"/>
        <v>-2.8408689637038458E-3</v>
      </c>
      <c r="H117">
        <f>_xlfn.NORM.DIST(G117,0,$B$5,FALSE)</f>
        <v>81.701416509188107</v>
      </c>
      <c r="I117">
        <f t="shared" si="12"/>
        <v>4.4030713396494159</v>
      </c>
      <c r="K117">
        <f t="shared" si="13"/>
        <v>2.3673908030865379E-4</v>
      </c>
      <c r="M117">
        <f t="shared" si="14"/>
        <v>-2.3673908030865379E-4</v>
      </c>
      <c r="N117">
        <f>_xlfn.NORM.DIST(M117,0,$B$5,FALSE)</f>
        <v>112.56638657271091</v>
      </c>
      <c r="O117">
        <f t="shared" si="15"/>
        <v>4.7235431504707837</v>
      </c>
      <c r="P117">
        <f>-(LN($B$5^2)+(M117/$B$5)^2)</f>
        <v>11.284963367350912</v>
      </c>
      <c r="R117">
        <f>IFERROR(LN(_xlfn.NORM.DIST(M117,0,$B$5,FALSE)),0)</f>
        <v>4.7235431504707837</v>
      </c>
    </row>
    <row r="118" spans="1:18" x14ac:dyDescent="0.25">
      <c r="A118" s="13">
        <v>15707</v>
      </c>
      <c r="B118" s="14">
        <v>0.38</v>
      </c>
      <c r="C118">
        <v>3.8E-3</v>
      </c>
      <c r="D118">
        <f t="shared" si="8"/>
        <v>3.8E-3</v>
      </c>
      <c r="E118">
        <f t="shared" si="9"/>
        <v>0</v>
      </c>
      <c r="F118">
        <f t="shared" si="10"/>
        <v>2.8408689637038458E-3</v>
      </c>
      <c r="G118">
        <f t="shared" si="11"/>
        <v>-2.8408689637038458E-3</v>
      </c>
      <c r="H118">
        <f>_xlfn.NORM.DIST(G118,0,$B$5,FALSE)</f>
        <v>81.701416509188107</v>
      </c>
      <c r="I118">
        <f t="shared" si="12"/>
        <v>4.4030713396494159</v>
      </c>
      <c r="K118">
        <f t="shared" si="13"/>
        <v>2.3673908030865379E-4</v>
      </c>
      <c r="M118">
        <f t="shared" si="14"/>
        <v>-2.3673908030865379E-4</v>
      </c>
      <c r="N118">
        <f>_xlfn.NORM.DIST(M118,0,$B$5,FALSE)</f>
        <v>112.56638657271091</v>
      </c>
      <c r="O118">
        <f t="shared" si="15"/>
        <v>4.7235431504707837</v>
      </c>
      <c r="P118">
        <f>-(LN($B$5^2)+(M118/$B$5)^2)</f>
        <v>11.284963367350912</v>
      </c>
      <c r="R118">
        <f>IFERROR(LN(_xlfn.NORM.DIST(M118,0,$B$5,FALSE)),0)</f>
        <v>4.7235431504707837</v>
      </c>
    </row>
    <row r="119" spans="1:18" x14ac:dyDescent="0.25">
      <c r="A119" s="13">
        <v>15738</v>
      </c>
      <c r="B119" s="14">
        <v>0.38</v>
      </c>
      <c r="C119">
        <v>3.8E-3</v>
      </c>
      <c r="D119">
        <f t="shared" si="8"/>
        <v>3.8E-3</v>
      </c>
      <c r="E119">
        <f t="shared" si="9"/>
        <v>0</v>
      </c>
      <c r="F119">
        <f t="shared" si="10"/>
        <v>2.8408689637038458E-3</v>
      </c>
      <c r="G119">
        <f t="shared" si="11"/>
        <v>-2.8408689637038458E-3</v>
      </c>
      <c r="H119">
        <f>_xlfn.NORM.DIST(G119,0,$B$5,FALSE)</f>
        <v>81.701416509188107</v>
      </c>
      <c r="I119">
        <f t="shared" si="12"/>
        <v>4.4030713396494159</v>
      </c>
      <c r="K119">
        <f t="shared" si="13"/>
        <v>2.3673908030865379E-4</v>
      </c>
      <c r="M119">
        <f t="shared" si="14"/>
        <v>-2.3673908030865379E-4</v>
      </c>
      <c r="N119">
        <f>_xlfn.NORM.DIST(M119,0,$B$5,FALSE)</f>
        <v>112.56638657271091</v>
      </c>
      <c r="O119">
        <f t="shared" si="15"/>
        <v>4.7235431504707837</v>
      </c>
      <c r="P119">
        <f>-(LN($B$5^2)+(M119/$B$5)^2)</f>
        <v>11.284963367350912</v>
      </c>
      <c r="R119">
        <f>IFERROR(LN(_xlfn.NORM.DIST(M119,0,$B$5,FALSE)),0)</f>
        <v>4.7235431504707837</v>
      </c>
    </row>
    <row r="120" spans="1:18" x14ac:dyDescent="0.25">
      <c r="A120" s="13">
        <v>15766</v>
      </c>
      <c r="B120" s="14">
        <v>0.38</v>
      </c>
      <c r="C120">
        <v>3.8E-3</v>
      </c>
      <c r="D120">
        <f t="shared" si="8"/>
        <v>3.8E-3</v>
      </c>
      <c r="E120">
        <f t="shared" si="9"/>
        <v>0</v>
      </c>
      <c r="F120">
        <f t="shared" si="10"/>
        <v>2.8408689637038458E-3</v>
      </c>
      <c r="G120">
        <f t="shared" si="11"/>
        <v>-2.8408689637038458E-3</v>
      </c>
      <c r="H120">
        <f>_xlfn.NORM.DIST(G120,0,$B$5,FALSE)</f>
        <v>81.701416509188107</v>
      </c>
      <c r="I120">
        <f t="shared" si="12"/>
        <v>4.4030713396494159</v>
      </c>
      <c r="K120">
        <f t="shared" si="13"/>
        <v>2.3673908030865379E-4</v>
      </c>
      <c r="M120">
        <f t="shared" si="14"/>
        <v>-2.3673908030865379E-4</v>
      </c>
      <c r="N120">
        <f>_xlfn.NORM.DIST(M120,0,$B$5,FALSE)</f>
        <v>112.56638657271091</v>
      </c>
      <c r="O120">
        <f t="shared" si="15"/>
        <v>4.7235431504707837</v>
      </c>
      <c r="P120">
        <f>-(LN($B$5^2)+(M120/$B$5)^2)</f>
        <v>11.284963367350912</v>
      </c>
      <c r="R120">
        <f>IFERROR(LN(_xlfn.NORM.DIST(M120,0,$B$5,FALSE)),0)</f>
        <v>4.7235431504707837</v>
      </c>
    </row>
    <row r="121" spans="1:18" x14ac:dyDescent="0.25">
      <c r="A121" s="13">
        <v>15797</v>
      </c>
      <c r="B121" s="14">
        <v>0.38</v>
      </c>
      <c r="C121">
        <v>3.8E-3</v>
      </c>
      <c r="D121">
        <f t="shared" si="8"/>
        <v>3.8E-3</v>
      </c>
      <c r="E121">
        <f t="shared" si="9"/>
        <v>0</v>
      </c>
      <c r="F121">
        <f t="shared" si="10"/>
        <v>2.8408689637038458E-3</v>
      </c>
      <c r="G121">
        <f t="shared" si="11"/>
        <v>-2.8408689637038458E-3</v>
      </c>
      <c r="H121">
        <f>_xlfn.NORM.DIST(G121,0,$B$5,FALSE)</f>
        <v>81.701416509188107</v>
      </c>
      <c r="I121">
        <f t="shared" si="12"/>
        <v>4.4030713396494159</v>
      </c>
      <c r="K121">
        <f t="shared" si="13"/>
        <v>2.3673908030865379E-4</v>
      </c>
      <c r="M121">
        <f t="shared" si="14"/>
        <v>-2.3673908030865379E-4</v>
      </c>
      <c r="N121">
        <f>_xlfn.NORM.DIST(M121,0,$B$5,FALSE)</f>
        <v>112.56638657271091</v>
      </c>
      <c r="O121">
        <f t="shared" si="15"/>
        <v>4.7235431504707837</v>
      </c>
      <c r="P121">
        <f>-(LN($B$5^2)+(M121/$B$5)^2)</f>
        <v>11.284963367350912</v>
      </c>
      <c r="R121">
        <f>IFERROR(LN(_xlfn.NORM.DIST(M121,0,$B$5,FALSE)),0)</f>
        <v>4.7235431504707837</v>
      </c>
    </row>
    <row r="122" spans="1:18" x14ac:dyDescent="0.25">
      <c r="A122" s="13">
        <v>15827</v>
      </c>
      <c r="B122" s="14">
        <v>0.38</v>
      </c>
      <c r="C122">
        <v>3.8E-3</v>
      </c>
      <c r="D122">
        <f t="shared" si="8"/>
        <v>3.8E-3</v>
      </c>
      <c r="E122">
        <f t="shared" si="9"/>
        <v>0</v>
      </c>
      <c r="F122">
        <f t="shared" si="10"/>
        <v>2.8408689637038458E-3</v>
      </c>
      <c r="G122">
        <f t="shared" si="11"/>
        <v>-2.8408689637038458E-3</v>
      </c>
      <c r="H122">
        <f>_xlfn.NORM.DIST(G122,0,$B$5,FALSE)</f>
        <v>81.701416509188107</v>
      </c>
      <c r="I122">
        <f t="shared" si="12"/>
        <v>4.4030713396494159</v>
      </c>
      <c r="K122">
        <f t="shared" si="13"/>
        <v>2.3673908030865379E-4</v>
      </c>
      <c r="M122">
        <f t="shared" si="14"/>
        <v>-2.3673908030865379E-4</v>
      </c>
      <c r="N122">
        <f>_xlfn.NORM.DIST(M122,0,$B$5,FALSE)</f>
        <v>112.56638657271091</v>
      </c>
      <c r="O122">
        <f t="shared" si="15"/>
        <v>4.7235431504707837</v>
      </c>
      <c r="P122">
        <f>-(LN($B$5^2)+(M122/$B$5)^2)</f>
        <v>11.284963367350912</v>
      </c>
      <c r="R122">
        <f>IFERROR(LN(_xlfn.NORM.DIST(M122,0,$B$5,FALSE)),0)</f>
        <v>4.7235431504707837</v>
      </c>
    </row>
    <row r="123" spans="1:18" x14ac:dyDescent="0.25">
      <c r="A123" s="13">
        <v>15858</v>
      </c>
      <c r="B123" s="14">
        <v>0.38</v>
      </c>
      <c r="C123">
        <v>3.8E-3</v>
      </c>
      <c r="D123">
        <f t="shared" si="8"/>
        <v>3.8E-3</v>
      </c>
      <c r="E123">
        <f t="shared" si="9"/>
        <v>0</v>
      </c>
      <c r="F123">
        <f t="shared" si="10"/>
        <v>2.8408689637038458E-3</v>
      </c>
      <c r="G123">
        <f t="shared" si="11"/>
        <v>-2.8408689637038458E-3</v>
      </c>
      <c r="H123">
        <f>_xlfn.NORM.DIST(G123,0,$B$5,FALSE)</f>
        <v>81.701416509188107</v>
      </c>
      <c r="I123">
        <f t="shared" si="12"/>
        <v>4.4030713396494159</v>
      </c>
      <c r="K123">
        <f t="shared" si="13"/>
        <v>2.3673908030865379E-4</v>
      </c>
      <c r="M123">
        <f t="shared" si="14"/>
        <v>-2.3673908030865379E-4</v>
      </c>
      <c r="N123">
        <f>_xlfn.NORM.DIST(M123,0,$B$5,FALSE)</f>
        <v>112.56638657271091</v>
      </c>
      <c r="O123">
        <f t="shared" si="15"/>
        <v>4.7235431504707837</v>
      </c>
      <c r="P123">
        <f>-(LN($B$5^2)+(M123/$B$5)^2)</f>
        <v>11.284963367350912</v>
      </c>
      <c r="R123">
        <f>IFERROR(LN(_xlfn.NORM.DIST(M123,0,$B$5,FALSE)),0)</f>
        <v>4.7235431504707837</v>
      </c>
    </row>
    <row r="124" spans="1:18" x14ac:dyDescent="0.25">
      <c r="A124" s="13">
        <v>15888</v>
      </c>
      <c r="B124" s="14">
        <v>0.38</v>
      </c>
      <c r="C124">
        <v>3.8E-3</v>
      </c>
      <c r="D124">
        <f t="shared" si="8"/>
        <v>3.8E-3</v>
      </c>
      <c r="E124">
        <f t="shared" si="9"/>
        <v>0</v>
      </c>
      <c r="F124">
        <f t="shared" si="10"/>
        <v>2.8408689637038458E-3</v>
      </c>
      <c r="G124">
        <f t="shared" si="11"/>
        <v>-2.8408689637038458E-3</v>
      </c>
      <c r="H124">
        <f>_xlfn.NORM.DIST(G124,0,$B$5,FALSE)</f>
        <v>81.701416509188107</v>
      </c>
      <c r="I124">
        <f t="shared" si="12"/>
        <v>4.4030713396494159</v>
      </c>
      <c r="K124">
        <f t="shared" si="13"/>
        <v>2.3673908030865379E-4</v>
      </c>
      <c r="M124">
        <f t="shared" si="14"/>
        <v>-2.3673908030865379E-4</v>
      </c>
      <c r="N124">
        <f>_xlfn.NORM.DIST(M124,0,$B$5,FALSE)</f>
        <v>112.56638657271091</v>
      </c>
      <c r="O124">
        <f t="shared" si="15"/>
        <v>4.7235431504707837</v>
      </c>
      <c r="P124">
        <f>-(LN($B$5^2)+(M124/$B$5)^2)</f>
        <v>11.284963367350912</v>
      </c>
      <c r="R124">
        <f>IFERROR(LN(_xlfn.NORM.DIST(M124,0,$B$5,FALSE)),0)</f>
        <v>4.7235431504707837</v>
      </c>
    </row>
    <row r="125" spans="1:18" x14ac:dyDescent="0.25">
      <c r="A125" s="13">
        <v>15919</v>
      </c>
      <c r="B125" s="14">
        <v>0.38</v>
      </c>
      <c r="C125">
        <v>3.8E-3</v>
      </c>
      <c r="D125">
        <f t="shared" si="8"/>
        <v>3.8E-3</v>
      </c>
      <c r="E125">
        <f t="shared" si="9"/>
        <v>0</v>
      </c>
      <c r="F125">
        <f t="shared" si="10"/>
        <v>2.8408689637038458E-3</v>
      </c>
      <c r="G125">
        <f t="shared" si="11"/>
        <v>-2.8408689637038458E-3</v>
      </c>
      <c r="H125">
        <f>_xlfn.NORM.DIST(G125,0,$B$5,FALSE)</f>
        <v>81.701416509188107</v>
      </c>
      <c r="I125">
        <f t="shared" si="12"/>
        <v>4.4030713396494159</v>
      </c>
      <c r="K125">
        <f t="shared" si="13"/>
        <v>2.3673908030865379E-4</v>
      </c>
      <c r="M125">
        <f t="shared" si="14"/>
        <v>-2.3673908030865379E-4</v>
      </c>
      <c r="N125">
        <f>_xlfn.NORM.DIST(M125,0,$B$5,FALSE)</f>
        <v>112.56638657271091</v>
      </c>
      <c r="O125">
        <f t="shared" si="15"/>
        <v>4.7235431504707837</v>
      </c>
      <c r="P125">
        <f>-(LN($B$5^2)+(M125/$B$5)^2)</f>
        <v>11.284963367350912</v>
      </c>
      <c r="R125">
        <f>IFERROR(LN(_xlfn.NORM.DIST(M125,0,$B$5,FALSE)),0)</f>
        <v>4.7235431504707837</v>
      </c>
    </row>
    <row r="126" spans="1:18" x14ac:dyDescent="0.25">
      <c r="A126" s="13">
        <v>15950</v>
      </c>
      <c r="B126" s="14">
        <v>0.38</v>
      </c>
      <c r="C126">
        <v>3.8E-3</v>
      </c>
      <c r="D126">
        <f t="shared" si="8"/>
        <v>3.8E-3</v>
      </c>
      <c r="E126">
        <f t="shared" si="9"/>
        <v>0</v>
      </c>
      <c r="F126">
        <f t="shared" si="10"/>
        <v>2.8408689637038458E-3</v>
      </c>
      <c r="G126">
        <f t="shared" si="11"/>
        <v>-2.8408689637038458E-3</v>
      </c>
      <c r="H126">
        <f>_xlfn.NORM.DIST(G126,0,$B$5,FALSE)</f>
        <v>81.701416509188107</v>
      </c>
      <c r="I126">
        <f t="shared" si="12"/>
        <v>4.4030713396494159</v>
      </c>
      <c r="K126">
        <f t="shared" si="13"/>
        <v>2.3673908030865379E-4</v>
      </c>
      <c r="M126">
        <f t="shared" si="14"/>
        <v>-2.3673908030865379E-4</v>
      </c>
      <c r="N126">
        <f>_xlfn.NORM.DIST(M126,0,$B$5,FALSE)</f>
        <v>112.56638657271091</v>
      </c>
      <c r="O126">
        <f t="shared" si="15"/>
        <v>4.7235431504707837</v>
      </c>
      <c r="P126">
        <f>-(LN($B$5^2)+(M126/$B$5)^2)</f>
        <v>11.284963367350912</v>
      </c>
      <c r="R126">
        <f>IFERROR(LN(_xlfn.NORM.DIST(M126,0,$B$5,FALSE)),0)</f>
        <v>4.7235431504707837</v>
      </c>
    </row>
    <row r="127" spans="1:18" x14ac:dyDescent="0.25">
      <c r="A127" s="13">
        <v>15980</v>
      </c>
      <c r="B127" s="14">
        <v>0.38</v>
      </c>
      <c r="C127">
        <v>3.8E-3</v>
      </c>
      <c r="D127">
        <f t="shared" si="8"/>
        <v>3.8E-3</v>
      </c>
      <c r="E127">
        <f t="shared" si="9"/>
        <v>0</v>
      </c>
      <c r="F127">
        <f t="shared" si="10"/>
        <v>2.8408689637038458E-3</v>
      </c>
      <c r="G127">
        <f t="shared" si="11"/>
        <v>-2.8408689637038458E-3</v>
      </c>
      <c r="H127">
        <f>_xlfn.NORM.DIST(G127,0,$B$5,FALSE)</f>
        <v>81.701416509188107</v>
      </c>
      <c r="I127">
        <f t="shared" si="12"/>
        <v>4.4030713396494159</v>
      </c>
      <c r="K127">
        <f t="shared" si="13"/>
        <v>2.3673908030865379E-4</v>
      </c>
      <c r="M127">
        <f t="shared" si="14"/>
        <v>-2.3673908030865379E-4</v>
      </c>
      <c r="N127">
        <f>_xlfn.NORM.DIST(M127,0,$B$5,FALSE)</f>
        <v>112.56638657271091</v>
      </c>
      <c r="O127">
        <f t="shared" si="15"/>
        <v>4.7235431504707837</v>
      </c>
      <c r="P127">
        <f>-(LN($B$5^2)+(M127/$B$5)^2)</f>
        <v>11.284963367350912</v>
      </c>
      <c r="R127">
        <f>IFERROR(LN(_xlfn.NORM.DIST(M127,0,$B$5,FALSE)),0)</f>
        <v>4.7235431504707837</v>
      </c>
    </row>
    <row r="128" spans="1:18" x14ac:dyDescent="0.25">
      <c r="A128" s="13">
        <v>16011</v>
      </c>
      <c r="B128" s="14">
        <v>0.38</v>
      </c>
      <c r="C128">
        <v>3.8E-3</v>
      </c>
      <c r="D128">
        <f t="shared" si="8"/>
        <v>3.8E-3</v>
      </c>
      <c r="E128">
        <f t="shared" si="9"/>
        <v>0</v>
      </c>
      <c r="F128">
        <f t="shared" si="10"/>
        <v>2.8408689637038458E-3</v>
      </c>
      <c r="G128">
        <f t="shared" si="11"/>
        <v>-2.8408689637038458E-3</v>
      </c>
      <c r="H128">
        <f>_xlfn.NORM.DIST(G128,0,$B$5,FALSE)</f>
        <v>81.701416509188107</v>
      </c>
      <c r="I128">
        <f t="shared" si="12"/>
        <v>4.4030713396494159</v>
      </c>
      <c r="K128">
        <f t="shared" si="13"/>
        <v>2.3673908030865379E-4</v>
      </c>
      <c r="M128">
        <f t="shared" si="14"/>
        <v>-2.3673908030865379E-4</v>
      </c>
      <c r="N128">
        <f>_xlfn.NORM.DIST(M128,0,$B$5,FALSE)</f>
        <v>112.56638657271091</v>
      </c>
      <c r="O128">
        <f t="shared" si="15"/>
        <v>4.7235431504707837</v>
      </c>
      <c r="P128">
        <f>-(LN($B$5^2)+(M128/$B$5)^2)</f>
        <v>11.284963367350912</v>
      </c>
      <c r="R128">
        <f>IFERROR(LN(_xlfn.NORM.DIST(M128,0,$B$5,FALSE)),0)</f>
        <v>4.7235431504707837</v>
      </c>
    </row>
    <row r="129" spans="1:18" x14ac:dyDescent="0.25">
      <c r="A129" s="13">
        <v>16041</v>
      </c>
      <c r="B129" s="14">
        <v>0.38</v>
      </c>
      <c r="C129">
        <v>3.8E-3</v>
      </c>
      <c r="D129">
        <f t="shared" si="8"/>
        <v>3.8E-3</v>
      </c>
      <c r="E129">
        <f t="shared" si="9"/>
        <v>0</v>
      </c>
      <c r="F129">
        <f t="shared" si="10"/>
        <v>2.8408689637038458E-3</v>
      </c>
      <c r="G129">
        <f t="shared" si="11"/>
        <v>-2.8408689637038458E-3</v>
      </c>
      <c r="H129">
        <f>_xlfn.NORM.DIST(G129,0,$B$5,FALSE)</f>
        <v>81.701416509188107</v>
      </c>
      <c r="I129">
        <f t="shared" si="12"/>
        <v>4.4030713396494159</v>
      </c>
      <c r="K129">
        <f t="shared" si="13"/>
        <v>2.3673908030865379E-4</v>
      </c>
      <c r="M129">
        <f t="shared" si="14"/>
        <v>-2.3673908030865379E-4</v>
      </c>
      <c r="N129">
        <f>_xlfn.NORM.DIST(M129,0,$B$5,FALSE)</f>
        <v>112.56638657271091</v>
      </c>
      <c r="O129">
        <f t="shared" si="15"/>
        <v>4.7235431504707837</v>
      </c>
      <c r="P129">
        <f>-(LN($B$5^2)+(M129/$B$5)^2)</f>
        <v>11.284963367350912</v>
      </c>
      <c r="R129">
        <f>IFERROR(LN(_xlfn.NORM.DIST(M129,0,$B$5,FALSE)),0)</f>
        <v>4.7235431504707837</v>
      </c>
    </row>
    <row r="130" spans="1:18" x14ac:dyDescent="0.25">
      <c r="A130" s="13">
        <v>16072</v>
      </c>
      <c r="B130" s="14">
        <v>0.38</v>
      </c>
      <c r="C130">
        <v>3.8E-3</v>
      </c>
      <c r="D130">
        <f t="shared" si="8"/>
        <v>3.8E-3</v>
      </c>
      <c r="E130">
        <f t="shared" si="9"/>
        <v>0</v>
      </c>
      <c r="F130">
        <f t="shared" si="10"/>
        <v>2.8408689637038458E-3</v>
      </c>
      <c r="G130">
        <f t="shared" si="11"/>
        <v>-2.8408689637038458E-3</v>
      </c>
      <c r="H130">
        <f>_xlfn.NORM.DIST(G130,0,$B$5,FALSE)</f>
        <v>81.701416509188107</v>
      </c>
      <c r="I130">
        <f t="shared" si="12"/>
        <v>4.4030713396494159</v>
      </c>
      <c r="K130">
        <f t="shared" si="13"/>
        <v>2.3673908030865379E-4</v>
      </c>
      <c r="M130">
        <f t="shared" si="14"/>
        <v>-2.3673908030865379E-4</v>
      </c>
      <c r="N130">
        <f>_xlfn.NORM.DIST(M130,0,$B$5,FALSE)</f>
        <v>112.56638657271091</v>
      </c>
      <c r="O130">
        <f t="shared" si="15"/>
        <v>4.7235431504707837</v>
      </c>
      <c r="P130">
        <f>-(LN($B$5^2)+(M130/$B$5)^2)</f>
        <v>11.284963367350912</v>
      </c>
      <c r="R130">
        <f>IFERROR(LN(_xlfn.NORM.DIST(M130,0,$B$5,FALSE)),0)</f>
        <v>4.7235431504707837</v>
      </c>
    </row>
    <row r="131" spans="1:18" x14ac:dyDescent="0.25">
      <c r="A131" s="13">
        <v>16103</v>
      </c>
      <c r="B131" s="14">
        <v>0.38</v>
      </c>
      <c r="C131">
        <v>3.8E-3</v>
      </c>
      <c r="D131">
        <f t="shared" si="8"/>
        <v>3.8E-3</v>
      </c>
      <c r="E131">
        <f t="shared" si="9"/>
        <v>0</v>
      </c>
      <c r="F131">
        <f t="shared" si="10"/>
        <v>2.8408689637038458E-3</v>
      </c>
      <c r="G131">
        <f t="shared" si="11"/>
        <v>-2.8408689637038458E-3</v>
      </c>
      <c r="H131">
        <f>_xlfn.NORM.DIST(G131,0,$B$5,FALSE)</f>
        <v>81.701416509188107</v>
      </c>
      <c r="I131">
        <f t="shared" si="12"/>
        <v>4.4030713396494159</v>
      </c>
      <c r="K131">
        <f t="shared" si="13"/>
        <v>2.3673908030865379E-4</v>
      </c>
      <c r="M131">
        <f t="shared" si="14"/>
        <v>-2.3673908030865379E-4</v>
      </c>
      <c r="N131">
        <f>_xlfn.NORM.DIST(M131,0,$B$5,FALSE)</f>
        <v>112.56638657271091</v>
      </c>
      <c r="O131">
        <f t="shared" si="15"/>
        <v>4.7235431504707837</v>
      </c>
      <c r="P131">
        <f>-(LN($B$5^2)+(M131/$B$5)^2)</f>
        <v>11.284963367350912</v>
      </c>
      <c r="R131">
        <f>IFERROR(LN(_xlfn.NORM.DIST(M131,0,$B$5,FALSE)),0)</f>
        <v>4.7235431504707837</v>
      </c>
    </row>
    <row r="132" spans="1:18" x14ac:dyDescent="0.25">
      <c r="A132" s="13">
        <v>16132</v>
      </c>
      <c r="B132" s="14">
        <v>0.38</v>
      </c>
      <c r="C132">
        <v>3.8E-3</v>
      </c>
      <c r="D132">
        <f t="shared" si="8"/>
        <v>3.8E-3</v>
      </c>
      <c r="E132">
        <f t="shared" si="9"/>
        <v>0</v>
      </c>
      <c r="F132">
        <f t="shared" si="10"/>
        <v>2.8408689637038458E-3</v>
      </c>
      <c r="G132">
        <f t="shared" si="11"/>
        <v>-2.8408689637038458E-3</v>
      </c>
      <c r="H132">
        <f>_xlfn.NORM.DIST(G132,0,$B$5,FALSE)</f>
        <v>81.701416509188107</v>
      </c>
      <c r="I132">
        <f t="shared" si="12"/>
        <v>4.4030713396494159</v>
      </c>
      <c r="K132">
        <f t="shared" si="13"/>
        <v>2.3673908030865379E-4</v>
      </c>
      <c r="M132">
        <f t="shared" si="14"/>
        <v>-2.3673908030865379E-4</v>
      </c>
      <c r="N132">
        <f>_xlfn.NORM.DIST(M132,0,$B$5,FALSE)</f>
        <v>112.56638657271091</v>
      </c>
      <c r="O132">
        <f t="shared" si="15"/>
        <v>4.7235431504707837</v>
      </c>
      <c r="P132">
        <f>-(LN($B$5^2)+(M132/$B$5)^2)</f>
        <v>11.284963367350912</v>
      </c>
      <c r="R132">
        <f>IFERROR(LN(_xlfn.NORM.DIST(M132,0,$B$5,FALSE)),0)</f>
        <v>4.7235431504707837</v>
      </c>
    </row>
    <row r="133" spans="1:18" x14ac:dyDescent="0.25">
      <c r="A133" s="13">
        <v>16163</v>
      </c>
      <c r="B133" s="14">
        <v>0.38</v>
      </c>
      <c r="C133">
        <v>3.8E-3</v>
      </c>
      <c r="D133">
        <f t="shared" si="8"/>
        <v>3.8E-3</v>
      </c>
      <c r="E133">
        <f t="shared" si="9"/>
        <v>0</v>
      </c>
      <c r="F133">
        <f t="shared" si="10"/>
        <v>2.8408689637038458E-3</v>
      </c>
      <c r="G133">
        <f t="shared" si="11"/>
        <v>-2.8408689637038458E-3</v>
      </c>
      <c r="H133">
        <f>_xlfn.NORM.DIST(G133,0,$B$5,FALSE)</f>
        <v>81.701416509188107</v>
      </c>
      <c r="I133">
        <f t="shared" si="12"/>
        <v>4.4030713396494159</v>
      </c>
      <c r="K133">
        <f t="shared" si="13"/>
        <v>2.3673908030865379E-4</v>
      </c>
      <c r="M133">
        <f t="shared" si="14"/>
        <v>-2.3673908030865379E-4</v>
      </c>
      <c r="N133">
        <f>_xlfn.NORM.DIST(M133,0,$B$5,FALSE)</f>
        <v>112.56638657271091</v>
      </c>
      <c r="O133">
        <f t="shared" si="15"/>
        <v>4.7235431504707837</v>
      </c>
      <c r="P133">
        <f>-(LN($B$5^2)+(M133/$B$5)^2)</f>
        <v>11.284963367350912</v>
      </c>
      <c r="R133">
        <f>IFERROR(LN(_xlfn.NORM.DIST(M133,0,$B$5,FALSE)),0)</f>
        <v>4.7235431504707837</v>
      </c>
    </row>
    <row r="134" spans="1:18" x14ac:dyDescent="0.25">
      <c r="A134" s="13">
        <v>16193</v>
      </c>
      <c r="B134" s="14">
        <v>0.38</v>
      </c>
      <c r="C134">
        <v>3.8E-3</v>
      </c>
      <c r="D134">
        <f t="shared" si="8"/>
        <v>3.8E-3</v>
      </c>
      <c r="E134">
        <f t="shared" si="9"/>
        <v>0</v>
      </c>
      <c r="F134">
        <f t="shared" si="10"/>
        <v>2.8408689637038458E-3</v>
      </c>
      <c r="G134">
        <f t="shared" si="11"/>
        <v>-2.8408689637038458E-3</v>
      </c>
      <c r="H134">
        <f>_xlfn.NORM.DIST(G134,0,$B$5,FALSE)</f>
        <v>81.701416509188107</v>
      </c>
      <c r="I134">
        <f t="shared" si="12"/>
        <v>4.4030713396494159</v>
      </c>
      <c r="K134">
        <f t="shared" si="13"/>
        <v>2.3673908030865379E-4</v>
      </c>
      <c r="M134">
        <f t="shared" si="14"/>
        <v>-2.3673908030865379E-4</v>
      </c>
      <c r="N134">
        <f>_xlfn.NORM.DIST(M134,0,$B$5,FALSE)</f>
        <v>112.56638657271091</v>
      </c>
      <c r="O134">
        <f t="shared" si="15"/>
        <v>4.7235431504707837</v>
      </c>
      <c r="P134">
        <f>-(LN($B$5^2)+(M134/$B$5)^2)</f>
        <v>11.284963367350912</v>
      </c>
      <c r="R134">
        <f>IFERROR(LN(_xlfn.NORM.DIST(M134,0,$B$5,FALSE)),0)</f>
        <v>4.7235431504707837</v>
      </c>
    </row>
    <row r="135" spans="1:18" x14ac:dyDescent="0.25">
      <c r="A135" s="13">
        <v>16224</v>
      </c>
      <c r="B135" s="14">
        <v>0.38</v>
      </c>
      <c r="C135">
        <v>3.8E-3</v>
      </c>
      <c r="D135">
        <f t="shared" si="8"/>
        <v>3.8E-3</v>
      </c>
      <c r="E135">
        <f t="shared" si="9"/>
        <v>0</v>
      </c>
      <c r="F135">
        <f t="shared" si="10"/>
        <v>2.8408689637038458E-3</v>
      </c>
      <c r="G135">
        <f t="shared" si="11"/>
        <v>-2.8408689637038458E-3</v>
      </c>
      <c r="H135">
        <f>_xlfn.NORM.DIST(G135,0,$B$5,FALSE)</f>
        <v>81.701416509188107</v>
      </c>
      <c r="I135">
        <f t="shared" si="12"/>
        <v>4.4030713396494159</v>
      </c>
      <c r="K135">
        <f t="shared" si="13"/>
        <v>2.3673908030865379E-4</v>
      </c>
      <c r="M135">
        <f t="shared" si="14"/>
        <v>-2.3673908030865379E-4</v>
      </c>
      <c r="N135">
        <f>_xlfn.NORM.DIST(M135,0,$B$5,FALSE)</f>
        <v>112.56638657271091</v>
      </c>
      <c r="O135">
        <f t="shared" si="15"/>
        <v>4.7235431504707837</v>
      </c>
      <c r="P135">
        <f>-(LN($B$5^2)+(M135/$B$5)^2)</f>
        <v>11.284963367350912</v>
      </c>
      <c r="R135">
        <f>IFERROR(LN(_xlfn.NORM.DIST(M135,0,$B$5,FALSE)),0)</f>
        <v>4.7235431504707837</v>
      </c>
    </row>
    <row r="136" spans="1:18" x14ac:dyDescent="0.25">
      <c r="A136" s="13">
        <v>16254</v>
      </c>
      <c r="B136" s="14">
        <v>0.38</v>
      </c>
      <c r="C136">
        <v>3.8E-3</v>
      </c>
      <c r="D136">
        <f t="shared" si="8"/>
        <v>3.8E-3</v>
      </c>
      <c r="E136">
        <f t="shared" si="9"/>
        <v>0</v>
      </c>
      <c r="F136">
        <f t="shared" si="10"/>
        <v>2.8408689637038458E-3</v>
      </c>
      <c r="G136">
        <f t="shared" si="11"/>
        <v>-2.8408689637038458E-3</v>
      </c>
      <c r="H136">
        <f>_xlfn.NORM.DIST(G136,0,$B$5,FALSE)</f>
        <v>81.701416509188107</v>
      </c>
      <c r="I136">
        <f t="shared" si="12"/>
        <v>4.4030713396494159</v>
      </c>
      <c r="K136">
        <f t="shared" si="13"/>
        <v>2.3673908030865379E-4</v>
      </c>
      <c r="M136">
        <f t="shared" si="14"/>
        <v>-2.3673908030865379E-4</v>
      </c>
      <c r="N136">
        <f>_xlfn.NORM.DIST(M136,0,$B$5,FALSE)</f>
        <v>112.56638657271091</v>
      </c>
      <c r="O136">
        <f t="shared" si="15"/>
        <v>4.7235431504707837</v>
      </c>
      <c r="P136">
        <f>-(LN($B$5^2)+(M136/$B$5)^2)</f>
        <v>11.284963367350912</v>
      </c>
      <c r="R136">
        <f>IFERROR(LN(_xlfn.NORM.DIST(M136,0,$B$5,FALSE)),0)</f>
        <v>4.7235431504707837</v>
      </c>
    </row>
    <row r="137" spans="1:18" x14ac:dyDescent="0.25">
      <c r="A137" s="13">
        <v>16285</v>
      </c>
      <c r="B137" s="14">
        <v>0.38</v>
      </c>
      <c r="C137">
        <v>3.8E-3</v>
      </c>
      <c r="D137">
        <f t="shared" si="8"/>
        <v>3.8E-3</v>
      </c>
      <c r="E137">
        <f t="shared" si="9"/>
        <v>0</v>
      </c>
      <c r="F137">
        <f t="shared" si="10"/>
        <v>2.8408689637038458E-3</v>
      </c>
      <c r="G137">
        <f t="shared" si="11"/>
        <v>-2.8408689637038458E-3</v>
      </c>
      <c r="H137">
        <f>_xlfn.NORM.DIST(G137,0,$B$5,FALSE)</f>
        <v>81.701416509188107</v>
      </c>
      <c r="I137">
        <f t="shared" si="12"/>
        <v>4.4030713396494159</v>
      </c>
      <c r="K137">
        <f t="shared" si="13"/>
        <v>2.3673908030865379E-4</v>
      </c>
      <c r="M137">
        <f t="shared" si="14"/>
        <v>-2.3673908030865379E-4</v>
      </c>
      <c r="N137">
        <f>_xlfn.NORM.DIST(M137,0,$B$5,FALSE)</f>
        <v>112.56638657271091</v>
      </c>
      <c r="O137">
        <f t="shared" si="15"/>
        <v>4.7235431504707837</v>
      </c>
      <c r="P137">
        <f>-(LN($B$5^2)+(M137/$B$5)^2)</f>
        <v>11.284963367350912</v>
      </c>
      <c r="R137">
        <f>IFERROR(LN(_xlfn.NORM.DIST(M137,0,$B$5,FALSE)),0)</f>
        <v>4.7235431504707837</v>
      </c>
    </row>
    <row r="138" spans="1:18" x14ac:dyDescent="0.25">
      <c r="A138" s="13">
        <v>16316</v>
      </c>
      <c r="B138" s="14">
        <v>0.38</v>
      </c>
      <c r="C138">
        <v>3.8E-3</v>
      </c>
      <c r="D138">
        <f t="shared" si="8"/>
        <v>3.8E-3</v>
      </c>
      <c r="E138">
        <f t="shared" si="9"/>
        <v>0</v>
      </c>
      <c r="F138">
        <f t="shared" si="10"/>
        <v>2.8408689637038458E-3</v>
      </c>
      <c r="G138">
        <f t="shared" si="11"/>
        <v>-2.8408689637038458E-3</v>
      </c>
      <c r="H138">
        <f>_xlfn.NORM.DIST(G138,0,$B$5,FALSE)</f>
        <v>81.701416509188107</v>
      </c>
      <c r="I138">
        <f t="shared" si="12"/>
        <v>4.4030713396494159</v>
      </c>
      <c r="K138">
        <f t="shared" si="13"/>
        <v>2.3673908030865379E-4</v>
      </c>
      <c r="M138">
        <f t="shared" si="14"/>
        <v>-2.3673908030865379E-4</v>
      </c>
      <c r="N138">
        <f>_xlfn.NORM.DIST(M138,0,$B$5,FALSE)</f>
        <v>112.56638657271091</v>
      </c>
      <c r="O138">
        <f t="shared" si="15"/>
        <v>4.7235431504707837</v>
      </c>
      <c r="P138">
        <f>-(LN($B$5^2)+(M138/$B$5)^2)</f>
        <v>11.284963367350912</v>
      </c>
      <c r="R138">
        <f>IFERROR(LN(_xlfn.NORM.DIST(M138,0,$B$5,FALSE)),0)</f>
        <v>4.7235431504707837</v>
      </c>
    </row>
    <row r="139" spans="1:18" x14ac:dyDescent="0.25">
      <c r="A139" s="13">
        <v>16346</v>
      </c>
      <c r="B139" s="14">
        <v>0.38</v>
      </c>
      <c r="C139">
        <v>3.8E-3</v>
      </c>
      <c r="D139">
        <f t="shared" si="8"/>
        <v>3.8E-3</v>
      </c>
      <c r="E139">
        <f t="shared" si="9"/>
        <v>0</v>
      </c>
      <c r="F139">
        <f t="shared" si="10"/>
        <v>2.8408689637038458E-3</v>
      </c>
      <c r="G139">
        <f t="shared" si="11"/>
        <v>-2.8408689637038458E-3</v>
      </c>
      <c r="H139">
        <f>_xlfn.NORM.DIST(G139,0,$B$5,FALSE)</f>
        <v>81.701416509188107</v>
      </c>
      <c r="I139">
        <f t="shared" si="12"/>
        <v>4.4030713396494159</v>
      </c>
      <c r="K139">
        <f t="shared" si="13"/>
        <v>2.3673908030865379E-4</v>
      </c>
      <c r="M139">
        <f t="shared" si="14"/>
        <v>-2.3673908030865379E-4</v>
      </c>
      <c r="N139">
        <f>_xlfn.NORM.DIST(M139,0,$B$5,FALSE)</f>
        <v>112.56638657271091</v>
      </c>
      <c r="O139">
        <f t="shared" si="15"/>
        <v>4.7235431504707837</v>
      </c>
      <c r="P139">
        <f>-(LN($B$5^2)+(M139/$B$5)^2)</f>
        <v>11.284963367350912</v>
      </c>
      <c r="R139">
        <f>IFERROR(LN(_xlfn.NORM.DIST(M139,0,$B$5,FALSE)),0)</f>
        <v>4.7235431504707837</v>
      </c>
    </row>
    <row r="140" spans="1:18" x14ac:dyDescent="0.25">
      <c r="A140" s="13">
        <v>16377</v>
      </c>
      <c r="B140" s="14">
        <v>0.38</v>
      </c>
      <c r="C140">
        <v>3.8E-3</v>
      </c>
      <c r="D140">
        <f t="shared" ref="D140:D203" si="16">C139</f>
        <v>3.8E-3</v>
      </c>
      <c r="E140">
        <f t="shared" ref="E140:E203" si="17">C140-C139</f>
        <v>0</v>
      </c>
      <c r="F140">
        <f t="shared" ref="F140:F203" si="18">($B$3*($B$4-C139))</f>
        <v>2.8408689637038458E-3</v>
      </c>
      <c r="G140">
        <f t="shared" ref="G140:G203" si="19">E140-F140</f>
        <v>-2.8408689637038458E-3</v>
      </c>
      <c r="H140">
        <f>_xlfn.NORM.DIST(G140,0,$B$5,FALSE)</f>
        <v>81.701416509188107</v>
      </c>
      <c r="I140">
        <f t="shared" ref="I140:I203" si="20">IFERROR(LN(H140),0)</f>
        <v>4.4030713396494159</v>
      </c>
      <c r="K140">
        <f t="shared" ref="K140:K203" si="21">F140*(1/12)</f>
        <v>2.3673908030865379E-4</v>
      </c>
      <c r="M140">
        <f t="shared" ref="M140:M203" si="22">(E140-K140)</f>
        <v>-2.3673908030865379E-4</v>
      </c>
      <c r="N140">
        <f>_xlfn.NORM.DIST(M140,0,$B$5,FALSE)</f>
        <v>112.56638657271091</v>
      </c>
      <c r="O140">
        <f t="shared" ref="O140:O203" si="23">IFERROR(LN(N140),0)</f>
        <v>4.7235431504707837</v>
      </c>
      <c r="P140">
        <f>-(LN($B$5^2)+(M140/$B$5)^2)</f>
        <v>11.284963367350912</v>
      </c>
      <c r="R140">
        <f>IFERROR(LN(_xlfn.NORM.DIST(M140,0,$B$5,FALSE)),0)</f>
        <v>4.7235431504707837</v>
      </c>
    </row>
    <row r="141" spans="1:18" x14ac:dyDescent="0.25">
      <c r="A141" s="13">
        <v>16407</v>
      </c>
      <c r="B141" s="14">
        <v>0.38</v>
      </c>
      <c r="C141">
        <v>3.8E-3</v>
      </c>
      <c r="D141">
        <f t="shared" si="16"/>
        <v>3.8E-3</v>
      </c>
      <c r="E141">
        <f t="shared" si="17"/>
        <v>0</v>
      </c>
      <c r="F141">
        <f t="shared" si="18"/>
        <v>2.8408689637038458E-3</v>
      </c>
      <c r="G141">
        <f t="shared" si="19"/>
        <v>-2.8408689637038458E-3</v>
      </c>
      <c r="H141">
        <f>_xlfn.NORM.DIST(G141,0,$B$5,FALSE)</f>
        <v>81.701416509188107</v>
      </c>
      <c r="I141">
        <f t="shared" si="20"/>
        <v>4.4030713396494159</v>
      </c>
      <c r="K141">
        <f t="shared" si="21"/>
        <v>2.3673908030865379E-4</v>
      </c>
      <c r="M141">
        <f t="shared" si="22"/>
        <v>-2.3673908030865379E-4</v>
      </c>
      <c r="N141">
        <f>_xlfn.NORM.DIST(M141,0,$B$5,FALSE)</f>
        <v>112.56638657271091</v>
      </c>
      <c r="O141">
        <f t="shared" si="23"/>
        <v>4.7235431504707837</v>
      </c>
      <c r="P141">
        <f>-(LN($B$5^2)+(M141/$B$5)^2)</f>
        <v>11.284963367350912</v>
      </c>
      <c r="R141">
        <f>IFERROR(LN(_xlfn.NORM.DIST(M141,0,$B$5,FALSE)),0)</f>
        <v>4.7235431504707837</v>
      </c>
    </row>
    <row r="142" spans="1:18" x14ac:dyDescent="0.25">
      <c r="A142" s="13">
        <v>16438</v>
      </c>
      <c r="B142" s="14">
        <v>0.38</v>
      </c>
      <c r="C142">
        <v>3.8E-3</v>
      </c>
      <c r="D142">
        <f t="shared" si="16"/>
        <v>3.8E-3</v>
      </c>
      <c r="E142">
        <f t="shared" si="17"/>
        <v>0</v>
      </c>
      <c r="F142">
        <f t="shared" si="18"/>
        <v>2.8408689637038458E-3</v>
      </c>
      <c r="G142">
        <f t="shared" si="19"/>
        <v>-2.8408689637038458E-3</v>
      </c>
      <c r="H142">
        <f>_xlfn.NORM.DIST(G142,0,$B$5,FALSE)</f>
        <v>81.701416509188107</v>
      </c>
      <c r="I142">
        <f t="shared" si="20"/>
        <v>4.4030713396494159</v>
      </c>
      <c r="K142">
        <f t="shared" si="21"/>
        <v>2.3673908030865379E-4</v>
      </c>
      <c r="M142">
        <f t="shared" si="22"/>
        <v>-2.3673908030865379E-4</v>
      </c>
      <c r="N142">
        <f>_xlfn.NORM.DIST(M142,0,$B$5,FALSE)</f>
        <v>112.56638657271091</v>
      </c>
      <c r="O142">
        <f t="shared" si="23"/>
        <v>4.7235431504707837</v>
      </c>
      <c r="P142">
        <f>-(LN($B$5^2)+(M142/$B$5)^2)</f>
        <v>11.284963367350912</v>
      </c>
      <c r="R142">
        <f>IFERROR(LN(_xlfn.NORM.DIST(M142,0,$B$5,FALSE)),0)</f>
        <v>4.7235431504707837</v>
      </c>
    </row>
    <row r="143" spans="1:18" x14ac:dyDescent="0.25">
      <c r="A143" s="13">
        <v>16469</v>
      </c>
      <c r="B143" s="14">
        <v>0.38</v>
      </c>
      <c r="C143">
        <v>3.8E-3</v>
      </c>
      <c r="D143">
        <f t="shared" si="16"/>
        <v>3.8E-3</v>
      </c>
      <c r="E143">
        <f t="shared" si="17"/>
        <v>0</v>
      </c>
      <c r="F143">
        <f t="shared" si="18"/>
        <v>2.8408689637038458E-3</v>
      </c>
      <c r="G143">
        <f t="shared" si="19"/>
        <v>-2.8408689637038458E-3</v>
      </c>
      <c r="H143">
        <f>_xlfn.NORM.DIST(G143,0,$B$5,FALSE)</f>
        <v>81.701416509188107</v>
      </c>
      <c r="I143">
        <f t="shared" si="20"/>
        <v>4.4030713396494159</v>
      </c>
      <c r="K143">
        <f t="shared" si="21"/>
        <v>2.3673908030865379E-4</v>
      </c>
      <c r="M143">
        <f t="shared" si="22"/>
        <v>-2.3673908030865379E-4</v>
      </c>
      <c r="N143">
        <f>_xlfn.NORM.DIST(M143,0,$B$5,FALSE)</f>
        <v>112.56638657271091</v>
      </c>
      <c r="O143">
        <f t="shared" si="23"/>
        <v>4.7235431504707837</v>
      </c>
      <c r="P143">
        <f>-(LN($B$5^2)+(M143/$B$5)^2)</f>
        <v>11.284963367350912</v>
      </c>
      <c r="R143">
        <f>IFERROR(LN(_xlfn.NORM.DIST(M143,0,$B$5,FALSE)),0)</f>
        <v>4.7235431504707837</v>
      </c>
    </row>
    <row r="144" spans="1:18" x14ac:dyDescent="0.25">
      <c r="A144" s="13">
        <v>16497</v>
      </c>
      <c r="B144" s="14">
        <v>0.38</v>
      </c>
      <c r="C144">
        <v>3.8E-3</v>
      </c>
      <c r="D144">
        <f t="shared" si="16"/>
        <v>3.8E-3</v>
      </c>
      <c r="E144">
        <f t="shared" si="17"/>
        <v>0</v>
      </c>
      <c r="F144">
        <f t="shared" si="18"/>
        <v>2.8408689637038458E-3</v>
      </c>
      <c r="G144">
        <f t="shared" si="19"/>
        <v>-2.8408689637038458E-3</v>
      </c>
      <c r="H144">
        <f>_xlfn.NORM.DIST(G144,0,$B$5,FALSE)</f>
        <v>81.701416509188107</v>
      </c>
      <c r="I144">
        <f t="shared" si="20"/>
        <v>4.4030713396494159</v>
      </c>
      <c r="K144">
        <f t="shared" si="21"/>
        <v>2.3673908030865379E-4</v>
      </c>
      <c r="M144">
        <f t="shared" si="22"/>
        <v>-2.3673908030865379E-4</v>
      </c>
      <c r="N144">
        <f>_xlfn.NORM.DIST(M144,0,$B$5,FALSE)</f>
        <v>112.56638657271091</v>
      </c>
      <c r="O144">
        <f t="shared" si="23"/>
        <v>4.7235431504707837</v>
      </c>
      <c r="P144">
        <f>-(LN($B$5^2)+(M144/$B$5)^2)</f>
        <v>11.284963367350912</v>
      </c>
      <c r="R144">
        <f>IFERROR(LN(_xlfn.NORM.DIST(M144,0,$B$5,FALSE)),0)</f>
        <v>4.7235431504707837</v>
      </c>
    </row>
    <row r="145" spans="1:18" x14ac:dyDescent="0.25">
      <c r="A145" s="13">
        <v>16528</v>
      </c>
      <c r="B145" s="14">
        <v>0.38</v>
      </c>
      <c r="C145">
        <v>3.8E-3</v>
      </c>
      <c r="D145">
        <f t="shared" si="16"/>
        <v>3.8E-3</v>
      </c>
      <c r="E145">
        <f t="shared" si="17"/>
        <v>0</v>
      </c>
      <c r="F145">
        <f t="shared" si="18"/>
        <v>2.8408689637038458E-3</v>
      </c>
      <c r="G145">
        <f t="shared" si="19"/>
        <v>-2.8408689637038458E-3</v>
      </c>
      <c r="H145">
        <f>_xlfn.NORM.DIST(G145,0,$B$5,FALSE)</f>
        <v>81.701416509188107</v>
      </c>
      <c r="I145">
        <f t="shared" si="20"/>
        <v>4.4030713396494159</v>
      </c>
      <c r="K145">
        <f t="shared" si="21"/>
        <v>2.3673908030865379E-4</v>
      </c>
      <c r="M145">
        <f t="shared" si="22"/>
        <v>-2.3673908030865379E-4</v>
      </c>
      <c r="N145">
        <f>_xlfn.NORM.DIST(M145,0,$B$5,FALSE)</f>
        <v>112.56638657271091</v>
      </c>
      <c r="O145">
        <f t="shared" si="23"/>
        <v>4.7235431504707837</v>
      </c>
      <c r="P145">
        <f>-(LN($B$5^2)+(M145/$B$5)^2)</f>
        <v>11.284963367350912</v>
      </c>
      <c r="R145">
        <f>IFERROR(LN(_xlfn.NORM.DIST(M145,0,$B$5,FALSE)),0)</f>
        <v>4.7235431504707837</v>
      </c>
    </row>
    <row r="146" spans="1:18" x14ac:dyDescent="0.25">
      <c r="A146" s="13">
        <v>16558</v>
      </c>
      <c r="B146" s="14">
        <v>0.38</v>
      </c>
      <c r="C146">
        <v>3.8E-3</v>
      </c>
      <c r="D146">
        <f t="shared" si="16"/>
        <v>3.8E-3</v>
      </c>
      <c r="E146">
        <f t="shared" si="17"/>
        <v>0</v>
      </c>
      <c r="F146">
        <f t="shared" si="18"/>
        <v>2.8408689637038458E-3</v>
      </c>
      <c r="G146">
        <f t="shared" si="19"/>
        <v>-2.8408689637038458E-3</v>
      </c>
      <c r="H146">
        <f>_xlfn.NORM.DIST(G146,0,$B$5,FALSE)</f>
        <v>81.701416509188107</v>
      </c>
      <c r="I146">
        <f t="shared" si="20"/>
        <v>4.4030713396494159</v>
      </c>
      <c r="K146">
        <f t="shared" si="21"/>
        <v>2.3673908030865379E-4</v>
      </c>
      <c r="M146">
        <f t="shared" si="22"/>
        <v>-2.3673908030865379E-4</v>
      </c>
      <c r="N146">
        <f>_xlfn.NORM.DIST(M146,0,$B$5,FALSE)</f>
        <v>112.56638657271091</v>
      </c>
      <c r="O146">
        <f t="shared" si="23"/>
        <v>4.7235431504707837</v>
      </c>
      <c r="P146">
        <f>-(LN($B$5^2)+(M146/$B$5)^2)</f>
        <v>11.284963367350912</v>
      </c>
      <c r="R146">
        <f>IFERROR(LN(_xlfn.NORM.DIST(M146,0,$B$5,FALSE)),0)</f>
        <v>4.7235431504707837</v>
      </c>
    </row>
    <row r="147" spans="1:18" x14ac:dyDescent="0.25">
      <c r="A147" s="13">
        <v>16589</v>
      </c>
      <c r="B147" s="14">
        <v>0.38</v>
      </c>
      <c r="C147">
        <v>3.8E-3</v>
      </c>
      <c r="D147">
        <f t="shared" si="16"/>
        <v>3.8E-3</v>
      </c>
      <c r="E147">
        <f t="shared" si="17"/>
        <v>0</v>
      </c>
      <c r="F147">
        <f t="shared" si="18"/>
        <v>2.8408689637038458E-3</v>
      </c>
      <c r="G147">
        <f t="shared" si="19"/>
        <v>-2.8408689637038458E-3</v>
      </c>
      <c r="H147">
        <f>_xlfn.NORM.DIST(G147,0,$B$5,FALSE)</f>
        <v>81.701416509188107</v>
      </c>
      <c r="I147">
        <f t="shared" si="20"/>
        <v>4.4030713396494159</v>
      </c>
      <c r="K147">
        <f t="shared" si="21"/>
        <v>2.3673908030865379E-4</v>
      </c>
      <c r="M147">
        <f t="shared" si="22"/>
        <v>-2.3673908030865379E-4</v>
      </c>
      <c r="N147">
        <f>_xlfn.NORM.DIST(M147,0,$B$5,FALSE)</f>
        <v>112.56638657271091</v>
      </c>
      <c r="O147">
        <f t="shared" si="23"/>
        <v>4.7235431504707837</v>
      </c>
      <c r="P147">
        <f>-(LN($B$5^2)+(M147/$B$5)^2)</f>
        <v>11.284963367350912</v>
      </c>
      <c r="R147">
        <f>IFERROR(LN(_xlfn.NORM.DIST(M147,0,$B$5,FALSE)),0)</f>
        <v>4.7235431504707837</v>
      </c>
    </row>
    <row r="148" spans="1:18" x14ac:dyDescent="0.25">
      <c r="A148" s="13">
        <v>16619</v>
      </c>
      <c r="B148" s="14">
        <v>0.38</v>
      </c>
      <c r="C148">
        <v>3.8E-3</v>
      </c>
      <c r="D148">
        <f t="shared" si="16"/>
        <v>3.8E-3</v>
      </c>
      <c r="E148">
        <f t="shared" si="17"/>
        <v>0</v>
      </c>
      <c r="F148">
        <f t="shared" si="18"/>
        <v>2.8408689637038458E-3</v>
      </c>
      <c r="G148">
        <f t="shared" si="19"/>
        <v>-2.8408689637038458E-3</v>
      </c>
      <c r="H148">
        <f>_xlfn.NORM.DIST(G148,0,$B$5,FALSE)</f>
        <v>81.701416509188107</v>
      </c>
      <c r="I148">
        <f t="shared" si="20"/>
        <v>4.4030713396494159</v>
      </c>
      <c r="K148">
        <f t="shared" si="21"/>
        <v>2.3673908030865379E-4</v>
      </c>
      <c r="M148">
        <f t="shared" si="22"/>
        <v>-2.3673908030865379E-4</v>
      </c>
      <c r="N148">
        <f>_xlfn.NORM.DIST(M148,0,$B$5,FALSE)</f>
        <v>112.56638657271091</v>
      </c>
      <c r="O148">
        <f t="shared" si="23"/>
        <v>4.7235431504707837</v>
      </c>
      <c r="P148">
        <f>-(LN($B$5^2)+(M148/$B$5)^2)</f>
        <v>11.284963367350912</v>
      </c>
      <c r="R148">
        <f>IFERROR(LN(_xlfn.NORM.DIST(M148,0,$B$5,FALSE)),0)</f>
        <v>4.7235431504707837</v>
      </c>
    </row>
    <row r="149" spans="1:18" x14ac:dyDescent="0.25">
      <c r="A149" s="13">
        <v>16650</v>
      </c>
      <c r="B149" s="14">
        <v>0.38</v>
      </c>
      <c r="C149">
        <v>3.8E-3</v>
      </c>
      <c r="D149">
        <f t="shared" si="16"/>
        <v>3.8E-3</v>
      </c>
      <c r="E149">
        <f t="shared" si="17"/>
        <v>0</v>
      </c>
      <c r="F149">
        <f t="shared" si="18"/>
        <v>2.8408689637038458E-3</v>
      </c>
      <c r="G149">
        <f t="shared" si="19"/>
        <v>-2.8408689637038458E-3</v>
      </c>
      <c r="H149">
        <f>_xlfn.NORM.DIST(G149,0,$B$5,FALSE)</f>
        <v>81.701416509188107</v>
      </c>
      <c r="I149">
        <f t="shared" si="20"/>
        <v>4.4030713396494159</v>
      </c>
      <c r="K149">
        <f t="shared" si="21"/>
        <v>2.3673908030865379E-4</v>
      </c>
      <c r="M149">
        <f t="shared" si="22"/>
        <v>-2.3673908030865379E-4</v>
      </c>
      <c r="N149">
        <f>_xlfn.NORM.DIST(M149,0,$B$5,FALSE)</f>
        <v>112.56638657271091</v>
      </c>
      <c r="O149">
        <f t="shared" si="23"/>
        <v>4.7235431504707837</v>
      </c>
      <c r="P149">
        <f>-(LN($B$5^2)+(M149/$B$5)^2)</f>
        <v>11.284963367350912</v>
      </c>
      <c r="R149">
        <f>IFERROR(LN(_xlfn.NORM.DIST(M149,0,$B$5,FALSE)),0)</f>
        <v>4.7235431504707837</v>
      </c>
    </row>
    <row r="150" spans="1:18" x14ac:dyDescent="0.25">
      <c r="A150" s="13">
        <v>16681</v>
      </c>
      <c r="B150" s="14">
        <v>0.38</v>
      </c>
      <c r="C150">
        <v>3.8E-3</v>
      </c>
      <c r="D150">
        <f t="shared" si="16"/>
        <v>3.8E-3</v>
      </c>
      <c r="E150">
        <f t="shared" si="17"/>
        <v>0</v>
      </c>
      <c r="F150">
        <f t="shared" si="18"/>
        <v>2.8408689637038458E-3</v>
      </c>
      <c r="G150">
        <f t="shared" si="19"/>
        <v>-2.8408689637038458E-3</v>
      </c>
      <c r="H150">
        <f>_xlfn.NORM.DIST(G150,0,$B$5,FALSE)</f>
        <v>81.701416509188107</v>
      </c>
      <c r="I150">
        <f t="shared" si="20"/>
        <v>4.4030713396494159</v>
      </c>
      <c r="K150">
        <f t="shared" si="21"/>
        <v>2.3673908030865379E-4</v>
      </c>
      <c r="M150">
        <f t="shared" si="22"/>
        <v>-2.3673908030865379E-4</v>
      </c>
      <c r="N150">
        <f>_xlfn.NORM.DIST(M150,0,$B$5,FALSE)</f>
        <v>112.56638657271091</v>
      </c>
      <c r="O150">
        <f t="shared" si="23"/>
        <v>4.7235431504707837</v>
      </c>
      <c r="P150">
        <f>-(LN($B$5^2)+(M150/$B$5)^2)</f>
        <v>11.284963367350912</v>
      </c>
      <c r="R150">
        <f>IFERROR(LN(_xlfn.NORM.DIST(M150,0,$B$5,FALSE)),0)</f>
        <v>4.7235431504707837</v>
      </c>
    </row>
    <row r="151" spans="1:18" x14ac:dyDescent="0.25">
      <c r="A151" s="13">
        <v>16711</v>
      </c>
      <c r="B151" s="14">
        <v>0.38</v>
      </c>
      <c r="C151">
        <v>3.8E-3</v>
      </c>
      <c r="D151">
        <f t="shared" si="16"/>
        <v>3.8E-3</v>
      </c>
      <c r="E151">
        <f t="shared" si="17"/>
        <v>0</v>
      </c>
      <c r="F151">
        <f t="shared" si="18"/>
        <v>2.8408689637038458E-3</v>
      </c>
      <c r="G151">
        <f t="shared" si="19"/>
        <v>-2.8408689637038458E-3</v>
      </c>
      <c r="H151">
        <f>_xlfn.NORM.DIST(G151,0,$B$5,FALSE)</f>
        <v>81.701416509188107</v>
      </c>
      <c r="I151">
        <f t="shared" si="20"/>
        <v>4.4030713396494159</v>
      </c>
      <c r="K151">
        <f t="shared" si="21"/>
        <v>2.3673908030865379E-4</v>
      </c>
      <c r="M151">
        <f t="shared" si="22"/>
        <v>-2.3673908030865379E-4</v>
      </c>
      <c r="N151">
        <f>_xlfn.NORM.DIST(M151,0,$B$5,FALSE)</f>
        <v>112.56638657271091</v>
      </c>
      <c r="O151">
        <f t="shared" si="23"/>
        <v>4.7235431504707837</v>
      </c>
      <c r="P151">
        <f>-(LN($B$5^2)+(M151/$B$5)^2)</f>
        <v>11.284963367350912</v>
      </c>
      <c r="R151">
        <f>IFERROR(LN(_xlfn.NORM.DIST(M151,0,$B$5,FALSE)),0)</f>
        <v>4.7235431504707837</v>
      </c>
    </row>
    <row r="152" spans="1:18" x14ac:dyDescent="0.25">
      <c r="A152" s="13">
        <v>16742</v>
      </c>
      <c r="B152" s="14">
        <v>0.38</v>
      </c>
      <c r="C152">
        <v>3.8E-3</v>
      </c>
      <c r="D152">
        <f t="shared" si="16"/>
        <v>3.8E-3</v>
      </c>
      <c r="E152">
        <f t="shared" si="17"/>
        <v>0</v>
      </c>
      <c r="F152">
        <f t="shared" si="18"/>
        <v>2.8408689637038458E-3</v>
      </c>
      <c r="G152">
        <f t="shared" si="19"/>
        <v>-2.8408689637038458E-3</v>
      </c>
      <c r="H152">
        <f>_xlfn.NORM.DIST(G152,0,$B$5,FALSE)</f>
        <v>81.701416509188107</v>
      </c>
      <c r="I152">
        <f t="shared" si="20"/>
        <v>4.4030713396494159</v>
      </c>
      <c r="K152">
        <f t="shared" si="21"/>
        <v>2.3673908030865379E-4</v>
      </c>
      <c r="M152">
        <f t="shared" si="22"/>
        <v>-2.3673908030865379E-4</v>
      </c>
      <c r="N152">
        <f>_xlfn.NORM.DIST(M152,0,$B$5,FALSE)</f>
        <v>112.56638657271091</v>
      </c>
      <c r="O152">
        <f t="shared" si="23"/>
        <v>4.7235431504707837</v>
      </c>
      <c r="P152">
        <f>-(LN($B$5^2)+(M152/$B$5)^2)</f>
        <v>11.284963367350912</v>
      </c>
      <c r="R152">
        <f>IFERROR(LN(_xlfn.NORM.DIST(M152,0,$B$5,FALSE)),0)</f>
        <v>4.7235431504707837</v>
      </c>
    </row>
    <row r="153" spans="1:18" x14ac:dyDescent="0.25">
      <c r="A153" s="13">
        <v>16772</v>
      </c>
      <c r="B153" s="14">
        <v>0.38</v>
      </c>
      <c r="C153">
        <v>3.8E-3</v>
      </c>
      <c r="D153">
        <f t="shared" si="16"/>
        <v>3.8E-3</v>
      </c>
      <c r="E153">
        <f t="shared" si="17"/>
        <v>0</v>
      </c>
      <c r="F153">
        <f t="shared" si="18"/>
        <v>2.8408689637038458E-3</v>
      </c>
      <c r="G153">
        <f t="shared" si="19"/>
        <v>-2.8408689637038458E-3</v>
      </c>
      <c r="H153">
        <f>_xlfn.NORM.DIST(G153,0,$B$5,FALSE)</f>
        <v>81.701416509188107</v>
      </c>
      <c r="I153">
        <f t="shared" si="20"/>
        <v>4.4030713396494159</v>
      </c>
      <c r="K153">
        <f t="shared" si="21"/>
        <v>2.3673908030865379E-4</v>
      </c>
      <c r="M153">
        <f t="shared" si="22"/>
        <v>-2.3673908030865379E-4</v>
      </c>
      <c r="N153">
        <f>_xlfn.NORM.DIST(M153,0,$B$5,FALSE)</f>
        <v>112.56638657271091</v>
      </c>
      <c r="O153">
        <f t="shared" si="23"/>
        <v>4.7235431504707837</v>
      </c>
      <c r="P153">
        <f>-(LN($B$5^2)+(M153/$B$5)^2)</f>
        <v>11.284963367350912</v>
      </c>
      <c r="R153">
        <f>IFERROR(LN(_xlfn.NORM.DIST(M153,0,$B$5,FALSE)),0)</f>
        <v>4.7235431504707837</v>
      </c>
    </row>
    <row r="154" spans="1:18" x14ac:dyDescent="0.25">
      <c r="A154" s="13">
        <v>16803</v>
      </c>
      <c r="B154" s="14">
        <v>0.38</v>
      </c>
      <c r="C154">
        <v>3.8E-3</v>
      </c>
      <c r="D154">
        <f t="shared" si="16"/>
        <v>3.8E-3</v>
      </c>
      <c r="E154">
        <f t="shared" si="17"/>
        <v>0</v>
      </c>
      <c r="F154">
        <f t="shared" si="18"/>
        <v>2.8408689637038458E-3</v>
      </c>
      <c r="G154">
        <f t="shared" si="19"/>
        <v>-2.8408689637038458E-3</v>
      </c>
      <c r="H154">
        <f>_xlfn.NORM.DIST(G154,0,$B$5,FALSE)</f>
        <v>81.701416509188107</v>
      </c>
      <c r="I154">
        <f t="shared" si="20"/>
        <v>4.4030713396494159</v>
      </c>
      <c r="K154">
        <f t="shared" si="21"/>
        <v>2.3673908030865379E-4</v>
      </c>
      <c r="M154">
        <f t="shared" si="22"/>
        <v>-2.3673908030865379E-4</v>
      </c>
      <c r="N154">
        <f>_xlfn.NORM.DIST(M154,0,$B$5,FALSE)</f>
        <v>112.56638657271091</v>
      </c>
      <c r="O154">
        <f t="shared" si="23"/>
        <v>4.7235431504707837</v>
      </c>
      <c r="P154">
        <f>-(LN($B$5^2)+(M154/$B$5)^2)</f>
        <v>11.284963367350912</v>
      </c>
      <c r="R154">
        <f>IFERROR(LN(_xlfn.NORM.DIST(M154,0,$B$5,FALSE)),0)</f>
        <v>4.7235431504707837</v>
      </c>
    </row>
    <row r="155" spans="1:18" x14ac:dyDescent="0.25">
      <c r="A155" s="13">
        <v>16834</v>
      </c>
      <c r="B155" s="14">
        <v>0.38</v>
      </c>
      <c r="C155">
        <v>3.8E-3</v>
      </c>
      <c r="D155">
        <f t="shared" si="16"/>
        <v>3.8E-3</v>
      </c>
      <c r="E155">
        <f t="shared" si="17"/>
        <v>0</v>
      </c>
      <c r="F155">
        <f t="shared" si="18"/>
        <v>2.8408689637038458E-3</v>
      </c>
      <c r="G155">
        <f t="shared" si="19"/>
        <v>-2.8408689637038458E-3</v>
      </c>
      <c r="H155">
        <f>_xlfn.NORM.DIST(G155,0,$B$5,FALSE)</f>
        <v>81.701416509188107</v>
      </c>
      <c r="I155">
        <f t="shared" si="20"/>
        <v>4.4030713396494159</v>
      </c>
      <c r="K155">
        <f t="shared" si="21"/>
        <v>2.3673908030865379E-4</v>
      </c>
      <c r="M155">
        <f t="shared" si="22"/>
        <v>-2.3673908030865379E-4</v>
      </c>
      <c r="N155">
        <f>_xlfn.NORM.DIST(M155,0,$B$5,FALSE)</f>
        <v>112.56638657271091</v>
      </c>
      <c r="O155">
        <f t="shared" si="23"/>
        <v>4.7235431504707837</v>
      </c>
      <c r="P155">
        <f>-(LN($B$5^2)+(M155/$B$5)^2)</f>
        <v>11.284963367350912</v>
      </c>
      <c r="R155">
        <f>IFERROR(LN(_xlfn.NORM.DIST(M155,0,$B$5,FALSE)),0)</f>
        <v>4.7235431504707837</v>
      </c>
    </row>
    <row r="156" spans="1:18" x14ac:dyDescent="0.25">
      <c r="A156" s="13">
        <v>16862</v>
      </c>
      <c r="B156" s="14">
        <v>0.38</v>
      </c>
      <c r="C156">
        <v>3.8E-3</v>
      </c>
      <c r="D156">
        <f t="shared" si="16"/>
        <v>3.8E-3</v>
      </c>
      <c r="E156">
        <f t="shared" si="17"/>
        <v>0</v>
      </c>
      <c r="F156">
        <f t="shared" si="18"/>
        <v>2.8408689637038458E-3</v>
      </c>
      <c r="G156">
        <f t="shared" si="19"/>
        <v>-2.8408689637038458E-3</v>
      </c>
      <c r="H156">
        <f>_xlfn.NORM.DIST(G156,0,$B$5,FALSE)</f>
        <v>81.701416509188107</v>
      </c>
      <c r="I156">
        <f t="shared" si="20"/>
        <v>4.4030713396494159</v>
      </c>
      <c r="K156">
        <f t="shared" si="21"/>
        <v>2.3673908030865379E-4</v>
      </c>
      <c r="M156">
        <f t="shared" si="22"/>
        <v>-2.3673908030865379E-4</v>
      </c>
      <c r="N156">
        <f>_xlfn.NORM.DIST(M156,0,$B$5,FALSE)</f>
        <v>112.56638657271091</v>
      </c>
      <c r="O156">
        <f t="shared" si="23"/>
        <v>4.7235431504707837</v>
      </c>
      <c r="P156">
        <f>-(LN($B$5^2)+(M156/$B$5)^2)</f>
        <v>11.284963367350912</v>
      </c>
      <c r="R156">
        <f>IFERROR(LN(_xlfn.NORM.DIST(M156,0,$B$5,FALSE)),0)</f>
        <v>4.7235431504707837</v>
      </c>
    </row>
    <row r="157" spans="1:18" x14ac:dyDescent="0.25">
      <c r="A157" s="13">
        <v>16893</v>
      </c>
      <c r="B157" s="14">
        <v>0.38</v>
      </c>
      <c r="C157">
        <v>3.8E-3</v>
      </c>
      <c r="D157">
        <f t="shared" si="16"/>
        <v>3.8E-3</v>
      </c>
      <c r="E157">
        <f t="shared" si="17"/>
        <v>0</v>
      </c>
      <c r="F157">
        <f t="shared" si="18"/>
        <v>2.8408689637038458E-3</v>
      </c>
      <c r="G157">
        <f t="shared" si="19"/>
        <v>-2.8408689637038458E-3</v>
      </c>
      <c r="H157">
        <f>_xlfn.NORM.DIST(G157,0,$B$5,FALSE)</f>
        <v>81.701416509188107</v>
      </c>
      <c r="I157">
        <f t="shared" si="20"/>
        <v>4.4030713396494159</v>
      </c>
      <c r="K157">
        <f t="shared" si="21"/>
        <v>2.3673908030865379E-4</v>
      </c>
      <c r="M157">
        <f t="shared" si="22"/>
        <v>-2.3673908030865379E-4</v>
      </c>
      <c r="N157">
        <f>_xlfn.NORM.DIST(M157,0,$B$5,FALSE)</f>
        <v>112.56638657271091</v>
      </c>
      <c r="O157">
        <f t="shared" si="23"/>
        <v>4.7235431504707837</v>
      </c>
      <c r="P157">
        <f>-(LN($B$5^2)+(M157/$B$5)^2)</f>
        <v>11.284963367350912</v>
      </c>
      <c r="R157">
        <f>IFERROR(LN(_xlfn.NORM.DIST(M157,0,$B$5,FALSE)),0)</f>
        <v>4.7235431504707837</v>
      </c>
    </row>
    <row r="158" spans="1:18" x14ac:dyDescent="0.25">
      <c r="A158" s="13">
        <v>16923</v>
      </c>
      <c r="B158" s="14">
        <v>0.38</v>
      </c>
      <c r="C158">
        <v>3.8E-3</v>
      </c>
      <c r="D158">
        <f t="shared" si="16"/>
        <v>3.8E-3</v>
      </c>
      <c r="E158">
        <f t="shared" si="17"/>
        <v>0</v>
      </c>
      <c r="F158">
        <f t="shared" si="18"/>
        <v>2.8408689637038458E-3</v>
      </c>
      <c r="G158">
        <f t="shared" si="19"/>
        <v>-2.8408689637038458E-3</v>
      </c>
      <c r="H158">
        <f>_xlfn.NORM.DIST(G158,0,$B$5,FALSE)</f>
        <v>81.701416509188107</v>
      </c>
      <c r="I158">
        <f t="shared" si="20"/>
        <v>4.4030713396494159</v>
      </c>
      <c r="K158">
        <f t="shared" si="21"/>
        <v>2.3673908030865379E-4</v>
      </c>
      <c r="M158">
        <f t="shared" si="22"/>
        <v>-2.3673908030865379E-4</v>
      </c>
      <c r="N158">
        <f>_xlfn.NORM.DIST(M158,0,$B$5,FALSE)</f>
        <v>112.56638657271091</v>
      </c>
      <c r="O158">
        <f t="shared" si="23"/>
        <v>4.7235431504707837</v>
      </c>
      <c r="P158">
        <f>-(LN($B$5^2)+(M158/$B$5)^2)</f>
        <v>11.284963367350912</v>
      </c>
      <c r="R158">
        <f>IFERROR(LN(_xlfn.NORM.DIST(M158,0,$B$5,FALSE)),0)</f>
        <v>4.7235431504707837</v>
      </c>
    </row>
    <row r="159" spans="1:18" x14ac:dyDescent="0.25">
      <c r="A159" s="13">
        <v>16954</v>
      </c>
      <c r="B159" s="14">
        <v>0.38</v>
      </c>
      <c r="C159">
        <v>3.8E-3</v>
      </c>
      <c r="D159">
        <f t="shared" si="16"/>
        <v>3.8E-3</v>
      </c>
      <c r="E159">
        <f t="shared" si="17"/>
        <v>0</v>
      </c>
      <c r="F159">
        <f t="shared" si="18"/>
        <v>2.8408689637038458E-3</v>
      </c>
      <c r="G159">
        <f t="shared" si="19"/>
        <v>-2.8408689637038458E-3</v>
      </c>
      <c r="H159">
        <f>_xlfn.NORM.DIST(G159,0,$B$5,FALSE)</f>
        <v>81.701416509188107</v>
      </c>
      <c r="I159">
        <f t="shared" si="20"/>
        <v>4.4030713396494159</v>
      </c>
      <c r="K159">
        <f t="shared" si="21"/>
        <v>2.3673908030865379E-4</v>
      </c>
      <c r="M159">
        <f t="shared" si="22"/>
        <v>-2.3673908030865379E-4</v>
      </c>
      <c r="N159">
        <f>_xlfn.NORM.DIST(M159,0,$B$5,FALSE)</f>
        <v>112.56638657271091</v>
      </c>
      <c r="O159">
        <f t="shared" si="23"/>
        <v>4.7235431504707837</v>
      </c>
      <c r="P159">
        <f>-(LN($B$5^2)+(M159/$B$5)^2)</f>
        <v>11.284963367350912</v>
      </c>
      <c r="R159">
        <f>IFERROR(LN(_xlfn.NORM.DIST(M159,0,$B$5,FALSE)),0)</f>
        <v>4.7235431504707837</v>
      </c>
    </row>
    <row r="160" spans="1:18" x14ac:dyDescent="0.25">
      <c r="A160" s="13">
        <v>16984</v>
      </c>
      <c r="B160" s="14">
        <v>0.38</v>
      </c>
      <c r="C160">
        <v>3.8E-3</v>
      </c>
      <c r="D160">
        <f t="shared" si="16"/>
        <v>3.8E-3</v>
      </c>
      <c r="E160">
        <f t="shared" si="17"/>
        <v>0</v>
      </c>
      <c r="F160">
        <f t="shared" si="18"/>
        <v>2.8408689637038458E-3</v>
      </c>
      <c r="G160">
        <f t="shared" si="19"/>
        <v>-2.8408689637038458E-3</v>
      </c>
      <c r="H160">
        <f>_xlfn.NORM.DIST(G160,0,$B$5,FALSE)</f>
        <v>81.701416509188107</v>
      </c>
      <c r="I160">
        <f t="shared" si="20"/>
        <v>4.4030713396494159</v>
      </c>
      <c r="K160">
        <f t="shared" si="21"/>
        <v>2.3673908030865379E-4</v>
      </c>
      <c r="M160">
        <f t="shared" si="22"/>
        <v>-2.3673908030865379E-4</v>
      </c>
      <c r="N160">
        <f>_xlfn.NORM.DIST(M160,0,$B$5,FALSE)</f>
        <v>112.56638657271091</v>
      </c>
      <c r="O160">
        <f t="shared" si="23"/>
        <v>4.7235431504707837</v>
      </c>
      <c r="P160">
        <f>-(LN($B$5^2)+(M160/$B$5)^2)</f>
        <v>11.284963367350912</v>
      </c>
      <c r="R160">
        <f>IFERROR(LN(_xlfn.NORM.DIST(M160,0,$B$5,FALSE)),0)</f>
        <v>4.7235431504707837</v>
      </c>
    </row>
    <row r="161" spans="1:18" x14ac:dyDescent="0.25">
      <c r="A161" s="13">
        <v>17015</v>
      </c>
      <c r="B161" s="14">
        <v>0.38</v>
      </c>
      <c r="C161">
        <v>3.8E-3</v>
      </c>
      <c r="D161">
        <f t="shared" si="16"/>
        <v>3.8E-3</v>
      </c>
      <c r="E161">
        <f t="shared" si="17"/>
        <v>0</v>
      </c>
      <c r="F161">
        <f t="shared" si="18"/>
        <v>2.8408689637038458E-3</v>
      </c>
      <c r="G161">
        <f t="shared" si="19"/>
        <v>-2.8408689637038458E-3</v>
      </c>
      <c r="H161">
        <f>_xlfn.NORM.DIST(G161,0,$B$5,FALSE)</f>
        <v>81.701416509188107</v>
      </c>
      <c r="I161">
        <f t="shared" si="20"/>
        <v>4.4030713396494159</v>
      </c>
      <c r="K161">
        <f t="shared" si="21"/>
        <v>2.3673908030865379E-4</v>
      </c>
      <c r="M161">
        <f t="shared" si="22"/>
        <v>-2.3673908030865379E-4</v>
      </c>
      <c r="N161">
        <f>_xlfn.NORM.DIST(M161,0,$B$5,FALSE)</f>
        <v>112.56638657271091</v>
      </c>
      <c r="O161">
        <f t="shared" si="23"/>
        <v>4.7235431504707837</v>
      </c>
      <c r="P161">
        <f>-(LN($B$5^2)+(M161/$B$5)^2)</f>
        <v>11.284963367350912</v>
      </c>
      <c r="R161">
        <f>IFERROR(LN(_xlfn.NORM.DIST(M161,0,$B$5,FALSE)),0)</f>
        <v>4.7235431504707837</v>
      </c>
    </row>
    <row r="162" spans="1:18" x14ac:dyDescent="0.25">
      <c r="A162" s="13">
        <v>17046</v>
      </c>
      <c r="B162" s="14">
        <v>0.38</v>
      </c>
      <c r="C162">
        <v>3.8E-3</v>
      </c>
      <c r="D162">
        <f t="shared" si="16"/>
        <v>3.8E-3</v>
      </c>
      <c r="E162">
        <f t="shared" si="17"/>
        <v>0</v>
      </c>
      <c r="F162">
        <f t="shared" si="18"/>
        <v>2.8408689637038458E-3</v>
      </c>
      <c r="G162">
        <f t="shared" si="19"/>
        <v>-2.8408689637038458E-3</v>
      </c>
      <c r="H162">
        <f>_xlfn.NORM.DIST(G162,0,$B$5,FALSE)</f>
        <v>81.701416509188107</v>
      </c>
      <c r="I162">
        <f t="shared" si="20"/>
        <v>4.4030713396494159</v>
      </c>
      <c r="K162">
        <f t="shared" si="21"/>
        <v>2.3673908030865379E-4</v>
      </c>
      <c r="M162">
        <f t="shared" si="22"/>
        <v>-2.3673908030865379E-4</v>
      </c>
      <c r="N162">
        <f>_xlfn.NORM.DIST(M162,0,$B$5,FALSE)</f>
        <v>112.56638657271091</v>
      </c>
      <c r="O162">
        <f t="shared" si="23"/>
        <v>4.7235431504707837</v>
      </c>
      <c r="P162">
        <f>-(LN($B$5^2)+(M162/$B$5)^2)</f>
        <v>11.284963367350912</v>
      </c>
      <c r="R162">
        <f>IFERROR(LN(_xlfn.NORM.DIST(M162,0,$B$5,FALSE)),0)</f>
        <v>4.7235431504707837</v>
      </c>
    </row>
    <row r="163" spans="1:18" x14ac:dyDescent="0.25">
      <c r="A163" s="13">
        <v>17076</v>
      </c>
      <c r="B163" s="14">
        <v>0.38</v>
      </c>
      <c r="C163">
        <v>3.8E-3</v>
      </c>
      <c r="D163">
        <f t="shared" si="16"/>
        <v>3.8E-3</v>
      </c>
      <c r="E163">
        <f t="shared" si="17"/>
        <v>0</v>
      </c>
      <c r="F163">
        <f t="shared" si="18"/>
        <v>2.8408689637038458E-3</v>
      </c>
      <c r="G163">
        <f t="shared" si="19"/>
        <v>-2.8408689637038458E-3</v>
      </c>
      <c r="H163">
        <f>_xlfn.NORM.DIST(G163,0,$B$5,FALSE)</f>
        <v>81.701416509188107</v>
      </c>
      <c r="I163">
        <f t="shared" si="20"/>
        <v>4.4030713396494159</v>
      </c>
      <c r="K163">
        <f t="shared" si="21"/>
        <v>2.3673908030865379E-4</v>
      </c>
      <c r="M163">
        <f t="shared" si="22"/>
        <v>-2.3673908030865379E-4</v>
      </c>
      <c r="N163">
        <f>_xlfn.NORM.DIST(M163,0,$B$5,FALSE)</f>
        <v>112.56638657271091</v>
      </c>
      <c r="O163">
        <f t="shared" si="23"/>
        <v>4.7235431504707837</v>
      </c>
      <c r="P163">
        <f>-(LN($B$5^2)+(M163/$B$5)^2)</f>
        <v>11.284963367350912</v>
      </c>
      <c r="R163">
        <f>IFERROR(LN(_xlfn.NORM.DIST(M163,0,$B$5,FALSE)),0)</f>
        <v>4.7235431504707837</v>
      </c>
    </row>
    <row r="164" spans="1:18" x14ac:dyDescent="0.25">
      <c r="A164" s="13">
        <v>17107</v>
      </c>
      <c r="B164" s="14">
        <v>0.38</v>
      </c>
      <c r="C164">
        <v>3.8E-3</v>
      </c>
      <c r="D164">
        <f t="shared" si="16"/>
        <v>3.8E-3</v>
      </c>
      <c r="E164">
        <f t="shared" si="17"/>
        <v>0</v>
      </c>
      <c r="F164">
        <f t="shared" si="18"/>
        <v>2.8408689637038458E-3</v>
      </c>
      <c r="G164">
        <f t="shared" si="19"/>
        <v>-2.8408689637038458E-3</v>
      </c>
      <c r="H164">
        <f>_xlfn.NORM.DIST(G164,0,$B$5,FALSE)</f>
        <v>81.701416509188107</v>
      </c>
      <c r="I164">
        <f t="shared" si="20"/>
        <v>4.4030713396494159</v>
      </c>
      <c r="K164">
        <f t="shared" si="21"/>
        <v>2.3673908030865379E-4</v>
      </c>
      <c r="M164">
        <f t="shared" si="22"/>
        <v>-2.3673908030865379E-4</v>
      </c>
      <c r="N164">
        <f>_xlfn.NORM.DIST(M164,0,$B$5,FALSE)</f>
        <v>112.56638657271091</v>
      </c>
      <c r="O164">
        <f t="shared" si="23"/>
        <v>4.7235431504707837</v>
      </c>
      <c r="P164">
        <f>-(LN($B$5^2)+(M164/$B$5)^2)</f>
        <v>11.284963367350912</v>
      </c>
      <c r="R164">
        <f>IFERROR(LN(_xlfn.NORM.DIST(M164,0,$B$5,FALSE)),0)</f>
        <v>4.7235431504707837</v>
      </c>
    </row>
    <row r="165" spans="1:18" x14ac:dyDescent="0.25">
      <c r="A165" s="13">
        <v>17137</v>
      </c>
      <c r="B165" s="14">
        <v>0.38</v>
      </c>
      <c r="C165">
        <v>3.8E-3</v>
      </c>
      <c r="D165">
        <f t="shared" si="16"/>
        <v>3.8E-3</v>
      </c>
      <c r="E165">
        <f t="shared" si="17"/>
        <v>0</v>
      </c>
      <c r="F165">
        <f t="shared" si="18"/>
        <v>2.8408689637038458E-3</v>
      </c>
      <c r="G165">
        <f t="shared" si="19"/>
        <v>-2.8408689637038458E-3</v>
      </c>
      <c r="H165">
        <f>_xlfn.NORM.DIST(G165,0,$B$5,FALSE)</f>
        <v>81.701416509188107</v>
      </c>
      <c r="I165">
        <f t="shared" si="20"/>
        <v>4.4030713396494159</v>
      </c>
      <c r="K165">
        <f t="shared" si="21"/>
        <v>2.3673908030865379E-4</v>
      </c>
      <c r="M165">
        <f t="shared" si="22"/>
        <v>-2.3673908030865379E-4</v>
      </c>
      <c r="N165">
        <f>_xlfn.NORM.DIST(M165,0,$B$5,FALSE)</f>
        <v>112.56638657271091</v>
      </c>
      <c r="O165">
        <f t="shared" si="23"/>
        <v>4.7235431504707837</v>
      </c>
      <c r="P165">
        <f>-(LN($B$5^2)+(M165/$B$5)^2)</f>
        <v>11.284963367350912</v>
      </c>
      <c r="R165">
        <f>IFERROR(LN(_xlfn.NORM.DIST(M165,0,$B$5,FALSE)),0)</f>
        <v>4.7235431504707837</v>
      </c>
    </row>
    <row r="166" spans="1:18" x14ac:dyDescent="0.25">
      <c r="A166" s="13">
        <v>17168</v>
      </c>
      <c r="B166" s="14">
        <v>0.38</v>
      </c>
      <c r="C166">
        <v>3.8E-3</v>
      </c>
      <c r="D166">
        <f t="shared" si="16"/>
        <v>3.8E-3</v>
      </c>
      <c r="E166">
        <f t="shared" si="17"/>
        <v>0</v>
      </c>
      <c r="F166">
        <f t="shared" si="18"/>
        <v>2.8408689637038458E-3</v>
      </c>
      <c r="G166">
        <f t="shared" si="19"/>
        <v>-2.8408689637038458E-3</v>
      </c>
      <c r="H166">
        <f>_xlfn.NORM.DIST(G166,0,$B$5,FALSE)</f>
        <v>81.701416509188107</v>
      </c>
      <c r="I166">
        <f t="shared" si="20"/>
        <v>4.4030713396494159</v>
      </c>
      <c r="K166">
        <f t="shared" si="21"/>
        <v>2.3673908030865379E-4</v>
      </c>
      <c r="M166">
        <f t="shared" si="22"/>
        <v>-2.3673908030865379E-4</v>
      </c>
      <c r="N166">
        <f>_xlfn.NORM.DIST(M166,0,$B$5,FALSE)</f>
        <v>112.56638657271091</v>
      </c>
      <c r="O166">
        <f t="shared" si="23"/>
        <v>4.7235431504707837</v>
      </c>
      <c r="P166">
        <f>-(LN($B$5^2)+(M166/$B$5)^2)</f>
        <v>11.284963367350912</v>
      </c>
      <c r="R166">
        <f>IFERROR(LN(_xlfn.NORM.DIST(M166,0,$B$5,FALSE)),0)</f>
        <v>4.7235431504707837</v>
      </c>
    </row>
    <row r="167" spans="1:18" x14ac:dyDescent="0.25">
      <c r="A167" s="13">
        <v>17199</v>
      </c>
      <c r="B167" s="14">
        <v>0.38</v>
      </c>
      <c r="C167">
        <v>3.8E-3</v>
      </c>
      <c r="D167">
        <f t="shared" si="16"/>
        <v>3.8E-3</v>
      </c>
      <c r="E167">
        <f t="shared" si="17"/>
        <v>0</v>
      </c>
      <c r="F167">
        <f t="shared" si="18"/>
        <v>2.8408689637038458E-3</v>
      </c>
      <c r="G167">
        <f t="shared" si="19"/>
        <v>-2.8408689637038458E-3</v>
      </c>
      <c r="H167">
        <f>_xlfn.NORM.DIST(G167,0,$B$5,FALSE)</f>
        <v>81.701416509188107</v>
      </c>
      <c r="I167">
        <f t="shared" si="20"/>
        <v>4.4030713396494159</v>
      </c>
      <c r="K167">
        <f t="shared" si="21"/>
        <v>2.3673908030865379E-4</v>
      </c>
      <c r="M167">
        <f t="shared" si="22"/>
        <v>-2.3673908030865379E-4</v>
      </c>
      <c r="N167">
        <f>_xlfn.NORM.DIST(M167,0,$B$5,FALSE)</f>
        <v>112.56638657271091</v>
      </c>
      <c r="O167">
        <f t="shared" si="23"/>
        <v>4.7235431504707837</v>
      </c>
      <c r="P167">
        <f>-(LN($B$5^2)+(M167/$B$5)^2)</f>
        <v>11.284963367350912</v>
      </c>
      <c r="R167">
        <f>IFERROR(LN(_xlfn.NORM.DIST(M167,0,$B$5,FALSE)),0)</f>
        <v>4.7235431504707837</v>
      </c>
    </row>
    <row r="168" spans="1:18" x14ac:dyDescent="0.25">
      <c r="A168" s="13">
        <v>17227</v>
      </c>
      <c r="B168" s="14">
        <v>0.38</v>
      </c>
      <c r="C168">
        <v>3.8E-3</v>
      </c>
      <c r="D168">
        <f t="shared" si="16"/>
        <v>3.8E-3</v>
      </c>
      <c r="E168">
        <f t="shared" si="17"/>
        <v>0</v>
      </c>
      <c r="F168">
        <f t="shared" si="18"/>
        <v>2.8408689637038458E-3</v>
      </c>
      <c r="G168">
        <f t="shared" si="19"/>
        <v>-2.8408689637038458E-3</v>
      </c>
      <c r="H168">
        <f>_xlfn.NORM.DIST(G168,0,$B$5,FALSE)</f>
        <v>81.701416509188107</v>
      </c>
      <c r="I168">
        <f t="shared" si="20"/>
        <v>4.4030713396494159</v>
      </c>
      <c r="K168">
        <f t="shared" si="21"/>
        <v>2.3673908030865379E-4</v>
      </c>
      <c r="M168">
        <f t="shared" si="22"/>
        <v>-2.3673908030865379E-4</v>
      </c>
      <c r="N168">
        <f>_xlfn.NORM.DIST(M168,0,$B$5,FALSE)</f>
        <v>112.56638657271091</v>
      </c>
      <c r="O168">
        <f t="shared" si="23"/>
        <v>4.7235431504707837</v>
      </c>
      <c r="P168">
        <f>-(LN($B$5^2)+(M168/$B$5)^2)</f>
        <v>11.284963367350912</v>
      </c>
      <c r="R168">
        <f>IFERROR(LN(_xlfn.NORM.DIST(M168,0,$B$5,FALSE)),0)</f>
        <v>4.7235431504707837</v>
      </c>
    </row>
    <row r="169" spans="1:18" x14ac:dyDescent="0.25">
      <c r="A169" s="13">
        <v>17258</v>
      </c>
      <c r="B169" s="14">
        <v>0.38</v>
      </c>
      <c r="C169">
        <v>3.8E-3</v>
      </c>
      <c r="D169">
        <f t="shared" si="16"/>
        <v>3.8E-3</v>
      </c>
      <c r="E169">
        <f t="shared" si="17"/>
        <v>0</v>
      </c>
      <c r="F169">
        <f t="shared" si="18"/>
        <v>2.8408689637038458E-3</v>
      </c>
      <c r="G169">
        <f t="shared" si="19"/>
        <v>-2.8408689637038458E-3</v>
      </c>
      <c r="H169">
        <f>_xlfn.NORM.DIST(G169,0,$B$5,FALSE)</f>
        <v>81.701416509188107</v>
      </c>
      <c r="I169">
        <f t="shared" si="20"/>
        <v>4.4030713396494159</v>
      </c>
      <c r="K169">
        <f t="shared" si="21"/>
        <v>2.3673908030865379E-4</v>
      </c>
      <c r="M169">
        <f t="shared" si="22"/>
        <v>-2.3673908030865379E-4</v>
      </c>
      <c r="N169">
        <f>_xlfn.NORM.DIST(M169,0,$B$5,FALSE)</f>
        <v>112.56638657271091</v>
      </c>
      <c r="O169">
        <f t="shared" si="23"/>
        <v>4.7235431504707837</v>
      </c>
      <c r="P169">
        <f>-(LN($B$5^2)+(M169/$B$5)^2)</f>
        <v>11.284963367350912</v>
      </c>
      <c r="R169">
        <f>IFERROR(LN(_xlfn.NORM.DIST(M169,0,$B$5,FALSE)),0)</f>
        <v>4.7235431504707837</v>
      </c>
    </row>
    <row r="170" spans="1:18" x14ac:dyDescent="0.25">
      <c r="A170" s="13">
        <v>17288</v>
      </c>
      <c r="B170" s="14">
        <v>0.38</v>
      </c>
      <c r="C170">
        <v>3.8E-3</v>
      </c>
      <c r="D170">
        <f t="shared" si="16"/>
        <v>3.8E-3</v>
      </c>
      <c r="E170">
        <f t="shared" si="17"/>
        <v>0</v>
      </c>
      <c r="F170">
        <f t="shared" si="18"/>
        <v>2.8408689637038458E-3</v>
      </c>
      <c r="G170">
        <f t="shared" si="19"/>
        <v>-2.8408689637038458E-3</v>
      </c>
      <c r="H170">
        <f>_xlfn.NORM.DIST(G170,0,$B$5,FALSE)</f>
        <v>81.701416509188107</v>
      </c>
      <c r="I170">
        <f t="shared" si="20"/>
        <v>4.4030713396494159</v>
      </c>
      <c r="K170">
        <f t="shared" si="21"/>
        <v>2.3673908030865379E-4</v>
      </c>
      <c r="M170">
        <f t="shared" si="22"/>
        <v>-2.3673908030865379E-4</v>
      </c>
      <c r="N170">
        <f>_xlfn.NORM.DIST(M170,0,$B$5,FALSE)</f>
        <v>112.56638657271091</v>
      </c>
      <c r="O170">
        <f t="shared" si="23"/>
        <v>4.7235431504707837</v>
      </c>
      <c r="P170">
        <f>-(LN($B$5^2)+(M170/$B$5)^2)</f>
        <v>11.284963367350912</v>
      </c>
      <c r="R170">
        <f>IFERROR(LN(_xlfn.NORM.DIST(M170,0,$B$5,FALSE)),0)</f>
        <v>4.7235431504707837</v>
      </c>
    </row>
    <row r="171" spans="1:18" x14ac:dyDescent="0.25">
      <c r="A171" s="13">
        <v>17319</v>
      </c>
      <c r="B171" s="14">
        <v>0.38</v>
      </c>
      <c r="C171">
        <v>3.8E-3</v>
      </c>
      <c r="D171">
        <f t="shared" si="16"/>
        <v>3.8E-3</v>
      </c>
      <c r="E171">
        <f t="shared" si="17"/>
        <v>0</v>
      </c>
      <c r="F171">
        <f t="shared" si="18"/>
        <v>2.8408689637038458E-3</v>
      </c>
      <c r="G171">
        <f t="shared" si="19"/>
        <v>-2.8408689637038458E-3</v>
      </c>
      <c r="H171">
        <f>_xlfn.NORM.DIST(G171,0,$B$5,FALSE)</f>
        <v>81.701416509188107</v>
      </c>
      <c r="I171">
        <f t="shared" si="20"/>
        <v>4.4030713396494159</v>
      </c>
      <c r="K171">
        <f t="shared" si="21"/>
        <v>2.3673908030865379E-4</v>
      </c>
      <c r="M171">
        <f t="shared" si="22"/>
        <v>-2.3673908030865379E-4</v>
      </c>
      <c r="N171">
        <f>_xlfn.NORM.DIST(M171,0,$B$5,FALSE)</f>
        <v>112.56638657271091</v>
      </c>
      <c r="O171">
        <f t="shared" si="23"/>
        <v>4.7235431504707837</v>
      </c>
      <c r="P171">
        <f>-(LN($B$5^2)+(M171/$B$5)^2)</f>
        <v>11.284963367350912</v>
      </c>
      <c r="R171">
        <f>IFERROR(LN(_xlfn.NORM.DIST(M171,0,$B$5,FALSE)),0)</f>
        <v>4.7235431504707837</v>
      </c>
    </row>
    <row r="172" spans="1:18" x14ac:dyDescent="0.25">
      <c r="A172" s="13">
        <v>17349</v>
      </c>
      <c r="B172" s="14">
        <v>0.66</v>
      </c>
      <c r="C172">
        <v>6.6E-3</v>
      </c>
      <c r="D172">
        <f t="shared" si="16"/>
        <v>3.8E-3</v>
      </c>
      <c r="E172">
        <f t="shared" si="17"/>
        <v>2.8E-3</v>
      </c>
      <c r="F172">
        <f t="shared" si="18"/>
        <v>2.8408689637038458E-3</v>
      </c>
      <c r="G172">
        <f t="shared" si="19"/>
        <v>-4.0868963703845785E-5</v>
      </c>
      <c r="H172">
        <f>_xlfn.NORM.DIST(G172,0,$B$5,FALSE)</f>
        <v>112.81140291989223</v>
      </c>
      <c r="I172">
        <f t="shared" si="20"/>
        <v>4.7257174236700941</v>
      </c>
      <c r="K172">
        <f t="shared" si="21"/>
        <v>2.3673908030865379E-4</v>
      </c>
      <c r="M172">
        <f t="shared" si="22"/>
        <v>2.563260919691346E-3</v>
      </c>
      <c r="N172">
        <f>_xlfn.NORM.DIST(M172,0,$B$5,FALSE)</f>
        <v>86.752596709266783</v>
      </c>
      <c r="O172">
        <f t="shared" si="23"/>
        <v>4.4630603516270098</v>
      </c>
      <c r="P172">
        <f>-(LN($B$5^2)+(M172/$B$5)^2)</f>
        <v>10.763997769663366</v>
      </c>
      <c r="R172">
        <f>IFERROR(LN(_xlfn.NORM.DIST(M172,0,$B$5,FALSE)),0)</f>
        <v>4.4630603516270098</v>
      </c>
    </row>
    <row r="173" spans="1:18" x14ac:dyDescent="0.25">
      <c r="A173" s="13">
        <v>17380</v>
      </c>
      <c r="B173" s="14">
        <v>0.75</v>
      </c>
      <c r="C173">
        <v>7.4999999999999997E-3</v>
      </c>
      <c r="D173">
        <f t="shared" si="16"/>
        <v>6.6E-3</v>
      </c>
      <c r="E173">
        <f t="shared" si="17"/>
        <v>8.9999999999999976E-4</v>
      </c>
      <c r="F173">
        <f t="shared" si="18"/>
        <v>2.6096953715503309E-3</v>
      </c>
      <c r="G173">
        <f t="shared" si="19"/>
        <v>-1.7096953715503311E-3</v>
      </c>
      <c r="H173">
        <f>_xlfn.NORM.DIST(G173,0,$B$5,FALSE)</f>
        <v>100.37379932466715</v>
      </c>
      <c r="I173">
        <f t="shared" si="20"/>
        <v>4.6089012102991642</v>
      </c>
      <c r="K173">
        <f t="shared" si="21"/>
        <v>2.174746142958609E-4</v>
      </c>
      <c r="M173">
        <f t="shared" si="22"/>
        <v>6.8252538570413889E-4</v>
      </c>
      <c r="N173">
        <f>_xlfn.NORM.DIST(M173,0,$B$5,FALSE)</f>
        <v>110.73686968309848</v>
      </c>
      <c r="O173">
        <f t="shared" si="23"/>
        <v>4.707156843730516</v>
      </c>
      <c r="P173">
        <f>-(LN($B$5^2)+(M173/$B$5)^2)</f>
        <v>11.252190753870378</v>
      </c>
      <c r="R173">
        <f>IFERROR(LN(_xlfn.NORM.DIST(M173,0,$B$5,FALSE)),0)</f>
        <v>4.707156843730516</v>
      </c>
    </row>
    <row r="174" spans="1:18" x14ac:dyDescent="0.25">
      <c r="A174" s="13">
        <v>17411</v>
      </c>
      <c r="B174" s="14">
        <v>0.8</v>
      </c>
      <c r="C174">
        <v>8.0000000000000002E-3</v>
      </c>
      <c r="D174">
        <f t="shared" si="16"/>
        <v>7.4999999999999997E-3</v>
      </c>
      <c r="E174">
        <f t="shared" si="17"/>
        <v>5.0000000000000044E-4</v>
      </c>
      <c r="F174">
        <f t="shared" si="18"/>
        <v>2.5353895740724153E-3</v>
      </c>
      <c r="G174">
        <f t="shared" si="19"/>
        <v>-2.0353895740724149E-3</v>
      </c>
      <c r="H174">
        <f>_xlfn.NORM.DIST(G174,0,$B$5,FALSE)</f>
        <v>95.595669743720151</v>
      </c>
      <c r="I174">
        <f t="shared" si="20"/>
        <v>4.5601275234636995</v>
      </c>
      <c r="K174">
        <f t="shared" si="21"/>
        <v>2.112824645060346E-4</v>
      </c>
      <c r="M174">
        <f t="shared" si="22"/>
        <v>2.8871753549396587E-4</v>
      </c>
      <c r="N174">
        <f>_xlfn.NORM.DIST(M174,0,$B$5,FALSE)</f>
        <v>112.44351661436704</v>
      </c>
      <c r="O174">
        <f t="shared" si="23"/>
        <v>4.7224510210238906</v>
      </c>
      <c r="P174">
        <f>-(LN($B$5^2)+(M174/$B$5)^2)</f>
        <v>11.282779108457126</v>
      </c>
      <c r="R174">
        <f>IFERROR(LN(_xlfn.NORM.DIST(M174,0,$B$5,FALSE)),0)</f>
        <v>4.7224510210238906</v>
      </c>
    </row>
    <row r="175" spans="1:18" x14ac:dyDescent="0.25">
      <c r="A175" s="13">
        <v>17441</v>
      </c>
      <c r="B175" s="14">
        <v>0.85</v>
      </c>
      <c r="C175">
        <v>8.5000000000000006E-3</v>
      </c>
      <c r="D175">
        <f t="shared" si="16"/>
        <v>8.0000000000000002E-3</v>
      </c>
      <c r="E175">
        <f t="shared" si="17"/>
        <v>5.0000000000000044E-4</v>
      </c>
      <c r="F175">
        <f t="shared" si="18"/>
        <v>2.4941085754735734E-3</v>
      </c>
      <c r="G175">
        <f t="shared" si="19"/>
        <v>-1.994108575473573E-3</v>
      </c>
      <c r="H175">
        <f>_xlfn.NORM.DIST(G175,0,$B$5,FALSE)</f>
        <v>96.233637016425092</v>
      </c>
      <c r="I175">
        <f t="shared" si="20"/>
        <v>4.5667789536912462</v>
      </c>
      <c r="K175">
        <f t="shared" si="21"/>
        <v>2.0784238128946443E-4</v>
      </c>
      <c r="M175">
        <f t="shared" si="22"/>
        <v>2.9215761871053601E-4</v>
      </c>
      <c r="N175">
        <f>_xlfn.NORM.DIST(M175,0,$B$5,FALSE)</f>
        <v>112.43453234628029</v>
      </c>
      <c r="O175">
        <f t="shared" si="23"/>
        <v>4.7223711175550278</v>
      </c>
      <c r="P175">
        <f>-(LN($B$5^2)+(M175/$B$5)^2)</f>
        <v>11.2826193015194</v>
      </c>
      <c r="R175">
        <f>IFERROR(LN(_xlfn.NORM.DIST(M175,0,$B$5,FALSE)),0)</f>
        <v>4.7223711175550278</v>
      </c>
    </row>
    <row r="176" spans="1:18" x14ac:dyDescent="0.25">
      <c r="A176" s="13">
        <v>17472</v>
      </c>
      <c r="B176" s="14">
        <v>0.92</v>
      </c>
      <c r="C176">
        <v>9.1999999999999998E-3</v>
      </c>
      <c r="D176">
        <f t="shared" si="16"/>
        <v>8.5000000000000006E-3</v>
      </c>
      <c r="E176">
        <f t="shared" si="17"/>
        <v>6.9999999999999923E-4</v>
      </c>
      <c r="F176">
        <f t="shared" si="18"/>
        <v>2.4528275768747314E-3</v>
      </c>
      <c r="G176">
        <f t="shared" si="19"/>
        <v>-1.7528275768747322E-3</v>
      </c>
      <c r="H176">
        <f>_xlfn.NORM.DIST(G176,0,$B$5,FALSE)</f>
        <v>99.776169243862483</v>
      </c>
      <c r="I176">
        <f t="shared" si="20"/>
        <v>4.6029293696720712</v>
      </c>
      <c r="K176">
        <f t="shared" si="21"/>
        <v>2.0440229807289429E-4</v>
      </c>
      <c r="M176">
        <f t="shared" si="22"/>
        <v>4.9559770192710495E-4</v>
      </c>
      <c r="N176">
        <f>_xlfn.NORM.DIST(M176,0,$B$5,FALSE)</f>
        <v>111.71632362520474</v>
      </c>
      <c r="O176">
        <f t="shared" si="23"/>
        <v>4.7159628334929629</v>
      </c>
      <c r="P176">
        <f>-(LN($B$5^2)+(M176/$B$5)^2)</f>
        <v>11.269802733395272</v>
      </c>
      <c r="R176">
        <f>IFERROR(LN(_xlfn.NORM.DIST(M176,0,$B$5,FALSE)),0)</f>
        <v>4.7159628334929629</v>
      </c>
    </row>
    <row r="177" spans="1:18" x14ac:dyDescent="0.25">
      <c r="A177" s="13">
        <v>17502</v>
      </c>
      <c r="B177" s="14">
        <v>0.95</v>
      </c>
      <c r="C177">
        <v>9.4999999999999998E-3</v>
      </c>
      <c r="D177">
        <f t="shared" si="16"/>
        <v>9.1999999999999998E-3</v>
      </c>
      <c r="E177">
        <f t="shared" si="17"/>
        <v>2.9999999999999992E-4</v>
      </c>
      <c r="F177">
        <f t="shared" si="18"/>
        <v>2.3950341788363527E-3</v>
      </c>
      <c r="G177">
        <f t="shared" si="19"/>
        <v>-2.0950341788363528E-3</v>
      </c>
      <c r="H177">
        <f>_xlfn.NORM.DIST(G177,0,$B$5,FALSE)</f>
        <v>94.658581431309798</v>
      </c>
      <c r="I177">
        <f t="shared" si="20"/>
        <v>4.5502765384299337</v>
      </c>
      <c r="K177">
        <f t="shared" si="21"/>
        <v>1.9958618156969604E-4</v>
      </c>
      <c r="M177">
        <f t="shared" si="22"/>
        <v>1.0041381843030388E-4</v>
      </c>
      <c r="N177">
        <f>_xlfn.NORM.DIST(M177,0,$B$5,FALSE)</f>
        <v>112.77346029971142</v>
      </c>
      <c r="O177">
        <f t="shared" si="23"/>
        <v>4.7253810303501069</v>
      </c>
      <c r="P177">
        <f>-(LN($B$5^2)+(M177/$B$5)^2)</f>
        <v>11.28863912710956</v>
      </c>
      <c r="R177">
        <f>IFERROR(LN(_xlfn.NORM.DIST(M177,0,$B$5,FALSE)),0)</f>
        <v>4.7253810303501069</v>
      </c>
    </row>
    <row r="178" spans="1:18" x14ac:dyDescent="0.25">
      <c r="A178" s="13">
        <v>17533</v>
      </c>
      <c r="B178" s="14">
        <v>0.97</v>
      </c>
      <c r="C178">
        <v>9.7000000000000003E-3</v>
      </c>
      <c r="D178">
        <f t="shared" si="16"/>
        <v>9.4999999999999998E-3</v>
      </c>
      <c r="E178">
        <f t="shared" si="17"/>
        <v>2.0000000000000052E-4</v>
      </c>
      <c r="F178">
        <f t="shared" si="18"/>
        <v>2.3702655796770476E-3</v>
      </c>
      <c r="G178">
        <f t="shared" si="19"/>
        <v>-2.170265579677047E-3</v>
      </c>
      <c r="H178">
        <f>_xlfn.NORM.DIST(G178,0,$B$5,FALSE)</f>
        <v>93.451770229487138</v>
      </c>
      <c r="I178">
        <f t="shared" si="20"/>
        <v>4.5374454767878269</v>
      </c>
      <c r="K178">
        <f t="shared" si="21"/>
        <v>1.9752213163975394E-4</v>
      </c>
      <c r="M178">
        <f t="shared" si="22"/>
        <v>2.4778683602465798E-6</v>
      </c>
      <c r="N178">
        <f>_xlfn.NORM.DIST(M178,0,$B$5,FALSE)</f>
        <v>112.81890996803361</v>
      </c>
      <c r="O178">
        <f t="shared" si="23"/>
        <v>4.725783966574264</v>
      </c>
      <c r="P178">
        <f>-(LN($B$5^2)+(M178/$B$5)^2)</f>
        <v>11.289444999557873</v>
      </c>
      <c r="R178">
        <f>IFERROR(LN(_xlfn.NORM.DIST(M178,0,$B$5,FALSE)),0)</f>
        <v>4.725783966574264</v>
      </c>
    </row>
    <row r="179" spans="1:18" x14ac:dyDescent="0.25">
      <c r="A179" s="13">
        <v>17564</v>
      </c>
      <c r="B179" s="14">
        <v>1</v>
      </c>
      <c r="C179">
        <v>0.01</v>
      </c>
      <c r="D179">
        <f t="shared" si="16"/>
        <v>9.7000000000000003E-3</v>
      </c>
      <c r="E179">
        <f t="shared" si="17"/>
        <v>2.9999999999999992E-4</v>
      </c>
      <c r="F179">
        <f t="shared" si="18"/>
        <v>2.3537531802375108E-3</v>
      </c>
      <c r="G179">
        <f t="shared" si="19"/>
        <v>-2.0537531802375109E-3</v>
      </c>
      <c r="H179">
        <f>_xlfn.NORM.DIST(G179,0,$B$5,FALSE)</f>
        <v>95.309060301384619</v>
      </c>
      <c r="I179">
        <f t="shared" si="20"/>
        <v>4.5571248775093096</v>
      </c>
      <c r="K179">
        <f t="shared" si="21"/>
        <v>1.961460983531259E-4</v>
      </c>
      <c r="M179">
        <f t="shared" si="22"/>
        <v>1.0385390164687402E-4</v>
      </c>
      <c r="N179">
        <f>_xlfn.NORM.DIST(M179,0,$B$5,FALSE)</f>
        <v>112.77029158325372</v>
      </c>
      <c r="O179">
        <f t="shared" si="23"/>
        <v>4.725352931886448</v>
      </c>
      <c r="P179">
        <f>-(LN($B$5^2)+(M179/$B$5)^2)</f>
        <v>11.288582930182242</v>
      </c>
      <c r="R179">
        <f>IFERROR(LN(_xlfn.NORM.DIST(M179,0,$B$5,FALSE)),0)</f>
        <v>4.725352931886448</v>
      </c>
    </row>
    <row r="180" spans="1:18" x14ac:dyDescent="0.25">
      <c r="A180" s="13">
        <v>17593</v>
      </c>
      <c r="B180" s="14">
        <v>1</v>
      </c>
      <c r="C180">
        <v>0.01</v>
      </c>
      <c r="D180">
        <f t="shared" si="16"/>
        <v>0.01</v>
      </c>
      <c r="E180">
        <f t="shared" si="17"/>
        <v>0</v>
      </c>
      <c r="F180">
        <f t="shared" si="18"/>
        <v>2.3289845810782056E-3</v>
      </c>
      <c r="G180">
        <f t="shared" si="19"/>
        <v>-2.3289845810782056E-3</v>
      </c>
      <c r="H180">
        <f>_xlfn.NORM.DIST(G180,0,$B$5,FALSE)</f>
        <v>90.820989907944593</v>
      </c>
      <c r="I180">
        <f t="shared" si="20"/>
        <v>4.5088904252794704</v>
      </c>
      <c r="K180">
        <f t="shared" si="21"/>
        <v>1.940820484231838E-4</v>
      </c>
      <c r="M180">
        <f t="shared" si="22"/>
        <v>-1.940820484231838E-4</v>
      </c>
      <c r="N180">
        <f>_xlfn.NORM.DIST(M180,0,$B$5,FALSE)</f>
        <v>112.64913691886754</v>
      </c>
      <c r="O180">
        <f t="shared" si="23"/>
        <v>4.7242780052321036</v>
      </c>
      <c r="P180">
        <f>-(LN($B$5^2)+(M180/$B$5)^2)</f>
        <v>11.286433076873552</v>
      </c>
      <c r="R180">
        <f>IFERROR(LN(_xlfn.NORM.DIST(M180,0,$B$5,FALSE)),0)</f>
        <v>4.7242780052321036</v>
      </c>
    </row>
    <row r="181" spans="1:18" x14ac:dyDescent="0.25">
      <c r="A181" s="13">
        <v>17624</v>
      </c>
      <c r="B181" s="14">
        <v>1</v>
      </c>
      <c r="C181">
        <v>0.01</v>
      </c>
      <c r="D181">
        <f t="shared" si="16"/>
        <v>0.01</v>
      </c>
      <c r="E181">
        <f t="shared" si="17"/>
        <v>0</v>
      </c>
      <c r="F181">
        <f t="shared" si="18"/>
        <v>2.3289845810782056E-3</v>
      </c>
      <c r="G181">
        <f t="shared" si="19"/>
        <v>-2.3289845810782056E-3</v>
      </c>
      <c r="H181">
        <f>_xlfn.NORM.DIST(G181,0,$B$5,FALSE)</f>
        <v>90.820989907944593</v>
      </c>
      <c r="I181">
        <f t="shared" si="20"/>
        <v>4.5088904252794704</v>
      </c>
      <c r="K181">
        <f t="shared" si="21"/>
        <v>1.940820484231838E-4</v>
      </c>
      <c r="M181">
        <f t="shared" si="22"/>
        <v>-1.940820484231838E-4</v>
      </c>
      <c r="N181">
        <f>_xlfn.NORM.DIST(M181,0,$B$5,FALSE)</f>
        <v>112.64913691886754</v>
      </c>
      <c r="O181">
        <f t="shared" si="23"/>
        <v>4.7242780052321036</v>
      </c>
      <c r="P181">
        <f>-(LN($B$5^2)+(M181/$B$5)^2)</f>
        <v>11.286433076873552</v>
      </c>
      <c r="R181">
        <f>IFERROR(LN(_xlfn.NORM.DIST(M181,0,$B$5,FALSE)),0)</f>
        <v>4.7242780052321036</v>
      </c>
    </row>
    <row r="182" spans="1:18" x14ac:dyDescent="0.25">
      <c r="A182" s="13">
        <v>17654</v>
      </c>
      <c r="B182" s="14">
        <v>1</v>
      </c>
      <c r="C182">
        <v>0.01</v>
      </c>
      <c r="D182">
        <f t="shared" si="16"/>
        <v>0.01</v>
      </c>
      <c r="E182">
        <f t="shared" si="17"/>
        <v>0</v>
      </c>
      <c r="F182">
        <f t="shared" si="18"/>
        <v>2.3289845810782056E-3</v>
      </c>
      <c r="G182">
        <f t="shared" si="19"/>
        <v>-2.3289845810782056E-3</v>
      </c>
      <c r="H182">
        <f>_xlfn.NORM.DIST(G182,0,$B$5,FALSE)</f>
        <v>90.820989907944593</v>
      </c>
      <c r="I182">
        <f t="shared" si="20"/>
        <v>4.5088904252794704</v>
      </c>
      <c r="K182">
        <f t="shared" si="21"/>
        <v>1.940820484231838E-4</v>
      </c>
      <c r="M182">
        <f t="shared" si="22"/>
        <v>-1.940820484231838E-4</v>
      </c>
      <c r="N182">
        <f>_xlfn.NORM.DIST(M182,0,$B$5,FALSE)</f>
        <v>112.64913691886754</v>
      </c>
      <c r="O182">
        <f t="shared" si="23"/>
        <v>4.7242780052321036</v>
      </c>
      <c r="P182">
        <f>-(LN($B$5^2)+(M182/$B$5)^2)</f>
        <v>11.286433076873552</v>
      </c>
      <c r="R182">
        <f>IFERROR(LN(_xlfn.NORM.DIST(M182,0,$B$5,FALSE)),0)</f>
        <v>4.7242780052321036</v>
      </c>
    </row>
    <row r="183" spans="1:18" x14ac:dyDescent="0.25">
      <c r="A183" s="13">
        <v>17685</v>
      </c>
      <c r="B183" s="14">
        <v>1</v>
      </c>
      <c r="C183">
        <v>0.01</v>
      </c>
      <c r="D183">
        <f t="shared" si="16"/>
        <v>0.01</v>
      </c>
      <c r="E183">
        <f t="shared" si="17"/>
        <v>0</v>
      </c>
      <c r="F183">
        <f t="shared" si="18"/>
        <v>2.3289845810782056E-3</v>
      </c>
      <c r="G183">
        <f t="shared" si="19"/>
        <v>-2.3289845810782056E-3</v>
      </c>
      <c r="H183">
        <f>_xlfn.NORM.DIST(G183,0,$B$5,FALSE)</f>
        <v>90.820989907944593</v>
      </c>
      <c r="I183">
        <f t="shared" si="20"/>
        <v>4.5088904252794704</v>
      </c>
      <c r="K183">
        <f t="shared" si="21"/>
        <v>1.940820484231838E-4</v>
      </c>
      <c r="M183">
        <f t="shared" si="22"/>
        <v>-1.940820484231838E-4</v>
      </c>
      <c r="N183">
        <f>_xlfn.NORM.DIST(M183,0,$B$5,FALSE)</f>
        <v>112.64913691886754</v>
      </c>
      <c r="O183">
        <f t="shared" si="23"/>
        <v>4.7242780052321036</v>
      </c>
      <c r="P183">
        <f>-(LN($B$5^2)+(M183/$B$5)^2)</f>
        <v>11.286433076873552</v>
      </c>
      <c r="R183">
        <f>IFERROR(LN(_xlfn.NORM.DIST(M183,0,$B$5,FALSE)),0)</f>
        <v>4.7242780052321036</v>
      </c>
    </row>
    <row r="184" spans="1:18" x14ac:dyDescent="0.25">
      <c r="A184" s="13">
        <v>17715</v>
      </c>
      <c r="B184" s="14">
        <v>1</v>
      </c>
      <c r="C184">
        <v>0.01</v>
      </c>
      <c r="D184">
        <f t="shared" si="16"/>
        <v>0.01</v>
      </c>
      <c r="E184">
        <f t="shared" si="17"/>
        <v>0</v>
      </c>
      <c r="F184">
        <f t="shared" si="18"/>
        <v>2.3289845810782056E-3</v>
      </c>
      <c r="G184">
        <f t="shared" si="19"/>
        <v>-2.3289845810782056E-3</v>
      </c>
      <c r="H184">
        <f>_xlfn.NORM.DIST(G184,0,$B$5,FALSE)</f>
        <v>90.820989907944593</v>
      </c>
      <c r="I184">
        <f t="shared" si="20"/>
        <v>4.5088904252794704</v>
      </c>
      <c r="K184">
        <f t="shared" si="21"/>
        <v>1.940820484231838E-4</v>
      </c>
      <c r="M184">
        <f t="shared" si="22"/>
        <v>-1.940820484231838E-4</v>
      </c>
      <c r="N184">
        <f>_xlfn.NORM.DIST(M184,0,$B$5,FALSE)</f>
        <v>112.64913691886754</v>
      </c>
      <c r="O184">
        <f t="shared" si="23"/>
        <v>4.7242780052321036</v>
      </c>
      <c r="P184">
        <f>-(LN($B$5^2)+(M184/$B$5)^2)</f>
        <v>11.286433076873552</v>
      </c>
      <c r="R184">
        <f>IFERROR(LN(_xlfn.NORM.DIST(M184,0,$B$5,FALSE)),0)</f>
        <v>4.7242780052321036</v>
      </c>
    </row>
    <row r="185" spans="1:18" x14ac:dyDescent="0.25">
      <c r="A185" s="13">
        <v>17746</v>
      </c>
      <c r="B185" s="14">
        <v>1.06</v>
      </c>
      <c r="C185">
        <v>1.06E-2</v>
      </c>
      <c r="D185">
        <f t="shared" si="16"/>
        <v>0.01</v>
      </c>
      <c r="E185">
        <f t="shared" si="17"/>
        <v>5.9999999999999984E-4</v>
      </c>
      <c r="F185">
        <f t="shared" si="18"/>
        <v>2.3289845810782056E-3</v>
      </c>
      <c r="G185">
        <f t="shared" si="19"/>
        <v>-1.7289845810782058E-3</v>
      </c>
      <c r="H185">
        <f>_xlfn.NORM.DIST(G185,0,$B$5,FALSE)</f>
        <v>100.10793220758973</v>
      </c>
      <c r="I185">
        <f t="shared" si="20"/>
        <v>4.6062489260146915</v>
      </c>
      <c r="K185">
        <f t="shared" si="21"/>
        <v>1.940820484231838E-4</v>
      </c>
      <c r="M185">
        <f t="shared" si="22"/>
        <v>4.0591795157681604E-4</v>
      </c>
      <c r="N185">
        <f>_xlfn.NORM.DIST(M185,0,$B$5,FALSE)</f>
        <v>112.07806681999696</v>
      </c>
      <c r="O185">
        <f t="shared" si="23"/>
        <v>4.7191956536644124</v>
      </c>
      <c r="P185">
        <f>-(LN($B$5^2)+(M185/$B$5)^2)</f>
        <v>11.276268373738169</v>
      </c>
      <c r="R185">
        <f>IFERROR(LN(_xlfn.NORM.DIST(M185,0,$B$5,FALSE)),0)</f>
        <v>4.7191956536644124</v>
      </c>
    </row>
    <row r="186" spans="1:18" x14ac:dyDescent="0.25">
      <c r="A186" s="13">
        <v>17777</v>
      </c>
      <c r="B186" s="14">
        <v>1.0900000000000001</v>
      </c>
      <c r="C186">
        <v>1.09E-2</v>
      </c>
      <c r="D186">
        <f t="shared" si="16"/>
        <v>1.06E-2</v>
      </c>
      <c r="E186">
        <f t="shared" si="17"/>
        <v>2.9999999999999992E-4</v>
      </c>
      <c r="F186">
        <f t="shared" si="18"/>
        <v>2.2794473827595953E-3</v>
      </c>
      <c r="G186">
        <f t="shared" si="19"/>
        <v>-1.9794473827595954E-3</v>
      </c>
      <c r="H186">
        <f>_xlfn.NORM.DIST(G186,0,$B$5,FALSE)</f>
        <v>96.458074485461566</v>
      </c>
      <c r="I186">
        <f t="shared" si="20"/>
        <v>4.5691084526487353</v>
      </c>
      <c r="K186">
        <f t="shared" si="21"/>
        <v>1.8995394856329961E-4</v>
      </c>
      <c r="M186">
        <f t="shared" si="22"/>
        <v>1.1004605143670031E-4</v>
      </c>
      <c r="N186">
        <f>_xlfn.NORM.DIST(M186,0,$B$5,FALSE)</f>
        <v>112.76431917853007</v>
      </c>
      <c r="O186">
        <f t="shared" si="23"/>
        <v>4.725299969685171</v>
      </c>
      <c r="P186">
        <f>-(LN($B$5^2)+(M186/$B$5)^2)</f>
        <v>11.288477005779688</v>
      </c>
      <c r="R186">
        <f>IFERROR(LN(_xlfn.NORM.DIST(M186,0,$B$5,FALSE)),0)</f>
        <v>4.725299969685171</v>
      </c>
    </row>
    <row r="187" spans="1:18" x14ac:dyDescent="0.25">
      <c r="A187" s="13">
        <v>17807</v>
      </c>
      <c r="B187" s="14">
        <v>1.1200000000000001</v>
      </c>
      <c r="C187">
        <v>1.1200000000000002E-2</v>
      </c>
      <c r="D187">
        <f t="shared" si="16"/>
        <v>1.09E-2</v>
      </c>
      <c r="E187">
        <f t="shared" si="17"/>
        <v>3.0000000000000165E-4</v>
      </c>
      <c r="F187">
        <f t="shared" si="18"/>
        <v>2.2546787836002901E-3</v>
      </c>
      <c r="G187">
        <f t="shared" si="19"/>
        <v>-1.9546787836002884E-3</v>
      </c>
      <c r="H187">
        <f>_xlfn.NORM.DIST(G187,0,$B$5,FALSE)</f>
        <v>96.834646956857483</v>
      </c>
      <c r="I187">
        <f t="shared" si="20"/>
        <v>4.5730048533513674</v>
      </c>
      <c r="K187">
        <f t="shared" si="21"/>
        <v>1.8788989863335751E-4</v>
      </c>
      <c r="M187">
        <f t="shared" si="22"/>
        <v>1.1211010136664415E-4</v>
      </c>
      <c r="N187">
        <f>_xlfn.NORM.DIST(M187,0,$B$5,FALSE)</f>
        <v>112.76225160887292</v>
      </c>
      <c r="O187">
        <f t="shared" si="23"/>
        <v>4.7252816341990247</v>
      </c>
      <c r="P187">
        <f>-(LN($B$5^2)+(M187/$B$5)^2)</f>
        <v>11.288440334807394</v>
      </c>
      <c r="R187">
        <f>IFERROR(LN(_xlfn.NORM.DIST(M187,0,$B$5,FALSE)),0)</f>
        <v>4.7252816341990247</v>
      </c>
    </row>
    <row r="188" spans="1:18" x14ac:dyDescent="0.25">
      <c r="A188" s="13">
        <v>17838</v>
      </c>
      <c r="B188" s="14">
        <v>1.1399999999999999</v>
      </c>
      <c r="C188">
        <v>1.1399999999999999E-2</v>
      </c>
      <c r="D188">
        <f t="shared" si="16"/>
        <v>1.1200000000000002E-2</v>
      </c>
      <c r="E188">
        <f t="shared" si="17"/>
        <v>1.9999999999999706E-4</v>
      </c>
      <c r="F188">
        <f t="shared" si="18"/>
        <v>2.2299101844409849E-3</v>
      </c>
      <c r="G188">
        <f t="shared" si="19"/>
        <v>-2.0299101844409879E-3</v>
      </c>
      <c r="H188">
        <f>_xlfn.NORM.DIST(G188,0,$B$5,FALSE)</f>
        <v>95.680856149215643</v>
      </c>
      <c r="I188">
        <f t="shared" si="20"/>
        <v>4.5610182382101101</v>
      </c>
      <c r="K188">
        <f t="shared" si="21"/>
        <v>1.8582584870341541E-4</v>
      </c>
      <c r="M188">
        <f t="shared" si="22"/>
        <v>1.4174151296581644E-5</v>
      </c>
      <c r="N188">
        <f>_xlfn.NORM.DIST(M188,0,$B$5,FALSE)</f>
        <v>112.81803133227702</v>
      </c>
      <c r="O188">
        <f t="shared" si="23"/>
        <v>4.7257761785254493</v>
      </c>
      <c r="P188">
        <f>-(LN($B$5^2)+(M188/$B$5)^2)</f>
        <v>11.289429423460243</v>
      </c>
      <c r="R188">
        <f>IFERROR(LN(_xlfn.NORM.DIST(M188,0,$B$5,FALSE)),0)</f>
        <v>4.7257761785254493</v>
      </c>
    </row>
    <row r="189" spans="1:18" x14ac:dyDescent="0.25">
      <c r="A189" s="13">
        <v>17868</v>
      </c>
      <c r="B189" s="14">
        <v>1.1599999999999999</v>
      </c>
      <c r="C189">
        <v>1.1599999999999999E-2</v>
      </c>
      <c r="D189">
        <f t="shared" si="16"/>
        <v>1.1399999999999999E-2</v>
      </c>
      <c r="E189">
        <f t="shared" si="17"/>
        <v>2.0000000000000052E-4</v>
      </c>
      <c r="F189">
        <f t="shared" si="18"/>
        <v>2.2133977850014482E-3</v>
      </c>
      <c r="G189">
        <f t="shared" si="19"/>
        <v>-2.0133977850014476E-3</v>
      </c>
      <c r="H189">
        <f>_xlfn.NORM.DIST(G189,0,$B$5,FALSE)</f>
        <v>95.936635682041171</v>
      </c>
      <c r="I189">
        <f t="shared" si="20"/>
        <v>4.5636879285635121</v>
      </c>
      <c r="K189">
        <f t="shared" si="21"/>
        <v>1.8444981541678734E-4</v>
      </c>
      <c r="M189">
        <f t="shared" si="22"/>
        <v>1.5550184583213187E-5</v>
      </c>
      <c r="N189">
        <f>_xlfn.NORM.DIST(M189,0,$B$5,FALSE)</f>
        <v>112.81784681665296</v>
      </c>
      <c r="O189">
        <f t="shared" si="23"/>
        <v>4.7257745430087441</v>
      </c>
      <c r="P189">
        <f>-(LN($B$5^2)+(M189/$B$5)^2)</f>
        <v>11.289426152426833</v>
      </c>
      <c r="R189">
        <f>IFERROR(LN(_xlfn.NORM.DIST(M189,0,$B$5,FALSE)),0)</f>
        <v>4.7257745430087441</v>
      </c>
    </row>
    <row r="190" spans="1:18" x14ac:dyDescent="0.25">
      <c r="A190" s="13">
        <v>17899</v>
      </c>
      <c r="B190" s="14">
        <v>1.17</v>
      </c>
      <c r="C190">
        <v>1.1699999999999999E-2</v>
      </c>
      <c r="D190">
        <f t="shared" si="16"/>
        <v>1.1599999999999999E-2</v>
      </c>
      <c r="E190">
        <f t="shared" si="17"/>
        <v>9.9999999999999395E-5</v>
      </c>
      <c r="F190">
        <f t="shared" si="18"/>
        <v>2.1968853855619114E-3</v>
      </c>
      <c r="G190">
        <f t="shared" si="19"/>
        <v>-2.096885385561912E-3</v>
      </c>
      <c r="H190">
        <f>_xlfn.NORM.DIST(G190,0,$B$5,FALSE)</f>
        <v>94.629213432255526</v>
      </c>
      <c r="I190">
        <f t="shared" si="20"/>
        <v>4.5499662384519439</v>
      </c>
      <c r="K190">
        <f t="shared" si="21"/>
        <v>1.8307378213015926E-4</v>
      </c>
      <c r="M190">
        <f t="shared" si="22"/>
        <v>-8.3073782130159868E-5</v>
      </c>
      <c r="N190">
        <f>_xlfn.NORM.DIST(M190,0,$B$5,FALSE)</f>
        <v>112.78780875476222</v>
      </c>
      <c r="O190">
        <f t="shared" si="23"/>
        <v>4.7255082548078375</v>
      </c>
      <c r="P190">
        <f>-(LN($B$5^2)+(M190/$B$5)^2)</f>
        <v>11.28889357602502</v>
      </c>
      <c r="R190">
        <f>IFERROR(LN(_xlfn.NORM.DIST(M190,0,$B$5,FALSE)),0)</f>
        <v>4.7255082548078375</v>
      </c>
    </row>
    <row r="191" spans="1:18" x14ac:dyDescent="0.25">
      <c r="A191" s="13">
        <v>17930</v>
      </c>
      <c r="B191" s="14">
        <v>1.17</v>
      </c>
      <c r="C191">
        <v>1.1699999999999999E-2</v>
      </c>
      <c r="D191">
        <f t="shared" si="16"/>
        <v>1.1699999999999999E-2</v>
      </c>
      <c r="E191">
        <f t="shared" si="17"/>
        <v>0</v>
      </c>
      <c r="F191">
        <f t="shared" si="18"/>
        <v>2.188629185842143E-3</v>
      </c>
      <c r="G191">
        <f t="shared" si="19"/>
        <v>-2.188629185842143E-3</v>
      </c>
      <c r="H191">
        <f>_xlfn.NORM.DIST(G191,0,$B$5,FALSE)</f>
        <v>93.15313507629881</v>
      </c>
      <c r="I191">
        <f t="shared" si="20"/>
        <v>4.5342447526948613</v>
      </c>
      <c r="K191">
        <f t="shared" si="21"/>
        <v>1.8238576548684524E-4</v>
      </c>
      <c r="M191">
        <f t="shared" si="22"/>
        <v>-1.8238576548684524E-4</v>
      </c>
      <c r="N191">
        <f>_xlfn.NORM.DIST(M191,0,$B$5,FALSE)</f>
        <v>112.66897299218886</v>
      </c>
      <c r="O191">
        <f t="shared" si="23"/>
        <v>4.7244540769502663</v>
      </c>
      <c r="P191">
        <f>-(LN($B$5^2)+(M191/$B$5)^2)</f>
        <v>11.286785220309877</v>
      </c>
      <c r="R191">
        <f>IFERROR(LN(_xlfn.NORM.DIST(M191,0,$B$5,FALSE)),0)</f>
        <v>4.7244540769502663</v>
      </c>
    </row>
    <row r="192" spans="1:18" x14ac:dyDescent="0.25">
      <c r="A192" s="13">
        <v>17958</v>
      </c>
      <c r="B192" s="14">
        <v>1.17</v>
      </c>
      <c r="C192">
        <v>1.1699999999999999E-2</v>
      </c>
      <c r="D192">
        <f t="shared" si="16"/>
        <v>1.1699999999999999E-2</v>
      </c>
      <c r="E192">
        <f t="shared" si="17"/>
        <v>0</v>
      </c>
      <c r="F192">
        <f t="shared" si="18"/>
        <v>2.188629185842143E-3</v>
      </c>
      <c r="G192">
        <f t="shared" si="19"/>
        <v>-2.188629185842143E-3</v>
      </c>
      <c r="H192">
        <f>_xlfn.NORM.DIST(G192,0,$B$5,FALSE)</f>
        <v>93.15313507629881</v>
      </c>
      <c r="I192">
        <f t="shared" si="20"/>
        <v>4.5342447526948613</v>
      </c>
      <c r="K192">
        <f t="shared" si="21"/>
        <v>1.8238576548684524E-4</v>
      </c>
      <c r="M192">
        <f t="shared" si="22"/>
        <v>-1.8238576548684524E-4</v>
      </c>
      <c r="N192">
        <f>_xlfn.NORM.DIST(M192,0,$B$5,FALSE)</f>
        <v>112.66897299218886</v>
      </c>
      <c r="O192">
        <f t="shared" si="23"/>
        <v>4.7244540769502663</v>
      </c>
      <c r="P192">
        <f>-(LN($B$5^2)+(M192/$B$5)^2)</f>
        <v>11.286785220309877</v>
      </c>
      <c r="R192">
        <f>IFERROR(LN(_xlfn.NORM.DIST(M192,0,$B$5,FALSE)),0)</f>
        <v>4.7244540769502663</v>
      </c>
    </row>
    <row r="193" spans="1:18" x14ac:dyDescent="0.25">
      <c r="A193" s="13">
        <v>17989</v>
      </c>
      <c r="B193" s="14">
        <v>1.17</v>
      </c>
      <c r="C193">
        <v>1.1699999999999999E-2</v>
      </c>
      <c r="D193">
        <f t="shared" si="16"/>
        <v>1.1699999999999999E-2</v>
      </c>
      <c r="E193">
        <f t="shared" si="17"/>
        <v>0</v>
      </c>
      <c r="F193">
        <f t="shared" si="18"/>
        <v>2.188629185842143E-3</v>
      </c>
      <c r="G193">
        <f t="shared" si="19"/>
        <v>-2.188629185842143E-3</v>
      </c>
      <c r="H193">
        <f>_xlfn.NORM.DIST(G193,0,$B$5,FALSE)</f>
        <v>93.15313507629881</v>
      </c>
      <c r="I193">
        <f t="shared" si="20"/>
        <v>4.5342447526948613</v>
      </c>
      <c r="K193">
        <f t="shared" si="21"/>
        <v>1.8238576548684524E-4</v>
      </c>
      <c r="M193">
        <f t="shared" si="22"/>
        <v>-1.8238576548684524E-4</v>
      </c>
      <c r="N193">
        <f>_xlfn.NORM.DIST(M193,0,$B$5,FALSE)</f>
        <v>112.66897299218886</v>
      </c>
      <c r="O193">
        <f t="shared" si="23"/>
        <v>4.7244540769502663</v>
      </c>
      <c r="P193">
        <f>-(LN($B$5^2)+(M193/$B$5)^2)</f>
        <v>11.286785220309877</v>
      </c>
      <c r="R193">
        <f>IFERROR(LN(_xlfn.NORM.DIST(M193,0,$B$5,FALSE)),0)</f>
        <v>4.7244540769502663</v>
      </c>
    </row>
    <row r="194" spans="1:18" x14ac:dyDescent="0.25">
      <c r="A194" s="13">
        <v>18019</v>
      </c>
      <c r="B194" s="14">
        <v>1.17</v>
      </c>
      <c r="C194">
        <v>1.1699999999999999E-2</v>
      </c>
      <c r="D194">
        <f t="shared" si="16"/>
        <v>1.1699999999999999E-2</v>
      </c>
      <c r="E194">
        <f t="shared" si="17"/>
        <v>0</v>
      </c>
      <c r="F194">
        <f t="shared" si="18"/>
        <v>2.188629185842143E-3</v>
      </c>
      <c r="G194">
        <f t="shared" si="19"/>
        <v>-2.188629185842143E-3</v>
      </c>
      <c r="H194">
        <f>_xlfn.NORM.DIST(G194,0,$B$5,FALSE)</f>
        <v>93.15313507629881</v>
      </c>
      <c r="I194">
        <f t="shared" si="20"/>
        <v>4.5342447526948613</v>
      </c>
      <c r="K194">
        <f t="shared" si="21"/>
        <v>1.8238576548684524E-4</v>
      </c>
      <c r="M194">
        <f t="shared" si="22"/>
        <v>-1.8238576548684524E-4</v>
      </c>
      <c r="N194">
        <f>_xlfn.NORM.DIST(M194,0,$B$5,FALSE)</f>
        <v>112.66897299218886</v>
      </c>
      <c r="O194">
        <f t="shared" si="23"/>
        <v>4.7244540769502663</v>
      </c>
      <c r="P194">
        <f>-(LN($B$5^2)+(M194/$B$5)^2)</f>
        <v>11.286785220309877</v>
      </c>
      <c r="R194">
        <f>IFERROR(LN(_xlfn.NORM.DIST(M194,0,$B$5,FALSE)),0)</f>
        <v>4.7244540769502663</v>
      </c>
    </row>
    <row r="195" spans="1:18" x14ac:dyDescent="0.25">
      <c r="A195" s="13">
        <v>18050</v>
      </c>
      <c r="B195" s="14">
        <v>1.17</v>
      </c>
      <c r="C195">
        <v>1.1699999999999999E-2</v>
      </c>
      <c r="D195">
        <f t="shared" si="16"/>
        <v>1.1699999999999999E-2</v>
      </c>
      <c r="E195">
        <f t="shared" si="17"/>
        <v>0</v>
      </c>
      <c r="F195">
        <f t="shared" si="18"/>
        <v>2.188629185842143E-3</v>
      </c>
      <c r="G195">
        <f t="shared" si="19"/>
        <v>-2.188629185842143E-3</v>
      </c>
      <c r="H195">
        <f>_xlfn.NORM.DIST(G195,0,$B$5,FALSE)</f>
        <v>93.15313507629881</v>
      </c>
      <c r="I195">
        <f t="shared" si="20"/>
        <v>4.5342447526948613</v>
      </c>
      <c r="K195">
        <f t="shared" si="21"/>
        <v>1.8238576548684524E-4</v>
      </c>
      <c r="M195">
        <f t="shared" si="22"/>
        <v>-1.8238576548684524E-4</v>
      </c>
      <c r="N195">
        <f>_xlfn.NORM.DIST(M195,0,$B$5,FALSE)</f>
        <v>112.66897299218886</v>
      </c>
      <c r="O195">
        <f t="shared" si="23"/>
        <v>4.7244540769502663</v>
      </c>
      <c r="P195">
        <f>-(LN($B$5^2)+(M195/$B$5)^2)</f>
        <v>11.286785220309877</v>
      </c>
      <c r="R195">
        <f>IFERROR(LN(_xlfn.NORM.DIST(M195,0,$B$5,FALSE)),0)</f>
        <v>4.7244540769502663</v>
      </c>
    </row>
    <row r="196" spans="1:18" x14ac:dyDescent="0.25">
      <c r="A196" s="13">
        <v>18080</v>
      </c>
      <c r="B196" s="14">
        <v>1.02</v>
      </c>
      <c r="C196">
        <v>1.0200000000000001E-2</v>
      </c>
      <c r="D196">
        <f t="shared" si="16"/>
        <v>1.1699999999999999E-2</v>
      </c>
      <c r="E196">
        <f t="shared" si="17"/>
        <v>-1.4999999999999979E-3</v>
      </c>
      <c r="F196">
        <f t="shared" si="18"/>
        <v>2.188629185842143E-3</v>
      </c>
      <c r="G196">
        <f t="shared" si="19"/>
        <v>-3.6886291858421408E-3</v>
      </c>
      <c r="H196">
        <f>_xlfn.NORM.DIST(G196,0,$B$5,FALSE)</f>
        <v>65.478894226186881</v>
      </c>
      <c r="I196">
        <f t="shared" si="20"/>
        <v>4.1817278651609984</v>
      </c>
      <c r="K196">
        <f t="shared" si="21"/>
        <v>1.8238576548684524E-4</v>
      </c>
      <c r="M196">
        <f t="shared" si="22"/>
        <v>-1.6823857654868432E-3</v>
      </c>
      <c r="N196">
        <f>_xlfn.NORM.DIST(M196,0,$B$5,FALSE)</f>
        <v>100.74629438891209</v>
      </c>
      <c r="O196">
        <f t="shared" si="23"/>
        <v>4.6126054198914446</v>
      </c>
      <c r="P196">
        <f>-(LN($B$5^2)+(M196/$B$5)^2)</f>
        <v>11.063087906192235</v>
      </c>
      <c r="R196">
        <f>IFERROR(LN(_xlfn.NORM.DIST(M196,0,$B$5,FALSE)),0)</f>
        <v>4.6126054198914446</v>
      </c>
    </row>
    <row r="197" spans="1:18" x14ac:dyDescent="0.25">
      <c r="A197" s="13">
        <v>18111</v>
      </c>
      <c r="B197" s="14">
        <v>1.04</v>
      </c>
      <c r="C197">
        <v>1.04E-2</v>
      </c>
      <c r="D197">
        <f t="shared" si="16"/>
        <v>1.0200000000000001E-2</v>
      </c>
      <c r="E197">
        <f t="shared" si="17"/>
        <v>1.9999999999999879E-4</v>
      </c>
      <c r="F197">
        <f t="shared" si="18"/>
        <v>2.3124721816386688E-3</v>
      </c>
      <c r="G197">
        <f t="shared" si="19"/>
        <v>-2.11247218163867E-3</v>
      </c>
      <c r="H197">
        <f>_xlfn.NORM.DIST(G197,0,$B$5,FALSE)</f>
        <v>94.381275931723593</v>
      </c>
      <c r="I197">
        <f t="shared" si="20"/>
        <v>4.5473427052969591</v>
      </c>
      <c r="K197">
        <f t="shared" si="21"/>
        <v>1.9270601513655573E-4</v>
      </c>
      <c r="M197">
        <f t="shared" si="22"/>
        <v>7.2939848634430632E-6</v>
      </c>
      <c r="N197">
        <f>_xlfn.NORM.DIST(M197,0,$B$5,FALSE)</f>
        <v>112.81869765859864</v>
      </c>
      <c r="O197">
        <f t="shared" si="23"/>
        <v>4.7257820847121295</v>
      </c>
      <c r="P197">
        <f>-(LN($B$5^2)+(M197/$B$5)^2)</f>
        <v>11.289441235833603</v>
      </c>
      <c r="R197">
        <f>IFERROR(LN(_xlfn.NORM.DIST(M197,0,$B$5,FALSE)),0)</f>
        <v>4.7257820847121295</v>
      </c>
    </row>
    <row r="198" spans="1:18" x14ac:dyDescent="0.25">
      <c r="A198" s="13">
        <v>18142</v>
      </c>
      <c r="B198" s="14">
        <v>1.07</v>
      </c>
      <c r="C198">
        <v>1.0700000000000001E-2</v>
      </c>
      <c r="D198">
        <f t="shared" si="16"/>
        <v>1.04E-2</v>
      </c>
      <c r="E198">
        <f t="shared" si="17"/>
        <v>3.0000000000000165E-4</v>
      </c>
      <c r="F198">
        <f t="shared" si="18"/>
        <v>2.295959782199132E-3</v>
      </c>
      <c r="G198">
        <f t="shared" si="19"/>
        <v>-1.9959597821991304E-3</v>
      </c>
      <c r="H198">
        <f>_xlfn.NORM.DIST(G198,0,$B$5,FALSE)</f>
        <v>96.205217812710785</v>
      </c>
      <c r="I198">
        <f t="shared" si="20"/>
        <v>4.5664835954181351</v>
      </c>
      <c r="K198">
        <f t="shared" si="21"/>
        <v>1.9132998184992765E-4</v>
      </c>
      <c r="M198">
        <f t="shared" si="22"/>
        <v>1.08670018150074E-4</v>
      </c>
      <c r="N198">
        <f>_xlfn.NORM.DIST(M198,0,$B$5,FALSE)</f>
        <v>112.76567623472722</v>
      </c>
      <c r="O198">
        <f t="shared" si="23"/>
        <v>4.725312004059532</v>
      </c>
      <c r="P198">
        <f>-(LN($B$5^2)+(M198/$B$5)^2)</f>
        <v>11.288501074528408</v>
      </c>
      <c r="R198">
        <f>IFERROR(LN(_xlfn.NORM.DIST(M198,0,$B$5,FALSE)),0)</f>
        <v>4.725312004059532</v>
      </c>
    </row>
    <row r="199" spans="1:18" x14ac:dyDescent="0.25">
      <c r="A199" s="13">
        <v>18172</v>
      </c>
      <c r="B199" s="14">
        <v>1.05</v>
      </c>
      <c r="C199">
        <v>1.0500000000000001E-2</v>
      </c>
      <c r="D199">
        <f t="shared" si="16"/>
        <v>1.0700000000000001E-2</v>
      </c>
      <c r="E199">
        <f t="shared" si="17"/>
        <v>-2.0000000000000052E-4</v>
      </c>
      <c r="F199">
        <f t="shared" si="18"/>
        <v>2.2711911830398269E-3</v>
      </c>
      <c r="G199">
        <f t="shared" si="19"/>
        <v>-2.4711911830398274E-3</v>
      </c>
      <c r="H199">
        <f>_xlfn.NORM.DIST(G199,0,$B$5,FALSE)</f>
        <v>88.375514173307124</v>
      </c>
      <c r="I199">
        <f t="shared" si="20"/>
        <v>4.4815949422853238</v>
      </c>
      <c r="K199">
        <f t="shared" si="21"/>
        <v>1.8926593191998556E-4</v>
      </c>
      <c r="M199">
        <f t="shared" si="22"/>
        <v>-3.8926593191998608E-4</v>
      </c>
      <c r="N199">
        <f>_xlfn.NORM.DIST(M199,0,$B$5,FALSE)</f>
        <v>112.13742546521057</v>
      </c>
      <c r="O199">
        <f t="shared" si="23"/>
        <v>4.7197251322119946</v>
      </c>
      <c r="P199">
        <f>-(LN($B$5^2)+(M199/$B$5)^2)</f>
        <v>11.277327330833334</v>
      </c>
      <c r="R199">
        <f>IFERROR(LN(_xlfn.NORM.DIST(M199,0,$B$5,FALSE)),0)</f>
        <v>4.7197251322119946</v>
      </c>
    </row>
    <row r="200" spans="1:18" x14ac:dyDescent="0.25">
      <c r="A200" s="13">
        <v>18203</v>
      </c>
      <c r="B200" s="14">
        <v>1.08</v>
      </c>
      <c r="C200">
        <v>1.0800000000000001E-2</v>
      </c>
      <c r="D200">
        <f t="shared" si="16"/>
        <v>1.0500000000000001E-2</v>
      </c>
      <c r="E200">
        <f t="shared" si="17"/>
        <v>2.9999999999999992E-4</v>
      </c>
      <c r="F200">
        <f t="shared" si="18"/>
        <v>2.2877035824793637E-3</v>
      </c>
      <c r="G200">
        <f t="shared" si="19"/>
        <v>-1.9877035824793637E-3</v>
      </c>
      <c r="H200">
        <f>_xlfn.NORM.DIST(G200,0,$B$5,FALSE)</f>
        <v>96.331825754023498</v>
      </c>
      <c r="I200">
        <f t="shared" si="20"/>
        <v>4.5677987497096533</v>
      </c>
      <c r="K200">
        <f t="shared" si="21"/>
        <v>1.9064196520661363E-4</v>
      </c>
      <c r="M200">
        <f t="shared" si="22"/>
        <v>1.0935803479338629E-4</v>
      </c>
      <c r="N200">
        <f>_xlfn.NORM.DIST(M200,0,$B$5,FALSE)</f>
        <v>112.76499983903776</v>
      </c>
      <c r="O200">
        <f t="shared" si="23"/>
        <v>4.7253060058006584</v>
      </c>
      <c r="P200">
        <f>-(LN($B$5^2)+(M200/$B$5)^2)</f>
        <v>11.288489078010663</v>
      </c>
      <c r="R200">
        <f>IFERROR(LN(_xlfn.NORM.DIST(M200,0,$B$5,FALSE)),0)</f>
        <v>4.7253060058006584</v>
      </c>
    </row>
    <row r="201" spans="1:18" x14ac:dyDescent="0.25">
      <c r="A201" s="13">
        <v>18233</v>
      </c>
      <c r="B201" s="14">
        <v>1.1000000000000001</v>
      </c>
      <c r="C201">
        <v>1.1000000000000001E-2</v>
      </c>
      <c r="D201">
        <f t="shared" si="16"/>
        <v>1.0800000000000001E-2</v>
      </c>
      <c r="E201">
        <f t="shared" si="17"/>
        <v>2.0000000000000052E-4</v>
      </c>
      <c r="F201">
        <f t="shared" si="18"/>
        <v>2.2629349833200585E-3</v>
      </c>
      <c r="G201">
        <f t="shared" si="19"/>
        <v>-2.062934983320058E-3</v>
      </c>
      <c r="H201">
        <f>_xlfn.NORM.DIST(G201,0,$B$5,FALSE)</f>
        <v>95.165115543163807</v>
      </c>
      <c r="I201">
        <f t="shared" si="20"/>
        <v>4.5556134412740787</v>
      </c>
      <c r="K201">
        <f t="shared" si="21"/>
        <v>1.8857791527667153E-4</v>
      </c>
      <c r="M201">
        <f t="shared" si="22"/>
        <v>1.1422084723328993E-5</v>
      </c>
      <c r="N201">
        <f>_xlfn.NORM.DIST(M201,0,$B$5,FALSE)</f>
        <v>112.81834911337029</v>
      </c>
      <c r="O201">
        <f t="shared" si="23"/>
        <v>4.7257789952794909</v>
      </c>
      <c r="P201">
        <f>-(LN($B$5^2)+(M201/$B$5)^2)</f>
        <v>11.289435056968326</v>
      </c>
      <c r="R201">
        <f>IFERROR(LN(_xlfn.NORM.DIST(M201,0,$B$5,FALSE)),0)</f>
        <v>4.7257789952794909</v>
      </c>
    </row>
    <row r="202" spans="1:18" x14ac:dyDescent="0.25">
      <c r="A202" s="13">
        <v>18264</v>
      </c>
      <c r="B202" s="14">
        <v>1.07</v>
      </c>
      <c r="C202">
        <v>1.0700000000000001E-2</v>
      </c>
      <c r="D202">
        <f t="shared" si="16"/>
        <v>1.1000000000000001E-2</v>
      </c>
      <c r="E202">
        <f t="shared" si="17"/>
        <v>-2.9999999999999992E-4</v>
      </c>
      <c r="F202">
        <f t="shared" si="18"/>
        <v>2.2464225838805213E-3</v>
      </c>
      <c r="G202">
        <f t="shared" si="19"/>
        <v>-2.5464225838805212E-3</v>
      </c>
      <c r="H202">
        <f>_xlfn.NORM.DIST(G202,0,$B$5,FALSE)</f>
        <v>87.051573047928272</v>
      </c>
      <c r="I202">
        <f t="shared" si="20"/>
        <v>4.4665007366761795</v>
      </c>
      <c r="K202">
        <f t="shared" si="21"/>
        <v>1.8720188199004343E-4</v>
      </c>
      <c r="M202">
        <f t="shared" si="22"/>
        <v>-4.8720188199004332E-4</v>
      </c>
      <c r="N202">
        <f>_xlfn.NORM.DIST(M202,0,$B$5,FALSE)</f>
        <v>111.7531899842599</v>
      </c>
      <c r="O202">
        <f t="shared" si="23"/>
        <v>4.7162927788067037</v>
      </c>
      <c r="P202">
        <f>-(LN($B$5^2)+(M202/$B$5)^2)</f>
        <v>11.270462624022752</v>
      </c>
      <c r="R202">
        <f>IFERROR(LN(_xlfn.NORM.DIST(M202,0,$B$5,FALSE)),0)</f>
        <v>4.7162927788067037</v>
      </c>
    </row>
    <row r="203" spans="1:18" x14ac:dyDescent="0.25">
      <c r="A203" s="13">
        <v>18295</v>
      </c>
      <c r="B203" s="14">
        <v>1.1200000000000001</v>
      </c>
      <c r="C203">
        <v>1.1200000000000002E-2</v>
      </c>
      <c r="D203">
        <f t="shared" si="16"/>
        <v>1.0700000000000001E-2</v>
      </c>
      <c r="E203">
        <f t="shared" si="17"/>
        <v>5.0000000000000044E-4</v>
      </c>
      <c r="F203">
        <f t="shared" si="18"/>
        <v>2.2711911830398269E-3</v>
      </c>
      <c r="G203">
        <f t="shared" si="19"/>
        <v>-1.7711911830398264E-3</v>
      </c>
      <c r="H203">
        <f>_xlfn.NORM.DIST(G203,0,$B$5,FALSE)</f>
        <v>99.518314511397733</v>
      </c>
      <c r="I203">
        <f t="shared" si="20"/>
        <v>4.6003416926677652</v>
      </c>
      <c r="K203">
        <f t="shared" si="21"/>
        <v>1.8926593191998556E-4</v>
      </c>
      <c r="M203">
        <f t="shared" si="22"/>
        <v>3.1073406808001489E-4</v>
      </c>
      <c r="N203">
        <f>_xlfn.NORM.DIST(M203,0,$B$5,FALSE)</f>
        <v>112.38419174898732</v>
      </c>
      <c r="O203">
        <f t="shared" si="23"/>
        <v>4.7219232847658601</v>
      </c>
      <c r="P203">
        <f>-(LN($B$5^2)+(M203/$B$5)^2)</f>
        <v>11.281723635941066</v>
      </c>
      <c r="R203">
        <f>IFERROR(LN(_xlfn.NORM.DIST(M203,0,$B$5,FALSE)),0)</f>
        <v>4.7219232847658601</v>
      </c>
    </row>
    <row r="204" spans="1:18" x14ac:dyDescent="0.25">
      <c r="A204" s="13">
        <v>18323</v>
      </c>
      <c r="B204" s="14">
        <v>1.1200000000000001</v>
      </c>
      <c r="C204">
        <v>1.1200000000000002E-2</v>
      </c>
      <c r="D204">
        <f t="shared" ref="D204:D267" si="24">C203</f>
        <v>1.1200000000000002E-2</v>
      </c>
      <c r="E204">
        <f t="shared" ref="E204:E267" si="25">C204-C203</f>
        <v>0</v>
      </c>
      <c r="F204">
        <f t="shared" ref="F204:F267" si="26">($B$3*($B$4-C203))</f>
        <v>2.2299101844409849E-3</v>
      </c>
      <c r="G204">
        <f t="shared" ref="G204:G267" si="27">E204-F204</f>
        <v>-2.2299101844409849E-3</v>
      </c>
      <c r="H204">
        <f>_xlfn.NORM.DIST(G204,0,$B$5,FALSE)</f>
        <v>92.476183727085257</v>
      </c>
      <c r="I204">
        <f t="shared" ref="I204:I267" si="28">IFERROR(LN(H204),0)</f>
        <v>4.5269511381457592</v>
      </c>
      <c r="K204">
        <f t="shared" ref="K204:K267" si="29">F204*(1/12)</f>
        <v>1.8582584870341541E-4</v>
      </c>
      <c r="M204">
        <f t="shared" ref="M204:M267" si="30">(E204-K204)</f>
        <v>-1.8582584870341541E-4</v>
      </c>
      <c r="N204">
        <f>_xlfn.NORM.DIST(M204,0,$B$5,FALSE)</f>
        <v>112.66326644184315</v>
      </c>
      <c r="O204">
        <f t="shared" ref="O204:O267" si="31">IFERROR(LN(N204),0)</f>
        <v>4.7244034268492303</v>
      </c>
      <c r="P204">
        <f>-(LN($B$5^2)+(M204/$B$5)^2)</f>
        <v>11.286683920107807</v>
      </c>
      <c r="R204">
        <f>IFERROR(LN(_xlfn.NORM.DIST(M204,0,$B$5,FALSE)),0)</f>
        <v>4.7244034268492303</v>
      </c>
    </row>
    <row r="205" spans="1:18" x14ac:dyDescent="0.25">
      <c r="A205" s="13">
        <v>18354</v>
      </c>
      <c r="B205" s="14">
        <v>1.1499999999999999</v>
      </c>
      <c r="C205">
        <v>1.15E-2</v>
      </c>
      <c r="D205">
        <f t="shared" si="24"/>
        <v>1.1200000000000002E-2</v>
      </c>
      <c r="E205">
        <f t="shared" si="25"/>
        <v>2.9999999999999818E-4</v>
      </c>
      <c r="F205">
        <f t="shared" si="26"/>
        <v>2.2299101844409849E-3</v>
      </c>
      <c r="G205">
        <f t="shared" si="27"/>
        <v>-1.9299101844409867E-3</v>
      </c>
      <c r="H205">
        <f>_xlfn.NORM.DIST(G205,0,$B$5,FALSE)</f>
        <v>97.207920219071511</v>
      </c>
      <c r="I205">
        <f t="shared" si="28"/>
        <v>4.5768521918820779</v>
      </c>
      <c r="K205">
        <f t="shared" si="29"/>
        <v>1.8582584870341541E-4</v>
      </c>
      <c r="M205">
        <f t="shared" si="30"/>
        <v>1.1417415129658277E-4</v>
      </c>
      <c r="N205">
        <f>_xlfn.NORM.DIST(M205,0,$B$5,FALSE)</f>
        <v>112.76014565866286</v>
      </c>
      <c r="O205">
        <f t="shared" si="31"/>
        <v>4.7252629580033503</v>
      </c>
      <c r="P205">
        <f>-(LN($B$5^2)+(M205/$B$5)^2)</f>
        <v>11.288402982416047</v>
      </c>
      <c r="R205">
        <f>IFERROR(LN(_xlfn.NORM.DIST(M205,0,$B$5,FALSE)),0)</f>
        <v>4.7252629580033503</v>
      </c>
    </row>
    <row r="206" spans="1:18" x14ac:dyDescent="0.25">
      <c r="A206" s="13">
        <v>18384</v>
      </c>
      <c r="B206" s="14">
        <v>1.1599999999999999</v>
      </c>
      <c r="C206">
        <v>1.1599999999999999E-2</v>
      </c>
      <c r="D206">
        <f t="shared" si="24"/>
        <v>1.15E-2</v>
      </c>
      <c r="E206">
        <f t="shared" si="25"/>
        <v>9.9999999999999395E-5</v>
      </c>
      <c r="F206">
        <f t="shared" si="26"/>
        <v>2.2051415852816798E-3</v>
      </c>
      <c r="G206">
        <f t="shared" si="27"/>
        <v>-2.1051415852816804E-3</v>
      </c>
      <c r="H206">
        <f>_xlfn.NORM.DIST(G206,0,$B$5,FALSE)</f>
        <v>94.498030619329526</v>
      </c>
      <c r="I206">
        <f t="shared" si="28"/>
        <v>4.548578994275446</v>
      </c>
      <c r="K206">
        <f t="shared" si="29"/>
        <v>1.8376179877347331E-4</v>
      </c>
      <c r="M206">
        <f t="shared" si="30"/>
        <v>-8.3761798773473919E-5</v>
      </c>
      <c r="N206">
        <f>_xlfn.NORM.DIST(M206,0,$B$5,FALSE)</f>
        <v>112.78729107323369</v>
      </c>
      <c r="O206">
        <f t="shared" si="31"/>
        <v>4.7255036649259852</v>
      </c>
      <c r="P206">
        <f>-(LN($B$5^2)+(M206/$B$5)^2)</f>
        <v>11.288884396261315</v>
      </c>
      <c r="R206">
        <f>IFERROR(LN(_xlfn.NORM.DIST(M206,0,$B$5,FALSE)),0)</f>
        <v>4.7255036649259852</v>
      </c>
    </row>
    <row r="207" spans="1:18" x14ac:dyDescent="0.25">
      <c r="A207" s="13">
        <v>18415</v>
      </c>
      <c r="B207" s="14">
        <v>1.1499999999999999</v>
      </c>
      <c r="C207">
        <v>1.15E-2</v>
      </c>
      <c r="D207">
        <f t="shared" si="24"/>
        <v>1.1599999999999999E-2</v>
      </c>
      <c r="E207">
        <f t="shared" si="25"/>
        <v>-9.9999999999999395E-5</v>
      </c>
      <c r="F207">
        <f t="shared" si="26"/>
        <v>2.1968853855619114E-3</v>
      </c>
      <c r="G207">
        <f t="shared" si="27"/>
        <v>-2.2968853855619108E-3</v>
      </c>
      <c r="H207">
        <f>_xlfn.NORM.DIST(G207,0,$B$5,FALSE)</f>
        <v>91.361840896360576</v>
      </c>
      <c r="I207">
        <f t="shared" si="28"/>
        <v>4.5148278956210746</v>
      </c>
      <c r="K207">
        <f t="shared" si="29"/>
        <v>1.8307378213015926E-4</v>
      </c>
      <c r="M207">
        <f t="shared" si="30"/>
        <v>-2.8307378213015866E-4</v>
      </c>
      <c r="N207">
        <f>_xlfn.NORM.DIST(M207,0,$B$5,FALSE)</f>
        <v>112.45802709867336</v>
      </c>
      <c r="O207">
        <f t="shared" si="31"/>
        <v>4.7225800595719312</v>
      </c>
      <c r="P207">
        <f>-(LN($B$5^2)+(M207/$B$5)^2)</f>
        <v>11.283037185553209</v>
      </c>
      <c r="R207">
        <f>IFERROR(LN(_xlfn.NORM.DIST(M207,0,$B$5,FALSE)),0)</f>
        <v>4.7225800595719312</v>
      </c>
    </row>
    <row r="208" spans="1:18" x14ac:dyDescent="0.25">
      <c r="A208" s="13">
        <v>18445</v>
      </c>
      <c r="B208" s="14">
        <v>1.1599999999999999</v>
      </c>
      <c r="C208">
        <v>1.1599999999999999E-2</v>
      </c>
      <c r="D208">
        <f t="shared" si="24"/>
        <v>1.15E-2</v>
      </c>
      <c r="E208">
        <f t="shared" si="25"/>
        <v>9.9999999999999395E-5</v>
      </c>
      <c r="F208">
        <f t="shared" si="26"/>
        <v>2.2051415852816798E-3</v>
      </c>
      <c r="G208">
        <f t="shared" si="27"/>
        <v>-2.1051415852816804E-3</v>
      </c>
      <c r="H208">
        <f>_xlfn.NORM.DIST(G208,0,$B$5,FALSE)</f>
        <v>94.498030619329526</v>
      </c>
      <c r="I208">
        <f t="shared" si="28"/>
        <v>4.548578994275446</v>
      </c>
      <c r="K208">
        <f t="shared" si="29"/>
        <v>1.8376179877347331E-4</v>
      </c>
      <c r="M208">
        <f t="shared" si="30"/>
        <v>-8.3761798773473919E-5</v>
      </c>
      <c r="N208">
        <f>_xlfn.NORM.DIST(M208,0,$B$5,FALSE)</f>
        <v>112.78729107323369</v>
      </c>
      <c r="O208">
        <f t="shared" si="31"/>
        <v>4.7255036649259852</v>
      </c>
      <c r="P208">
        <f>-(LN($B$5^2)+(M208/$B$5)^2)</f>
        <v>11.288884396261315</v>
      </c>
      <c r="R208">
        <f>IFERROR(LN(_xlfn.NORM.DIST(M208,0,$B$5,FALSE)),0)</f>
        <v>4.7255036649259852</v>
      </c>
    </row>
    <row r="209" spans="1:18" x14ac:dyDescent="0.25">
      <c r="A209" s="13">
        <v>18476</v>
      </c>
      <c r="B209" s="14">
        <v>1.2</v>
      </c>
      <c r="C209">
        <v>1.2E-2</v>
      </c>
      <c r="D209">
        <f t="shared" si="24"/>
        <v>1.1599999999999999E-2</v>
      </c>
      <c r="E209">
        <f t="shared" si="25"/>
        <v>4.0000000000000105E-4</v>
      </c>
      <c r="F209">
        <f t="shared" si="26"/>
        <v>2.1968853855619114E-3</v>
      </c>
      <c r="G209">
        <f t="shared" si="27"/>
        <v>-1.7968853855619103E-3</v>
      </c>
      <c r="H209">
        <f>_xlfn.NORM.DIST(G209,0,$B$5,FALSE)</f>
        <v>99.154156051700326</v>
      </c>
      <c r="I209">
        <f t="shared" si="28"/>
        <v>4.5966757708972077</v>
      </c>
      <c r="K209">
        <f t="shared" si="29"/>
        <v>1.8307378213015926E-4</v>
      </c>
      <c r="M209">
        <f t="shared" si="30"/>
        <v>2.1692621786984179E-4</v>
      </c>
      <c r="N209">
        <f>_xlfn.NORM.DIST(M209,0,$B$5,FALSE)</f>
        <v>112.60685193592873</v>
      </c>
      <c r="O209">
        <f t="shared" si="31"/>
        <v>4.7239025658606533</v>
      </c>
      <c r="P209">
        <f>-(LN($B$5^2)+(M209/$B$5)^2)</f>
        <v>11.285682198130653</v>
      </c>
      <c r="R209">
        <f>IFERROR(LN(_xlfn.NORM.DIST(M209,0,$B$5,FALSE)),0)</f>
        <v>4.7239025658606533</v>
      </c>
    </row>
    <row r="210" spans="1:18" x14ac:dyDescent="0.25">
      <c r="A210" s="13">
        <v>18507</v>
      </c>
      <c r="B210" s="14">
        <v>1.3</v>
      </c>
      <c r="C210">
        <v>1.3000000000000001E-2</v>
      </c>
      <c r="D210">
        <f t="shared" si="24"/>
        <v>1.2E-2</v>
      </c>
      <c r="E210">
        <f t="shared" si="25"/>
        <v>1.0000000000000009E-3</v>
      </c>
      <c r="F210">
        <f t="shared" si="26"/>
        <v>2.1638605866828378E-3</v>
      </c>
      <c r="G210">
        <f t="shared" si="27"/>
        <v>-1.1638605866828369E-3</v>
      </c>
      <c r="H210">
        <f>_xlfn.NORM.DIST(G210,0,$B$5,FALSE)</f>
        <v>106.87068784285029</v>
      </c>
      <c r="I210">
        <f t="shared" si="28"/>
        <v>4.671619578773698</v>
      </c>
      <c r="K210">
        <f t="shared" si="29"/>
        <v>1.8032171555690314E-4</v>
      </c>
      <c r="M210">
        <f t="shared" si="30"/>
        <v>8.1967828444309777E-4</v>
      </c>
      <c r="N210">
        <f>_xlfn.NORM.DIST(M210,0,$B$5,FALSE)</f>
        <v>109.82831263985443</v>
      </c>
      <c r="O210">
        <f t="shared" si="31"/>
        <v>4.6989183523011429</v>
      </c>
      <c r="P210">
        <f>-(LN($B$5^2)+(M210/$B$5)^2)</f>
        <v>11.23571377101163</v>
      </c>
      <c r="R210">
        <f>IFERROR(LN(_xlfn.NORM.DIST(M210,0,$B$5,FALSE)),0)</f>
        <v>4.6989183523011429</v>
      </c>
    </row>
    <row r="211" spans="1:18" x14ac:dyDescent="0.25">
      <c r="A211" s="13">
        <v>18537</v>
      </c>
      <c r="B211" s="14">
        <v>1.31</v>
      </c>
      <c r="C211">
        <v>1.3100000000000001E-2</v>
      </c>
      <c r="D211">
        <f t="shared" si="24"/>
        <v>1.3000000000000001E-2</v>
      </c>
      <c r="E211">
        <f t="shared" si="25"/>
        <v>9.9999999999999395E-5</v>
      </c>
      <c r="F211">
        <f t="shared" si="26"/>
        <v>2.0812985894851539E-3</v>
      </c>
      <c r="G211">
        <f t="shared" si="27"/>
        <v>-1.9812985894851545E-3</v>
      </c>
      <c r="H211">
        <f>_xlfn.NORM.DIST(G211,0,$B$5,FALSE)</f>
        <v>96.429798306728486</v>
      </c>
      <c r="I211">
        <f t="shared" si="28"/>
        <v>4.5688152649171654</v>
      </c>
      <c r="K211">
        <f t="shared" si="29"/>
        <v>1.7344154912376283E-4</v>
      </c>
      <c r="M211">
        <f t="shared" si="30"/>
        <v>-7.3441549123763432E-5</v>
      </c>
      <c r="N211">
        <f>_xlfn.NORM.DIST(M211,0,$B$5,FALSE)</f>
        <v>112.79460819246052</v>
      </c>
      <c r="O211">
        <f t="shared" si="31"/>
        <v>4.725568538209286</v>
      </c>
      <c r="P211">
        <f>-(LN($B$5^2)+(M211/$B$5)^2)</f>
        <v>11.289014142827918</v>
      </c>
      <c r="R211">
        <f>IFERROR(LN(_xlfn.NORM.DIST(M211,0,$B$5,FALSE)),0)</f>
        <v>4.725568538209286</v>
      </c>
    </row>
    <row r="212" spans="1:18" x14ac:dyDescent="0.25">
      <c r="A212" s="13">
        <v>18568</v>
      </c>
      <c r="B212" s="14">
        <v>1.36</v>
      </c>
      <c r="C212">
        <v>1.3600000000000001E-2</v>
      </c>
      <c r="D212">
        <f t="shared" si="24"/>
        <v>1.3100000000000001E-2</v>
      </c>
      <c r="E212">
        <f t="shared" si="25"/>
        <v>5.0000000000000044E-4</v>
      </c>
      <c r="F212">
        <f t="shared" si="26"/>
        <v>2.0730423897653855E-3</v>
      </c>
      <c r="G212">
        <f t="shared" si="27"/>
        <v>-1.5730423897653851E-3</v>
      </c>
      <c r="H212">
        <f>_xlfn.NORM.DIST(G212,0,$B$5,FALSE)</f>
        <v>102.19052986775309</v>
      </c>
      <c r="I212">
        <f t="shared" si="28"/>
        <v>4.6268390107340052</v>
      </c>
      <c r="K212">
        <f t="shared" si="29"/>
        <v>1.7275353248044878E-4</v>
      </c>
      <c r="M212">
        <f t="shared" si="30"/>
        <v>3.2724646751955167E-4</v>
      </c>
      <c r="N212">
        <f>_xlfn.NORM.DIST(M212,0,$B$5,FALSE)</f>
        <v>112.33686079505672</v>
      </c>
      <c r="O212">
        <f t="shared" si="31"/>
        <v>4.7215020429276375</v>
      </c>
      <c r="P212">
        <f>-(LN($B$5^2)+(M212/$B$5)^2)</f>
        <v>11.280881152264621</v>
      </c>
      <c r="R212">
        <f>IFERROR(LN(_xlfn.NORM.DIST(M212,0,$B$5,FALSE)),0)</f>
        <v>4.7215020429276375</v>
      </c>
    </row>
    <row r="213" spans="1:18" x14ac:dyDescent="0.25">
      <c r="A213" s="13">
        <v>18598</v>
      </c>
      <c r="B213" s="14">
        <v>1.34</v>
      </c>
      <c r="C213">
        <v>1.34E-2</v>
      </c>
      <c r="D213">
        <f t="shared" si="24"/>
        <v>1.3600000000000001E-2</v>
      </c>
      <c r="E213">
        <f t="shared" si="25"/>
        <v>-2.0000000000000052E-4</v>
      </c>
      <c r="F213">
        <f t="shared" si="26"/>
        <v>2.0317613911665436E-3</v>
      </c>
      <c r="G213">
        <f t="shared" si="27"/>
        <v>-2.2317613911665441E-3</v>
      </c>
      <c r="H213">
        <f>_xlfn.NORM.DIST(G213,0,$B$5,FALSE)</f>
        <v>92.445646852386659</v>
      </c>
      <c r="I213">
        <f t="shared" si="28"/>
        <v>4.5266208702170836</v>
      </c>
      <c r="K213">
        <f t="shared" si="29"/>
        <v>1.6931344926387863E-4</v>
      </c>
      <c r="M213">
        <f t="shared" si="30"/>
        <v>-3.6931344926387916E-4</v>
      </c>
      <c r="N213">
        <f>_xlfn.NORM.DIST(M213,0,$B$5,FALSE)</f>
        <v>112.20531359890987</v>
      </c>
      <c r="O213">
        <f t="shared" si="31"/>
        <v>4.7203303502462823</v>
      </c>
      <c r="P213">
        <f>-(LN($B$5^2)+(M213/$B$5)^2)</f>
        <v>11.278537766901909</v>
      </c>
      <c r="R213">
        <f>IFERROR(LN(_xlfn.NORM.DIST(M213,0,$B$5,FALSE)),0)</f>
        <v>4.7203303502462823</v>
      </c>
    </row>
    <row r="214" spans="1:18" x14ac:dyDescent="0.25">
      <c r="A214" s="13">
        <v>18629</v>
      </c>
      <c r="B214" s="14">
        <v>1.34</v>
      </c>
      <c r="C214">
        <v>1.34E-2</v>
      </c>
      <c r="D214">
        <f t="shared" si="24"/>
        <v>1.34E-2</v>
      </c>
      <c r="E214">
        <f t="shared" si="25"/>
        <v>0</v>
      </c>
      <c r="F214">
        <f t="shared" si="26"/>
        <v>2.0482737906060804E-3</v>
      </c>
      <c r="G214">
        <f t="shared" si="27"/>
        <v>-2.0482737906060804E-3</v>
      </c>
      <c r="H214">
        <f>_xlfn.NORM.DIST(G214,0,$B$5,FALSE)</f>
        <v>95.394758944489951</v>
      </c>
      <c r="I214">
        <f t="shared" si="28"/>
        <v>4.5580236392563265</v>
      </c>
      <c r="K214">
        <f t="shared" si="29"/>
        <v>1.7068948255050668E-4</v>
      </c>
      <c r="M214">
        <f t="shared" si="30"/>
        <v>-1.7068948255050668E-4</v>
      </c>
      <c r="N214">
        <f>_xlfn.NORM.DIST(M214,0,$B$5,FALSE)</f>
        <v>112.68757968625083</v>
      </c>
      <c r="O214">
        <f t="shared" si="31"/>
        <v>4.7246192081069429</v>
      </c>
      <c r="P214">
        <f>-(LN($B$5^2)+(M214/$B$5)^2)</f>
        <v>11.28711548262323</v>
      </c>
      <c r="R214">
        <f>IFERROR(LN(_xlfn.NORM.DIST(M214,0,$B$5,FALSE)),0)</f>
        <v>4.7246192081069429</v>
      </c>
    </row>
    <row r="215" spans="1:18" x14ac:dyDescent="0.25">
      <c r="A215" s="13">
        <v>18660</v>
      </c>
      <c r="B215" s="14">
        <v>1.36</v>
      </c>
      <c r="C215">
        <v>1.3600000000000001E-2</v>
      </c>
      <c r="D215">
        <f t="shared" si="24"/>
        <v>1.34E-2</v>
      </c>
      <c r="E215">
        <f t="shared" si="25"/>
        <v>2.0000000000000052E-4</v>
      </c>
      <c r="F215">
        <f t="shared" si="26"/>
        <v>2.0482737906060804E-3</v>
      </c>
      <c r="G215">
        <f t="shared" si="27"/>
        <v>-1.8482737906060798E-3</v>
      </c>
      <c r="H215">
        <f>_xlfn.NORM.DIST(G215,0,$B$5,FALSE)</f>
        <v>98.414242512178589</v>
      </c>
      <c r="I215">
        <f t="shared" si="28"/>
        <v>4.5891855345616674</v>
      </c>
      <c r="K215">
        <f t="shared" si="29"/>
        <v>1.7068948255050668E-4</v>
      </c>
      <c r="M215">
        <f t="shared" si="30"/>
        <v>2.9310517449493846E-5</v>
      </c>
      <c r="N215">
        <f>_xlfn.NORM.DIST(M215,0,$B$5,FALSE)</f>
        <v>112.81506209791715</v>
      </c>
      <c r="O215">
        <f t="shared" si="31"/>
        <v>4.7257498593865774</v>
      </c>
      <c r="P215">
        <f>-(LN($B$5^2)+(M215/$B$5)^2)</f>
        <v>11.289376785182499</v>
      </c>
      <c r="R215">
        <f>IFERROR(LN(_xlfn.NORM.DIST(M215,0,$B$5,FALSE)),0)</f>
        <v>4.7257498593865774</v>
      </c>
    </row>
    <row r="216" spans="1:18" x14ac:dyDescent="0.25">
      <c r="A216" s="13">
        <v>18688</v>
      </c>
      <c r="B216" s="14">
        <v>1.4</v>
      </c>
      <c r="C216">
        <v>1.3999999999999999E-2</v>
      </c>
      <c r="D216">
        <f t="shared" si="24"/>
        <v>1.3600000000000001E-2</v>
      </c>
      <c r="E216">
        <f t="shared" si="25"/>
        <v>3.9999999999999758E-4</v>
      </c>
      <c r="F216">
        <f t="shared" si="26"/>
        <v>2.0317613911665436E-3</v>
      </c>
      <c r="G216">
        <f t="shared" si="27"/>
        <v>-1.631761391166546E-3</v>
      </c>
      <c r="H216">
        <f>_xlfn.NORM.DIST(G216,0,$B$5,FALSE)</f>
        <v>101.42445417978423</v>
      </c>
      <c r="I216">
        <f t="shared" si="28"/>
        <v>4.6193142275624695</v>
      </c>
      <c r="K216">
        <f t="shared" si="29"/>
        <v>1.6931344926387863E-4</v>
      </c>
      <c r="M216">
        <f t="shared" si="30"/>
        <v>2.3068655073611895E-4</v>
      </c>
      <c r="N216">
        <f>_xlfn.NORM.DIST(M216,0,$B$5,FALSE)</f>
        <v>112.57912150435827</v>
      </c>
      <c r="O216">
        <f t="shared" si="31"/>
        <v>4.7236562767043004</v>
      </c>
      <c r="P216">
        <f>-(LN($B$5^2)+(M216/$B$5)^2)</f>
        <v>11.285189619817945</v>
      </c>
      <c r="R216">
        <f>IFERROR(LN(_xlfn.NORM.DIST(M216,0,$B$5,FALSE)),0)</f>
        <v>4.7236562767043004</v>
      </c>
    </row>
    <row r="217" spans="1:18" x14ac:dyDescent="0.25">
      <c r="A217" s="13">
        <v>18719</v>
      </c>
      <c r="B217" s="14">
        <v>1.47</v>
      </c>
      <c r="C217">
        <v>1.47E-2</v>
      </c>
      <c r="D217">
        <f t="shared" si="24"/>
        <v>1.3999999999999999E-2</v>
      </c>
      <c r="E217">
        <f t="shared" si="25"/>
        <v>7.0000000000000097E-4</v>
      </c>
      <c r="F217">
        <f t="shared" si="26"/>
        <v>1.99873659228747E-3</v>
      </c>
      <c r="G217">
        <f t="shared" si="27"/>
        <v>-1.2987365922874691E-3</v>
      </c>
      <c r="H217">
        <f>_xlfn.NORM.DIST(G217,0,$B$5,FALSE)</f>
        <v>105.46068578081695</v>
      </c>
      <c r="I217">
        <f t="shared" si="28"/>
        <v>4.6583382368387856</v>
      </c>
      <c r="K217">
        <f t="shared" si="29"/>
        <v>1.6656138269062248E-4</v>
      </c>
      <c r="M217">
        <f t="shared" si="30"/>
        <v>5.3343861730937854E-4</v>
      </c>
      <c r="N217">
        <f>_xlfn.NORM.DIST(M217,0,$B$5,FALSE)</f>
        <v>111.54250961135165</v>
      </c>
      <c r="O217">
        <f t="shared" si="31"/>
        <v>4.7144057703617968</v>
      </c>
      <c r="P217">
        <f>-(LN($B$5^2)+(M217/$B$5)^2)</f>
        <v>11.266688607132938</v>
      </c>
      <c r="R217">
        <f>IFERROR(LN(_xlfn.NORM.DIST(M217,0,$B$5,FALSE)),0)</f>
        <v>4.7144057703617968</v>
      </c>
    </row>
    <row r="218" spans="1:18" x14ac:dyDescent="0.25">
      <c r="A218" s="13">
        <v>18749</v>
      </c>
      <c r="B218" s="14">
        <v>1.55</v>
      </c>
      <c r="C218">
        <v>1.55E-2</v>
      </c>
      <c r="D218">
        <f t="shared" si="24"/>
        <v>1.47E-2</v>
      </c>
      <c r="E218">
        <f t="shared" si="25"/>
        <v>8.0000000000000036E-4</v>
      </c>
      <c r="F218">
        <f t="shared" si="26"/>
        <v>1.9409431942490915E-3</v>
      </c>
      <c r="G218">
        <f t="shared" si="27"/>
        <v>-1.1409431942490912E-3</v>
      </c>
      <c r="H218">
        <f>_xlfn.NORM.DIST(G218,0,$B$5,FALSE)</f>
        <v>107.09664721766963</v>
      </c>
      <c r="I218">
        <f t="shared" si="28"/>
        <v>4.6737316718065403</v>
      </c>
      <c r="K218">
        <f t="shared" si="29"/>
        <v>1.6174526618742429E-4</v>
      </c>
      <c r="M218">
        <f t="shared" si="30"/>
        <v>6.3825473381257602E-4</v>
      </c>
      <c r="N218">
        <f>_xlfn.NORM.DIST(M218,0,$B$5,FALSE)</f>
        <v>110.99608482997508</v>
      </c>
      <c r="O218">
        <f t="shared" si="31"/>
        <v>4.7094949288882431</v>
      </c>
      <c r="P218">
        <f>-(LN($B$5^2)+(M218/$B$5)^2)</f>
        <v>11.256866924185831</v>
      </c>
      <c r="R218">
        <f>IFERROR(LN(_xlfn.NORM.DIST(M218,0,$B$5,FALSE)),0)</f>
        <v>4.7094949288882431</v>
      </c>
    </row>
    <row r="219" spans="1:18" x14ac:dyDescent="0.25">
      <c r="A219" s="13">
        <v>18780</v>
      </c>
      <c r="B219" s="14">
        <v>1.45</v>
      </c>
      <c r="C219">
        <v>1.4499999999999999E-2</v>
      </c>
      <c r="D219">
        <f t="shared" si="24"/>
        <v>1.55E-2</v>
      </c>
      <c r="E219">
        <f t="shared" si="25"/>
        <v>-1.0000000000000009E-3</v>
      </c>
      <c r="F219">
        <f t="shared" si="26"/>
        <v>1.8748935964909442E-3</v>
      </c>
      <c r="G219">
        <f t="shared" si="27"/>
        <v>-2.8748935964909451E-3</v>
      </c>
      <c r="H219">
        <f>_xlfn.NORM.DIST(G219,0,$B$5,FALSE)</f>
        <v>81.068533325598651</v>
      </c>
      <c r="I219">
        <f t="shared" si="28"/>
        <v>4.3952948873791806</v>
      </c>
      <c r="K219">
        <f t="shared" si="29"/>
        <v>1.56241133040912E-4</v>
      </c>
      <c r="M219">
        <f t="shared" si="30"/>
        <v>-1.1562411330409128E-3</v>
      </c>
      <c r="N219">
        <f>_xlfn.NORM.DIST(M219,0,$B$5,FALSE)</f>
        <v>106.94625913570229</v>
      </c>
      <c r="O219">
        <f t="shared" si="31"/>
        <v>4.672326457223388</v>
      </c>
      <c r="P219">
        <f>-(LN($B$5^2)+(M219/$B$5)^2)</f>
        <v>11.18252998085612</v>
      </c>
      <c r="R219">
        <f>IFERROR(LN(_xlfn.NORM.DIST(M219,0,$B$5,FALSE)),0)</f>
        <v>4.672326457223388</v>
      </c>
    </row>
    <row r="220" spans="1:18" x14ac:dyDescent="0.25">
      <c r="A220" s="13">
        <v>18810</v>
      </c>
      <c r="B220" s="14">
        <v>1.56</v>
      </c>
      <c r="C220">
        <v>1.5600000000000001E-2</v>
      </c>
      <c r="D220">
        <f t="shared" si="24"/>
        <v>1.4499999999999999E-2</v>
      </c>
      <c r="E220">
        <f t="shared" si="25"/>
        <v>1.100000000000002E-3</v>
      </c>
      <c r="F220">
        <f t="shared" si="26"/>
        <v>1.9574555936886281E-3</v>
      </c>
      <c r="G220">
        <f t="shared" si="27"/>
        <v>-8.5745559368862606E-4</v>
      </c>
      <c r="H220">
        <f>_xlfn.NORM.DIST(G220,0,$B$5,FALSE)</f>
        <v>109.55042007118649</v>
      </c>
      <c r="I220">
        <f t="shared" si="28"/>
        <v>4.6963849005497469</v>
      </c>
      <c r="K220">
        <f t="shared" si="29"/>
        <v>1.6312129947405234E-4</v>
      </c>
      <c r="M220">
        <f t="shared" si="30"/>
        <v>9.3687870052594968E-4</v>
      </c>
      <c r="N220">
        <f>_xlfn.NORM.DIST(M220,0,$B$5,FALSE)</f>
        <v>108.92791724851733</v>
      </c>
      <c r="O220">
        <f t="shared" si="31"/>
        <v>4.6906863538208379</v>
      </c>
      <c r="P220">
        <f>-(LN($B$5^2)+(M220/$B$5)^2)</f>
        <v>11.219249774051022</v>
      </c>
      <c r="R220">
        <f>IFERROR(LN(_xlfn.NORM.DIST(M220,0,$B$5,FALSE)),0)</f>
        <v>4.6906863538208379</v>
      </c>
    </row>
    <row r="221" spans="1:18" x14ac:dyDescent="0.25">
      <c r="A221" s="13">
        <v>18841</v>
      </c>
      <c r="B221" s="14">
        <v>1.62</v>
      </c>
      <c r="C221">
        <v>1.6200000000000003E-2</v>
      </c>
      <c r="D221">
        <f t="shared" si="24"/>
        <v>1.5600000000000001E-2</v>
      </c>
      <c r="E221">
        <f t="shared" si="25"/>
        <v>6.0000000000000157E-4</v>
      </c>
      <c r="F221">
        <f t="shared" si="26"/>
        <v>1.8666373967711756E-3</v>
      </c>
      <c r="G221">
        <f t="shared" si="27"/>
        <v>-1.266637396771174E-3</v>
      </c>
      <c r="H221">
        <f>_xlfn.NORM.DIST(G221,0,$B$5,FALSE)</f>
        <v>105.80851376394986</v>
      </c>
      <c r="I221">
        <f t="shared" si="28"/>
        <v>4.6616309865453278</v>
      </c>
      <c r="K221">
        <f t="shared" si="29"/>
        <v>1.5555311639759795E-4</v>
      </c>
      <c r="M221">
        <f t="shared" si="30"/>
        <v>4.4444688360240363E-4</v>
      </c>
      <c r="N221">
        <f>_xlfn.NORM.DIST(M221,0,$B$5,FALSE)</f>
        <v>111.93132891133345</v>
      </c>
      <c r="O221">
        <f t="shared" si="31"/>
        <v>4.717885548530897</v>
      </c>
      <c r="P221">
        <f>-(LN($B$5^2)+(M221/$B$5)^2)</f>
        <v>11.273648163471139</v>
      </c>
      <c r="R221">
        <f>IFERROR(LN(_xlfn.NORM.DIST(M221,0,$B$5,FALSE)),0)</f>
        <v>4.717885548530897</v>
      </c>
    </row>
    <row r="222" spans="1:18" x14ac:dyDescent="0.25">
      <c r="A222" s="13">
        <v>18872</v>
      </c>
      <c r="B222" s="14">
        <v>1.63</v>
      </c>
      <c r="C222">
        <v>1.6299999999999999E-2</v>
      </c>
      <c r="D222">
        <f t="shared" si="24"/>
        <v>1.6200000000000003E-2</v>
      </c>
      <c r="E222">
        <f t="shared" si="25"/>
        <v>9.9999999999995925E-5</v>
      </c>
      <c r="F222">
        <f t="shared" si="26"/>
        <v>1.8171001984525652E-3</v>
      </c>
      <c r="G222">
        <f t="shared" si="27"/>
        <v>-1.7171001984525693E-3</v>
      </c>
      <c r="H222">
        <f>_xlfn.NORM.DIST(G222,0,$B$5,FALSE)</f>
        <v>100.27200652826008</v>
      </c>
      <c r="I222">
        <f t="shared" si="28"/>
        <v>4.6078865585878317</v>
      </c>
      <c r="K222">
        <f t="shared" si="29"/>
        <v>1.5142501653771375E-4</v>
      </c>
      <c r="M222">
        <f t="shared" si="30"/>
        <v>-5.1425016537717826E-5</v>
      </c>
      <c r="N222">
        <f>_xlfn.NORM.DIST(M222,0,$B$5,FALSE)</f>
        <v>112.80700817817591</v>
      </c>
      <c r="O222">
        <f t="shared" si="31"/>
        <v>4.7256784663731652</v>
      </c>
      <c r="P222">
        <f>-(LN($B$5^2)+(M222/$B$5)^2)</f>
        <v>11.289233999155677</v>
      </c>
      <c r="R222">
        <f>IFERROR(LN(_xlfn.NORM.DIST(M222,0,$B$5,FALSE)),0)</f>
        <v>4.7256784663731652</v>
      </c>
    </row>
    <row r="223" spans="1:18" x14ac:dyDescent="0.25">
      <c r="A223" s="13">
        <v>18902</v>
      </c>
      <c r="B223" s="14">
        <v>1.54</v>
      </c>
      <c r="C223">
        <v>1.54E-2</v>
      </c>
      <c r="D223">
        <f t="shared" si="24"/>
        <v>1.6299999999999999E-2</v>
      </c>
      <c r="E223">
        <f t="shared" si="25"/>
        <v>-8.9999999999999802E-4</v>
      </c>
      <c r="F223">
        <f t="shared" si="26"/>
        <v>1.8088439987327971E-3</v>
      </c>
      <c r="G223">
        <f t="shared" si="27"/>
        <v>-2.7088439987327951E-3</v>
      </c>
      <c r="H223">
        <f>_xlfn.NORM.DIST(G223,0,$B$5,FALSE)</f>
        <v>84.130528861960727</v>
      </c>
      <c r="I223">
        <f t="shared" si="28"/>
        <v>4.4323695077899714</v>
      </c>
      <c r="K223">
        <f t="shared" si="29"/>
        <v>1.5073699989439976E-4</v>
      </c>
      <c r="M223">
        <f t="shared" si="30"/>
        <v>-1.0507369998943978E-3</v>
      </c>
      <c r="N223">
        <f>_xlfn.NORM.DIST(M223,0,$B$5,FALSE)</f>
        <v>107.94665144289755</v>
      </c>
      <c r="O223">
        <f t="shared" si="31"/>
        <v>4.6816371369604566</v>
      </c>
      <c r="P223">
        <f>-(LN($B$5^2)+(M223/$B$5)^2)</f>
        <v>11.201151340330258</v>
      </c>
      <c r="R223">
        <f>IFERROR(LN(_xlfn.NORM.DIST(M223,0,$B$5,FALSE)),0)</f>
        <v>4.6816371369604566</v>
      </c>
    </row>
    <row r="224" spans="1:18" x14ac:dyDescent="0.25">
      <c r="A224" s="13">
        <v>18933</v>
      </c>
      <c r="B224" s="14">
        <v>1.56</v>
      </c>
      <c r="C224">
        <v>1.5600000000000001E-2</v>
      </c>
      <c r="D224">
        <f t="shared" si="24"/>
        <v>1.54E-2</v>
      </c>
      <c r="E224">
        <f t="shared" si="25"/>
        <v>2.0000000000000052E-4</v>
      </c>
      <c r="F224">
        <f t="shared" si="26"/>
        <v>1.8831497962107126E-3</v>
      </c>
      <c r="G224">
        <f t="shared" si="27"/>
        <v>-1.683149796210712E-3</v>
      </c>
      <c r="H224">
        <f>_xlfn.NORM.DIST(G224,0,$B$5,FALSE)</f>
        <v>100.73593615663081</v>
      </c>
      <c r="I224">
        <f t="shared" si="28"/>
        <v>4.6125025995855315</v>
      </c>
      <c r="K224">
        <f t="shared" si="29"/>
        <v>1.5692914968422605E-4</v>
      </c>
      <c r="M224">
        <f t="shared" si="30"/>
        <v>4.3070850315774477E-5</v>
      </c>
      <c r="N224">
        <f>_xlfn.NORM.DIST(M224,0,$B$5,FALSE)</f>
        <v>112.81056918450837</v>
      </c>
      <c r="O224">
        <f t="shared" si="31"/>
        <v>4.7257100331187569</v>
      </c>
      <c r="P224">
        <f>-(LN($B$5^2)+(M224/$B$5)^2)</f>
        <v>11.289297132646858</v>
      </c>
      <c r="R224">
        <f>IFERROR(LN(_xlfn.NORM.DIST(M224,0,$B$5,FALSE)),0)</f>
        <v>4.7257100331187569</v>
      </c>
    </row>
    <row r="225" spans="1:18" x14ac:dyDescent="0.25">
      <c r="A225" s="13">
        <v>18963</v>
      </c>
      <c r="B225" s="14">
        <v>1.73</v>
      </c>
      <c r="C225">
        <v>1.7299999999999999E-2</v>
      </c>
      <c r="D225">
        <f t="shared" si="24"/>
        <v>1.5600000000000001E-2</v>
      </c>
      <c r="E225">
        <f t="shared" si="25"/>
        <v>1.6999999999999984E-3</v>
      </c>
      <c r="F225">
        <f t="shared" si="26"/>
        <v>1.8666373967711756E-3</v>
      </c>
      <c r="G225">
        <f t="shared" si="27"/>
        <v>-1.6663739677117719E-4</v>
      </c>
      <c r="H225">
        <f>_xlfn.NORM.DIST(G225,0,$B$5,FALSE)</f>
        <v>112.6937389866159</v>
      </c>
      <c r="I225">
        <f t="shared" si="28"/>
        <v>4.7246738648140996</v>
      </c>
      <c r="K225">
        <f t="shared" si="29"/>
        <v>1.5555311639759795E-4</v>
      </c>
      <c r="M225">
        <f t="shared" si="30"/>
        <v>1.5444468836024005E-3</v>
      </c>
      <c r="N225">
        <f>_xlfn.NORM.DIST(M225,0,$B$5,FALSE)</f>
        <v>102.55545315234511</v>
      </c>
      <c r="O225">
        <f t="shared" si="31"/>
        <v>4.6304036586516233</v>
      </c>
      <c r="P225">
        <f>-(LN($B$5^2)+(M225/$B$5)^2)</f>
        <v>11.098684383712591</v>
      </c>
      <c r="R225">
        <f>IFERROR(LN(_xlfn.NORM.DIST(M225,0,$B$5,FALSE)),0)</f>
        <v>4.6304036586516233</v>
      </c>
    </row>
    <row r="226" spans="1:18" x14ac:dyDescent="0.25">
      <c r="A226" s="13">
        <v>18994</v>
      </c>
      <c r="B226" s="14">
        <v>1.57</v>
      </c>
      <c r="C226">
        <v>1.5700000000000002E-2</v>
      </c>
      <c r="D226">
        <f t="shared" si="24"/>
        <v>1.7299999999999999E-2</v>
      </c>
      <c r="E226">
        <f t="shared" si="25"/>
        <v>-1.5999999999999973E-3</v>
      </c>
      <c r="F226">
        <f t="shared" si="26"/>
        <v>1.7262820015351132E-3</v>
      </c>
      <c r="G226">
        <f t="shared" si="27"/>
        <v>-3.3262820015351104E-3</v>
      </c>
      <c r="H226">
        <f>_xlfn.NORM.DIST(G226,0,$B$5,FALSE)</f>
        <v>72.48408339181367</v>
      </c>
      <c r="I226">
        <f t="shared" si="28"/>
        <v>4.2833669983350626</v>
      </c>
      <c r="K226">
        <f t="shared" si="29"/>
        <v>1.4385683346125941E-4</v>
      </c>
      <c r="M226">
        <f t="shared" si="30"/>
        <v>-1.7438568334612566E-3</v>
      </c>
      <c r="N226">
        <f>_xlfn.NORM.DIST(M226,0,$B$5,FALSE)</f>
        <v>99.901396244067215</v>
      </c>
      <c r="O226">
        <f t="shared" si="31"/>
        <v>4.604183661973928</v>
      </c>
      <c r="P226">
        <f>-(LN($B$5^2)+(M226/$B$5)^2)</f>
        <v>11.046244390357201</v>
      </c>
      <c r="R226">
        <f>IFERROR(LN(_xlfn.NORM.DIST(M226,0,$B$5,FALSE)),0)</f>
        <v>4.604183661973928</v>
      </c>
    </row>
    <row r="227" spans="1:18" x14ac:dyDescent="0.25">
      <c r="A227" s="13">
        <v>19025</v>
      </c>
      <c r="B227" s="14">
        <v>1.54</v>
      </c>
      <c r="C227">
        <v>1.54E-2</v>
      </c>
      <c r="D227">
        <f t="shared" si="24"/>
        <v>1.5700000000000002E-2</v>
      </c>
      <c r="E227">
        <f t="shared" si="25"/>
        <v>-3.0000000000000165E-4</v>
      </c>
      <c r="F227">
        <f t="shared" si="26"/>
        <v>1.8583811970514072E-3</v>
      </c>
      <c r="G227">
        <f t="shared" si="27"/>
        <v>-2.1583811970514091E-3</v>
      </c>
      <c r="H227">
        <f>_xlfn.NORM.DIST(G227,0,$B$5,FALSE)</f>
        <v>93.644202076438035</v>
      </c>
      <c r="I227">
        <f t="shared" si="28"/>
        <v>4.539502516417639</v>
      </c>
      <c r="K227">
        <f t="shared" si="29"/>
        <v>1.5486509975428392E-4</v>
      </c>
      <c r="M227">
        <f t="shared" si="30"/>
        <v>-4.548650997542856E-4</v>
      </c>
      <c r="N227">
        <f>_xlfn.NORM.DIST(M227,0,$B$5,FALSE)</f>
        <v>111.88940247607739</v>
      </c>
      <c r="O227">
        <f t="shared" si="31"/>
        <v>4.7175109055254296</v>
      </c>
      <c r="P227">
        <f>-(LN($B$5^2)+(M227/$B$5)^2)</f>
        <v>11.272898877460204</v>
      </c>
      <c r="R227">
        <f>IFERROR(LN(_xlfn.NORM.DIST(M227,0,$B$5,FALSE)),0)</f>
        <v>4.7175109055254296</v>
      </c>
    </row>
    <row r="228" spans="1:18" x14ac:dyDescent="0.25">
      <c r="A228" s="13">
        <v>19054</v>
      </c>
      <c r="B228" s="14">
        <v>1.59</v>
      </c>
      <c r="C228">
        <v>1.5900000000000001E-2</v>
      </c>
      <c r="D228">
        <f t="shared" si="24"/>
        <v>1.54E-2</v>
      </c>
      <c r="E228">
        <f t="shared" si="25"/>
        <v>5.0000000000000044E-4</v>
      </c>
      <c r="F228">
        <f t="shared" si="26"/>
        <v>1.8831497962107126E-3</v>
      </c>
      <c r="G228">
        <f t="shared" si="27"/>
        <v>-1.3831497962107121E-3</v>
      </c>
      <c r="H228">
        <f>_xlfn.NORM.DIST(G228,0,$B$5,FALSE)</f>
        <v>104.51031951712368</v>
      </c>
      <c r="I228">
        <f t="shared" si="28"/>
        <v>4.6492858178893064</v>
      </c>
      <c r="K228">
        <f t="shared" si="29"/>
        <v>1.5692914968422605E-4</v>
      </c>
      <c r="M228">
        <f t="shared" si="30"/>
        <v>3.430708503157744E-4</v>
      </c>
      <c r="N228">
        <f>_xlfn.NORM.DIST(M228,0,$B$5,FALSE)</f>
        <v>112.28922303991304</v>
      </c>
      <c r="O228">
        <f t="shared" si="31"/>
        <v>4.7210778913327331</v>
      </c>
      <c r="P228">
        <f>-(LN($B$5^2)+(M228/$B$5)^2)</f>
        <v>11.280032849074811</v>
      </c>
      <c r="R228">
        <f>IFERROR(LN(_xlfn.NORM.DIST(M228,0,$B$5,FALSE)),0)</f>
        <v>4.7210778913327331</v>
      </c>
    </row>
    <row r="229" spans="1:18" x14ac:dyDescent="0.25">
      <c r="A229" s="13">
        <v>19085</v>
      </c>
      <c r="B229" s="14">
        <v>1.57</v>
      </c>
      <c r="C229">
        <v>1.5700000000000002E-2</v>
      </c>
      <c r="D229">
        <f t="shared" si="24"/>
        <v>1.5900000000000001E-2</v>
      </c>
      <c r="E229">
        <f t="shared" si="25"/>
        <v>-1.9999999999999879E-4</v>
      </c>
      <c r="F229">
        <f t="shared" si="26"/>
        <v>1.8418687976118706E-3</v>
      </c>
      <c r="G229">
        <f t="shared" si="27"/>
        <v>-2.0418687976118694E-3</v>
      </c>
      <c r="H229">
        <f>_xlfn.NORM.DIST(G229,0,$B$5,FALSE)</f>
        <v>95.494741215575729</v>
      </c>
      <c r="I229">
        <f t="shared" si="28"/>
        <v>4.5590711801650174</v>
      </c>
      <c r="K229">
        <f t="shared" si="29"/>
        <v>1.5348906646765588E-4</v>
      </c>
      <c r="M229">
        <f t="shared" si="30"/>
        <v>-3.5348906646765464E-4</v>
      </c>
      <c r="N229">
        <f>_xlfn.NORM.DIST(M229,0,$B$5,FALSE)</f>
        <v>112.2566438114827</v>
      </c>
      <c r="O229">
        <f t="shared" si="31"/>
        <v>4.7207877125009805</v>
      </c>
      <c r="P229">
        <f>-(LN($B$5^2)+(M229/$B$5)^2)</f>
        <v>11.279452491411305</v>
      </c>
      <c r="R229">
        <f>IFERROR(LN(_xlfn.NORM.DIST(M229,0,$B$5,FALSE)),0)</f>
        <v>4.7207877125009805</v>
      </c>
    </row>
    <row r="230" spans="1:18" x14ac:dyDescent="0.25">
      <c r="A230" s="13">
        <v>19115</v>
      </c>
      <c r="B230" s="14">
        <v>1.67</v>
      </c>
      <c r="C230">
        <v>1.67E-2</v>
      </c>
      <c r="D230">
        <f t="shared" si="24"/>
        <v>1.5700000000000002E-2</v>
      </c>
      <c r="E230">
        <f t="shared" si="25"/>
        <v>9.9999999999999742E-4</v>
      </c>
      <c r="F230">
        <f t="shared" si="26"/>
        <v>1.8583811970514072E-3</v>
      </c>
      <c r="G230">
        <f t="shared" si="27"/>
        <v>-8.5838119705140977E-4</v>
      </c>
      <c r="H230">
        <f>_xlfn.NORM.DIST(G230,0,$B$5,FALSE)</f>
        <v>109.54346318271287</v>
      </c>
      <c r="I230">
        <f t="shared" si="28"/>
        <v>4.6963213945460858</v>
      </c>
      <c r="K230">
        <f t="shared" si="29"/>
        <v>1.5486509975428392E-4</v>
      </c>
      <c r="M230">
        <f t="shared" si="30"/>
        <v>8.4513490024571347E-4</v>
      </c>
      <c r="N230">
        <f>_xlfn.NORM.DIST(M230,0,$B$5,FALSE)</f>
        <v>109.64234968678167</v>
      </c>
      <c r="O230">
        <f t="shared" si="31"/>
        <v>4.6972237021314482</v>
      </c>
      <c r="P230">
        <f>-(LN($B$5^2)+(M230/$B$5)^2)</f>
        <v>11.232324470672241</v>
      </c>
      <c r="R230">
        <f>IFERROR(LN(_xlfn.NORM.DIST(M230,0,$B$5,FALSE)),0)</f>
        <v>4.6972237021314482</v>
      </c>
    </row>
    <row r="231" spans="1:18" x14ac:dyDescent="0.25">
      <c r="A231" s="13">
        <v>19146</v>
      </c>
      <c r="B231" s="14">
        <v>1.7</v>
      </c>
      <c r="C231">
        <v>1.7000000000000001E-2</v>
      </c>
      <c r="D231">
        <f t="shared" si="24"/>
        <v>1.67E-2</v>
      </c>
      <c r="E231">
        <f t="shared" si="25"/>
        <v>3.0000000000000165E-4</v>
      </c>
      <c r="F231">
        <f t="shared" si="26"/>
        <v>1.7758191998537235E-3</v>
      </c>
      <c r="G231">
        <f t="shared" si="27"/>
        <v>-1.4758191998537219E-3</v>
      </c>
      <c r="H231">
        <f>_xlfn.NORM.DIST(G231,0,$B$5,FALSE)</f>
        <v>103.40898196250566</v>
      </c>
      <c r="I231">
        <f t="shared" si="28"/>
        <v>4.6386918244767843</v>
      </c>
      <c r="K231">
        <f t="shared" si="29"/>
        <v>1.4798493332114361E-4</v>
      </c>
      <c r="M231">
        <f t="shared" si="30"/>
        <v>1.5201506667885805E-4</v>
      </c>
      <c r="N231">
        <f>_xlfn.NORM.DIST(M231,0,$B$5,FALSE)</f>
        <v>112.7147374732085</v>
      </c>
      <c r="O231">
        <f t="shared" si="31"/>
        <v>4.7248601797831116</v>
      </c>
      <c r="P231">
        <f>-(LN($B$5^2)+(M231/$B$5)^2)</f>
        <v>11.287597425975568</v>
      </c>
      <c r="R231">
        <f>IFERROR(LN(_xlfn.NORM.DIST(M231,0,$B$5,FALSE)),0)</f>
        <v>4.7248601797831116</v>
      </c>
    </row>
    <row r="232" spans="1:18" x14ac:dyDescent="0.25">
      <c r="A232" s="13">
        <v>19176</v>
      </c>
      <c r="B232" s="14">
        <v>1.81</v>
      </c>
      <c r="C232">
        <v>1.8100000000000002E-2</v>
      </c>
      <c r="D232">
        <f t="shared" si="24"/>
        <v>1.7000000000000001E-2</v>
      </c>
      <c r="E232">
        <f t="shared" si="25"/>
        <v>1.1000000000000003E-3</v>
      </c>
      <c r="F232">
        <f t="shared" si="26"/>
        <v>1.7510506006944181E-3</v>
      </c>
      <c r="G232">
        <f t="shared" si="27"/>
        <v>-6.5105060069441784E-4</v>
      </c>
      <c r="H232">
        <f>_xlfn.NORM.DIST(G232,0,$B$5,FALSE)</f>
        <v>110.92288605786692</v>
      </c>
      <c r="I232">
        <f t="shared" si="28"/>
        <v>4.7088352396830357</v>
      </c>
      <c r="K232">
        <f t="shared" si="29"/>
        <v>1.4592088339120151E-4</v>
      </c>
      <c r="M232">
        <f t="shared" si="30"/>
        <v>9.5407911660879883E-4</v>
      </c>
      <c r="N232">
        <f>_xlfn.NORM.DIST(M232,0,$B$5,FALSE)</f>
        <v>108.78634064381481</v>
      </c>
      <c r="O232">
        <f t="shared" si="31"/>
        <v>4.6893857809871671</v>
      </c>
      <c r="P232">
        <f>-(LN($B$5^2)+(M232/$B$5)^2)</f>
        <v>11.216648628383679</v>
      </c>
      <c r="R232">
        <f>IFERROR(LN(_xlfn.NORM.DIST(M232,0,$B$5,FALSE)),0)</f>
        <v>4.6893857809871671</v>
      </c>
    </row>
    <row r="233" spans="1:18" x14ac:dyDescent="0.25">
      <c r="A233" s="13">
        <v>19207</v>
      </c>
      <c r="B233" s="14">
        <v>1.83</v>
      </c>
      <c r="C233">
        <v>1.83E-2</v>
      </c>
      <c r="D233">
        <f t="shared" si="24"/>
        <v>1.8100000000000002E-2</v>
      </c>
      <c r="E233">
        <f t="shared" si="25"/>
        <v>1.9999999999999879E-4</v>
      </c>
      <c r="F233">
        <f t="shared" si="26"/>
        <v>1.6602324037769658E-3</v>
      </c>
      <c r="G233">
        <f t="shared" si="27"/>
        <v>-1.460232403776967E-3</v>
      </c>
      <c r="H233">
        <f>_xlfn.NORM.DIST(G233,0,$B$5,FALSE)</f>
        <v>103.59838638267483</v>
      </c>
      <c r="I233">
        <f t="shared" si="28"/>
        <v>4.6405217542472776</v>
      </c>
      <c r="K233">
        <f t="shared" si="29"/>
        <v>1.3835270031474714E-4</v>
      </c>
      <c r="M233">
        <f t="shared" si="30"/>
        <v>6.1647299685251646E-5</v>
      </c>
      <c r="N233">
        <f>_xlfn.NORM.DIST(M233,0,$B$5,FALSE)</f>
        <v>112.80179450114697</v>
      </c>
      <c r="O233">
        <f t="shared" si="31"/>
        <v>4.7256322476355281</v>
      </c>
      <c r="P233">
        <f>-(LN($B$5^2)+(M233/$B$5)^2)</f>
        <v>11.289141561680401</v>
      </c>
      <c r="R233">
        <f>IFERROR(LN(_xlfn.NORM.DIST(M233,0,$B$5,FALSE)),0)</f>
        <v>4.7256322476355281</v>
      </c>
    </row>
    <row r="234" spans="1:18" x14ac:dyDescent="0.25">
      <c r="A234" s="13">
        <v>19238</v>
      </c>
      <c r="B234" s="14">
        <v>1.71</v>
      </c>
      <c r="C234">
        <v>1.7100000000000001E-2</v>
      </c>
      <c r="D234">
        <f t="shared" si="24"/>
        <v>1.83E-2</v>
      </c>
      <c r="E234">
        <f t="shared" si="25"/>
        <v>-1.1999999999999997E-3</v>
      </c>
      <c r="F234">
        <f t="shared" si="26"/>
        <v>1.6437200043374293E-3</v>
      </c>
      <c r="G234">
        <f t="shared" si="27"/>
        <v>-2.843720004337429E-3</v>
      </c>
      <c r="H234">
        <f>_xlfn.NORM.DIST(G234,0,$B$5,FALSE)</f>
        <v>81.648486102781561</v>
      </c>
      <c r="I234">
        <f t="shared" si="28"/>
        <v>4.4024232779436829</v>
      </c>
      <c r="K234">
        <f t="shared" si="29"/>
        <v>1.369766670281191E-4</v>
      </c>
      <c r="M234">
        <f t="shared" si="30"/>
        <v>-1.3369766670281189E-3</v>
      </c>
      <c r="N234">
        <f>_xlfn.NORM.DIST(M234,0,$B$5,FALSE)</f>
        <v>105.03650937464779</v>
      </c>
      <c r="O234">
        <f t="shared" si="31"/>
        <v>4.6543079980509701</v>
      </c>
      <c r="P234">
        <f>-(LN($B$5^2)+(M234/$B$5)^2)</f>
        <v>11.146493062511285</v>
      </c>
      <c r="R234">
        <f>IFERROR(LN(_xlfn.NORM.DIST(M234,0,$B$5,FALSE)),0)</f>
        <v>4.6543079980509701</v>
      </c>
    </row>
    <row r="235" spans="1:18" x14ac:dyDescent="0.25">
      <c r="A235" s="13">
        <v>19268</v>
      </c>
      <c r="B235" s="14">
        <v>1.74</v>
      </c>
      <c r="C235">
        <v>1.7399999999999999E-2</v>
      </c>
      <c r="D235">
        <f t="shared" si="24"/>
        <v>1.7100000000000001E-2</v>
      </c>
      <c r="E235">
        <f t="shared" si="25"/>
        <v>2.9999999999999818E-4</v>
      </c>
      <c r="F235">
        <f t="shared" si="26"/>
        <v>1.74279440097465E-3</v>
      </c>
      <c r="G235">
        <f t="shared" si="27"/>
        <v>-1.4427944009746518E-3</v>
      </c>
      <c r="H235">
        <f>_xlfn.NORM.DIST(G235,0,$B$5,FALSE)</f>
        <v>103.80830661415041</v>
      </c>
      <c r="I235">
        <f t="shared" si="28"/>
        <v>4.642545992714437</v>
      </c>
      <c r="K235">
        <f t="shared" si="29"/>
        <v>1.4523286674788749E-4</v>
      </c>
      <c r="M235">
        <f t="shared" si="30"/>
        <v>1.547671332521107E-4</v>
      </c>
      <c r="N235">
        <f>_xlfn.NORM.DIST(M235,0,$B$5,FALSE)</f>
        <v>112.71093228317618</v>
      </c>
      <c r="O235">
        <f t="shared" si="31"/>
        <v>4.7248264197411709</v>
      </c>
      <c r="P235">
        <f>-(LN($B$5^2)+(M235/$B$5)^2)</f>
        <v>11.287529905891688</v>
      </c>
      <c r="R235">
        <f>IFERROR(LN(_xlfn.NORM.DIST(M235,0,$B$5,FALSE)),0)</f>
        <v>4.7248264197411709</v>
      </c>
    </row>
    <row r="236" spans="1:18" x14ac:dyDescent="0.25">
      <c r="A236" s="13">
        <v>19299</v>
      </c>
      <c r="B236" s="14">
        <v>1.85</v>
      </c>
      <c r="C236">
        <v>1.8500000000000003E-2</v>
      </c>
      <c r="D236">
        <f t="shared" si="24"/>
        <v>1.7399999999999999E-2</v>
      </c>
      <c r="E236">
        <f t="shared" si="25"/>
        <v>1.1000000000000038E-3</v>
      </c>
      <c r="F236">
        <f t="shared" si="26"/>
        <v>1.7180258018153448E-3</v>
      </c>
      <c r="G236">
        <f t="shared" si="27"/>
        <v>-6.1802580181534103E-4</v>
      </c>
      <c r="H236">
        <f>_xlfn.NORM.DIST(G236,0,$B$5,FALSE)</f>
        <v>111.108934894331</v>
      </c>
      <c r="I236">
        <f t="shared" si="28"/>
        <v>4.7105111155030892</v>
      </c>
      <c r="K236">
        <f t="shared" si="29"/>
        <v>1.4316881681794539E-4</v>
      </c>
      <c r="M236">
        <f t="shared" si="30"/>
        <v>9.5683118318205839E-4</v>
      </c>
      <c r="N236">
        <f>_xlfn.NORM.DIST(M236,0,$B$5,FALSE)</f>
        <v>108.763466659077</v>
      </c>
      <c r="O236">
        <f t="shared" si="31"/>
        <v>4.6891754936501595</v>
      </c>
      <c r="P236">
        <f>-(LN($B$5^2)+(M236/$B$5)^2)</f>
        <v>11.216228053709663</v>
      </c>
      <c r="R236">
        <f>IFERROR(LN(_xlfn.NORM.DIST(M236,0,$B$5,FALSE)),0)</f>
        <v>4.6891754936501595</v>
      </c>
    </row>
    <row r="237" spans="1:18" x14ac:dyDescent="0.25">
      <c r="A237" s="13">
        <v>19329</v>
      </c>
      <c r="B237" s="14">
        <v>2.09</v>
      </c>
      <c r="C237">
        <v>2.0899999999999998E-2</v>
      </c>
      <c r="D237">
        <f t="shared" si="24"/>
        <v>1.8500000000000003E-2</v>
      </c>
      <c r="E237">
        <f t="shared" si="25"/>
        <v>2.3999999999999959E-3</v>
      </c>
      <c r="F237">
        <f t="shared" si="26"/>
        <v>1.6272076048978923E-3</v>
      </c>
      <c r="G237">
        <f t="shared" si="27"/>
        <v>7.7279239510210361E-4</v>
      </c>
      <c r="H237">
        <f>_xlfn.NORM.DIST(G237,0,$B$5,FALSE)</f>
        <v>110.15670290094462</v>
      </c>
      <c r="I237">
        <f t="shared" si="28"/>
        <v>4.7019039238793896</v>
      </c>
      <c r="K237">
        <f t="shared" si="29"/>
        <v>1.3560063374149102E-4</v>
      </c>
      <c r="M237">
        <f t="shared" si="30"/>
        <v>2.2643993662585047E-3</v>
      </c>
      <c r="N237">
        <f>_xlfn.NORM.DIST(M237,0,$B$5,FALSE)</f>
        <v>91.904778184868988</v>
      </c>
      <c r="O237">
        <f t="shared" si="31"/>
        <v>4.5207530213165539</v>
      </c>
      <c r="P237">
        <f>-(LN($B$5^2)+(M237/$B$5)^2)</f>
        <v>10.879383109042454</v>
      </c>
      <c r="R237">
        <f>IFERROR(LN(_xlfn.NORM.DIST(M237,0,$B$5,FALSE)),0)</f>
        <v>4.5207530213165539</v>
      </c>
    </row>
    <row r="238" spans="1:18" x14ac:dyDescent="0.25">
      <c r="A238" s="13">
        <v>19360</v>
      </c>
      <c r="B238" s="14">
        <v>1.96</v>
      </c>
      <c r="C238">
        <v>1.9599999999999999E-2</v>
      </c>
      <c r="D238">
        <f t="shared" si="24"/>
        <v>2.0899999999999998E-2</v>
      </c>
      <c r="E238">
        <f t="shared" si="25"/>
        <v>-1.2999999999999991E-3</v>
      </c>
      <c r="F238">
        <f t="shared" si="26"/>
        <v>1.4290588116234514E-3</v>
      </c>
      <c r="G238">
        <f t="shared" si="27"/>
        <v>-2.7290588116234502E-3</v>
      </c>
      <c r="H238">
        <f>_xlfn.NORM.DIST(G238,0,$B$5,FALSE)</f>
        <v>83.761538914335517</v>
      </c>
      <c r="I238">
        <f t="shared" si="28"/>
        <v>4.4279739392962654</v>
      </c>
      <c r="K238">
        <f t="shared" si="29"/>
        <v>1.1908823430195427E-4</v>
      </c>
      <c r="M238">
        <f t="shared" si="30"/>
        <v>-1.4190882343019533E-3</v>
      </c>
      <c r="N238">
        <f>_xlfn.NORM.DIST(M238,0,$B$5,FALSE)</f>
        <v>104.09030613283745</v>
      </c>
      <c r="O238">
        <f t="shared" si="31"/>
        <v>4.6452588505628967</v>
      </c>
      <c r="P238">
        <f>-(LN($B$5^2)+(M238/$B$5)^2)</f>
        <v>11.12839476753514</v>
      </c>
      <c r="R238">
        <f>IFERROR(LN(_xlfn.NORM.DIST(M238,0,$B$5,FALSE)),0)</f>
        <v>4.6452588505628967</v>
      </c>
    </row>
    <row r="239" spans="1:18" x14ac:dyDescent="0.25">
      <c r="A239" s="13">
        <v>19391</v>
      </c>
      <c r="B239" s="14">
        <v>1.97</v>
      </c>
      <c r="C239">
        <v>1.9699999999999999E-2</v>
      </c>
      <c r="D239">
        <f t="shared" si="24"/>
        <v>1.9599999999999999E-2</v>
      </c>
      <c r="E239">
        <f t="shared" si="25"/>
        <v>9.9999999999999395E-5</v>
      </c>
      <c r="F239">
        <f t="shared" si="26"/>
        <v>1.5363894079804402E-3</v>
      </c>
      <c r="G239">
        <f t="shared" si="27"/>
        <v>-1.4363894079804408E-3</v>
      </c>
      <c r="H239">
        <f>_xlfn.NORM.DIST(G239,0,$B$5,FALSE)</f>
        <v>103.88488287837978</v>
      </c>
      <c r="I239">
        <f t="shared" si="28"/>
        <v>4.6432833906800264</v>
      </c>
      <c r="K239">
        <f t="shared" si="29"/>
        <v>1.2803245066503668E-4</v>
      </c>
      <c r="M239">
        <f t="shared" si="30"/>
        <v>-2.803245066503729E-5</v>
      </c>
      <c r="N239">
        <f>_xlfn.NORM.DIST(M239,0,$B$5,FALSE)</f>
        <v>112.81539270741393</v>
      </c>
      <c r="O239">
        <f t="shared" si="31"/>
        <v>4.7257527899262257</v>
      </c>
      <c r="P239">
        <f>-(LN($B$5^2)+(M239/$B$5)^2)</f>
        <v>11.289382646261796</v>
      </c>
      <c r="R239">
        <f>IFERROR(LN(_xlfn.NORM.DIST(M239,0,$B$5,FALSE)),0)</f>
        <v>4.7257527899262257</v>
      </c>
    </row>
    <row r="240" spans="1:18" x14ac:dyDescent="0.25">
      <c r="A240" s="13">
        <v>19419</v>
      </c>
      <c r="B240" s="14">
        <v>2.0099999999999998</v>
      </c>
      <c r="C240">
        <v>2.0099999999999996E-2</v>
      </c>
      <c r="D240">
        <f t="shared" si="24"/>
        <v>1.9699999999999999E-2</v>
      </c>
      <c r="E240">
        <f t="shared" si="25"/>
        <v>3.9999999999999758E-4</v>
      </c>
      <c r="F240">
        <f t="shared" si="26"/>
        <v>1.5281332082606718E-3</v>
      </c>
      <c r="G240">
        <f t="shared" si="27"/>
        <v>-1.1281332082606742E-3</v>
      </c>
      <c r="H240">
        <f>_xlfn.NORM.DIST(G240,0,$B$5,FALSE)</f>
        <v>107.2211961315115</v>
      </c>
      <c r="I240">
        <f t="shared" si="28"/>
        <v>4.6748939541990522</v>
      </c>
      <c r="K240">
        <f t="shared" si="29"/>
        <v>1.2734443402172263E-4</v>
      </c>
      <c r="M240">
        <f t="shared" si="30"/>
        <v>2.7265556597827495E-4</v>
      </c>
      <c r="N240">
        <f>_xlfn.NORM.DIST(M240,0,$B$5,FALSE)</f>
        <v>112.48406531998195</v>
      </c>
      <c r="O240">
        <f t="shared" si="31"/>
        <v>4.7228115700121958</v>
      </c>
      <c r="P240">
        <f>-(LN($B$5^2)+(M240/$B$5)^2)</f>
        <v>11.283500206433736</v>
      </c>
      <c r="R240">
        <f>IFERROR(LN(_xlfn.NORM.DIST(M240,0,$B$5,FALSE)),0)</f>
        <v>4.7228115700121958</v>
      </c>
    </row>
    <row r="241" spans="1:18" x14ac:dyDescent="0.25">
      <c r="A241" s="13">
        <v>19450</v>
      </c>
      <c r="B241" s="14">
        <v>2.19</v>
      </c>
      <c r="C241">
        <v>2.1899999999999999E-2</v>
      </c>
      <c r="D241">
        <f t="shared" si="24"/>
        <v>2.0099999999999996E-2</v>
      </c>
      <c r="E241">
        <f t="shared" si="25"/>
        <v>1.800000000000003E-3</v>
      </c>
      <c r="F241">
        <f t="shared" si="26"/>
        <v>1.4951084093815985E-3</v>
      </c>
      <c r="G241">
        <f t="shared" si="27"/>
        <v>3.048915906184045E-4</v>
      </c>
      <c r="H241">
        <f>_xlfn.NORM.DIST(G241,0,$B$5,FALSE)</f>
        <v>112.4003563169117</v>
      </c>
      <c r="I241">
        <f t="shared" si="28"/>
        <v>4.7220671075338512</v>
      </c>
      <c r="K241">
        <f t="shared" si="29"/>
        <v>1.2459236744846654E-4</v>
      </c>
      <c r="M241">
        <f t="shared" si="30"/>
        <v>1.6754076325515364E-3</v>
      </c>
      <c r="N241">
        <f>_xlfn.NORM.DIST(M241,0,$B$5,FALSE)</f>
        <v>100.84073083670582</v>
      </c>
      <c r="O241">
        <f t="shared" si="31"/>
        <v>4.6135423497816141</v>
      </c>
      <c r="P241">
        <f>-(LN($B$5^2)+(M241/$B$5)^2)</f>
        <v>11.064961765972573</v>
      </c>
      <c r="R241">
        <f>IFERROR(LN(_xlfn.NORM.DIST(M241,0,$B$5,FALSE)),0)</f>
        <v>4.6135423497816141</v>
      </c>
    </row>
    <row r="242" spans="1:18" x14ac:dyDescent="0.25">
      <c r="A242" s="13">
        <v>19480</v>
      </c>
      <c r="B242" s="14">
        <v>2.16</v>
      </c>
      <c r="C242">
        <v>2.1600000000000001E-2</v>
      </c>
      <c r="D242">
        <f t="shared" si="24"/>
        <v>2.1899999999999999E-2</v>
      </c>
      <c r="E242">
        <f t="shared" si="25"/>
        <v>-2.9999999999999818E-4</v>
      </c>
      <c r="F242">
        <f t="shared" si="26"/>
        <v>1.3464968144257673E-3</v>
      </c>
      <c r="G242">
        <f t="shared" si="27"/>
        <v>-1.6464968144257654E-3</v>
      </c>
      <c r="H242">
        <f>_xlfn.NORM.DIST(G242,0,$B$5,FALSE)</f>
        <v>101.2287306861148</v>
      </c>
      <c r="I242">
        <f t="shared" si="28"/>
        <v>4.6173826166217919</v>
      </c>
      <c r="K242">
        <f t="shared" si="29"/>
        <v>1.1220806786881393E-4</v>
      </c>
      <c r="M242">
        <f t="shared" si="30"/>
        <v>-4.1220806786881209E-4</v>
      </c>
      <c r="N242">
        <f>_xlfn.NORM.DIST(M242,0,$B$5,FALSE)</f>
        <v>112.05500632033214</v>
      </c>
      <c r="O242">
        <f t="shared" si="31"/>
        <v>4.7189898785913886</v>
      </c>
      <c r="P242">
        <f>-(LN($B$5^2)+(M242/$B$5)^2)</f>
        <v>11.275856823592122</v>
      </c>
      <c r="R242">
        <f>IFERROR(LN(_xlfn.NORM.DIST(M242,0,$B$5,FALSE)),0)</f>
        <v>4.7189898785913886</v>
      </c>
    </row>
    <row r="243" spans="1:18" x14ac:dyDescent="0.25">
      <c r="A243" s="13">
        <v>19511</v>
      </c>
      <c r="B243" s="14">
        <v>2.11</v>
      </c>
      <c r="C243">
        <v>2.1099999999999997E-2</v>
      </c>
      <c r="D243">
        <f t="shared" si="24"/>
        <v>2.1600000000000001E-2</v>
      </c>
      <c r="E243">
        <f t="shared" si="25"/>
        <v>-5.0000000000000391E-4</v>
      </c>
      <c r="F243">
        <f t="shared" si="26"/>
        <v>1.3712654135850722E-3</v>
      </c>
      <c r="G243">
        <f t="shared" si="27"/>
        <v>-1.8712654135850761E-3</v>
      </c>
      <c r="H243">
        <f>_xlfn.NORM.DIST(G243,0,$B$5,FALSE)</f>
        <v>98.078281974275825</v>
      </c>
      <c r="I243">
        <f t="shared" si="28"/>
        <v>4.5857659554589931</v>
      </c>
      <c r="K243">
        <f t="shared" si="29"/>
        <v>1.1427211779875601E-4</v>
      </c>
      <c r="M243">
        <f t="shared" si="30"/>
        <v>-6.1427211779875991E-4</v>
      </c>
      <c r="N243">
        <f>_xlfn.NORM.DIST(M243,0,$B$5,FALSE)</f>
        <v>111.12948795293228</v>
      </c>
      <c r="O243">
        <f t="shared" si="31"/>
        <v>4.7106960795466293</v>
      </c>
      <c r="P243">
        <f>-(LN($B$5^2)+(M243/$B$5)^2)</f>
        <v>11.259269225502603</v>
      </c>
      <c r="R243">
        <f>IFERROR(LN(_xlfn.NORM.DIST(M243,0,$B$5,FALSE)),0)</f>
        <v>4.7106960795466293</v>
      </c>
    </row>
    <row r="244" spans="1:18" x14ac:dyDescent="0.25">
      <c r="A244" s="13">
        <v>19541</v>
      </c>
      <c r="B244" s="14">
        <v>2.04</v>
      </c>
      <c r="C244">
        <v>2.0400000000000001E-2</v>
      </c>
      <c r="D244">
        <f t="shared" si="24"/>
        <v>2.1099999999999997E-2</v>
      </c>
      <c r="E244">
        <f t="shared" si="25"/>
        <v>-6.9999999999999576E-4</v>
      </c>
      <c r="F244">
        <f t="shared" si="26"/>
        <v>1.4125464121839146E-3</v>
      </c>
      <c r="G244">
        <f t="shared" si="27"/>
        <v>-2.1125464121839101E-3</v>
      </c>
      <c r="H244">
        <f>_xlfn.NORM.DIST(G244,0,$B$5,FALSE)</f>
        <v>94.380092322663671</v>
      </c>
      <c r="I244">
        <f t="shared" si="28"/>
        <v>4.5473301644993276</v>
      </c>
      <c r="K244">
        <f t="shared" si="29"/>
        <v>1.1771220101532621E-4</v>
      </c>
      <c r="M244">
        <f t="shared" si="30"/>
        <v>-8.1771220101532196E-4</v>
      </c>
      <c r="N244">
        <f>_xlfn.NORM.DIST(M244,0,$B$5,FALSE)</f>
        <v>109.84245136831751</v>
      </c>
      <c r="O244">
        <f t="shared" si="31"/>
        <v>4.6990470788392091</v>
      </c>
      <c r="P244">
        <f>-(LN($B$5^2)+(M244/$B$5)^2)</f>
        <v>11.235971224087763</v>
      </c>
      <c r="R244">
        <f>IFERROR(LN(_xlfn.NORM.DIST(M244,0,$B$5,FALSE)),0)</f>
        <v>4.6990470788392091</v>
      </c>
    </row>
    <row r="245" spans="1:18" x14ac:dyDescent="0.25">
      <c r="A245" s="13">
        <v>19572</v>
      </c>
      <c r="B245" s="14">
        <v>2.04</v>
      </c>
      <c r="C245">
        <v>2.0400000000000001E-2</v>
      </c>
      <c r="D245">
        <f t="shared" si="24"/>
        <v>2.0400000000000001E-2</v>
      </c>
      <c r="E245">
        <f t="shared" si="25"/>
        <v>0</v>
      </c>
      <c r="F245">
        <f t="shared" si="26"/>
        <v>1.4703398102222929E-3</v>
      </c>
      <c r="G245">
        <f t="shared" si="27"/>
        <v>-1.4703398102222929E-3</v>
      </c>
      <c r="H245">
        <f>_xlfn.NORM.DIST(G245,0,$B$5,FALSE)</f>
        <v>103.47575493220799</v>
      </c>
      <c r="I245">
        <f t="shared" si="28"/>
        <v>4.6393373334014463</v>
      </c>
      <c r="K245">
        <f t="shared" si="29"/>
        <v>1.2252831751852439E-4</v>
      </c>
      <c r="M245">
        <f t="shared" si="30"/>
        <v>-1.2252831751852439E-4</v>
      </c>
      <c r="N245">
        <f>_xlfn.NORM.DIST(M245,0,$B$5,FALSE)</f>
        <v>112.75122990126522</v>
      </c>
      <c r="O245">
        <f t="shared" si="31"/>
        <v>4.7251838865385061</v>
      </c>
      <c r="P245">
        <f>-(LN($B$5^2)+(M245/$B$5)^2)</f>
        <v>11.288244839486357</v>
      </c>
      <c r="R245">
        <f>IFERROR(LN(_xlfn.NORM.DIST(M245,0,$B$5,FALSE)),0)</f>
        <v>4.7251838865385061</v>
      </c>
    </row>
    <row r="246" spans="1:18" x14ac:dyDescent="0.25">
      <c r="A246" s="13">
        <v>19603</v>
      </c>
      <c r="B246" s="14">
        <v>1.79</v>
      </c>
      <c r="C246">
        <v>1.7899999999999999E-2</v>
      </c>
      <c r="D246">
        <f t="shared" si="24"/>
        <v>2.0400000000000001E-2</v>
      </c>
      <c r="E246">
        <f t="shared" si="25"/>
        <v>-2.5000000000000022E-3</v>
      </c>
      <c r="F246">
        <f t="shared" si="26"/>
        <v>1.4703398102222929E-3</v>
      </c>
      <c r="G246">
        <f t="shared" si="27"/>
        <v>-3.9703398102222953E-3</v>
      </c>
      <c r="H246">
        <f>_xlfn.NORM.DIST(G246,0,$B$5,FALSE)</f>
        <v>60.066505753278022</v>
      </c>
      <c r="I246">
        <f t="shared" si="28"/>
        <v>4.0954523775892993</v>
      </c>
      <c r="K246">
        <f t="shared" si="29"/>
        <v>1.2252831751852439E-4</v>
      </c>
      <c r="M246">
        <f t="shared" si="30"/>
        <v>-2.6225283175185265E-3</v>
      </c>
      <c r="N246">
        <f>_xlfn.NORM.DIST(M246,0,$B$5,FALSE)</f>
        <v>85.692949917122391</v>
      </c>
      <c r="O246">
        <f t="shared" si="31"/>
        <v>4.4507705575421248</v>
      </c>
      <c r="P246">
        <f>-(LN($B$5^2)+(M246/$B$5)^2)</f>
        <v>10.739418181493594</v>
      </c>
      <c r="R246">
        <f>IFERROR(LN(_xlfn.NORM.DIST(M246,0,$B$5,FALSE)),0)</f>
        <v>4.4507705575421248</v>
      </c>
    </row>
    <row r="247" spans="1:18" x14ac:dyDescent="0.25">
      <c r="A247" s="13">
        <v>19633</v>
      </c>
      <c r="B247" s="14">
        <v>1.38</v>
      </c>
      <c r="C247">
        <v>1.38E-2</v>
      </c>
      <c r="D247">
        <f t="shared" si="24"/>
        <v>1.7899999999999999E-2</v>
      </c>
      <c r="E247">
        <f t="shared" si="25"/>
        <v>-4.0999999999999995E-3</v>
      </c>
      <c r="F247">
        <f t="shared" si="26"/>
        <v>1.6767448032165028E-3</v>
      </c>
      <c r="G247">
        <f t="shared" si="27"/>
        <v>-5.7767448032165023E-3</v>
      </c>
      <c r="H247">
        <f>_xlfn.NORM.DIST(G247,0,$B$5,FALSE)</f>
        <v>29.707572621253199</v>
      </c>
      <c r="I247">
        <f t="shared" si="28"/>
        <v>3.3914019837217881</v>
      </c>
      <c r="K247">
        <f t="shared" si="29"/>
        <v>1.3972873360137522E-4</v>
      </c>
      <c r="M247">
        <f t="shared" si="30"/>
        <v>-4.2397287336013749E-3</v>
      </c>
      <c r="N247">
        <f>_xlfn.NORM.DIST(M247,0,$B$5,FALSE)</f>
        <v>54.982451695775296</v>
      </c>
      <c r="O247">
        <f t="shared" si="31"/>
        <v>4.0070140742451628</v>
      </c>
      <c r="P247">
        <f>-(LN($B$5^2)+(M247/$B$5)^2)</f>
        <v>9.85190521489967</v>
      </c>
      <c r="R247">
        <f>IFERROR(LN(_xlfn.NORM.DIST(M247,0,$B$5,FALSE)),0)</f>
        <v>4.0070140742451628</v>
      </c>
    </row>
    <row r="248" spans="1:18" x14ac:dyDescent="0.25">
      <c r="A248" s="13">
        <v>19664</v>
      </c>
      <c r="B248" s="14">
        <v>1.44</v>
      </c>
      <c r="C248">
        <v>1.44E-2</v>
      </c>
      <c r="D248">
        <f t="shared" si="24"/>
        <v>1.38E-2</v>
      </c>
      <c r="E248">
        <f t="shared" si="25"/>
        <v>5.9999999999999984E-4</v>
      </c>
      <c r="F248">
        <f t="shared" si="26"/>
        <v>2.0152489917270068E-3</v>
      </c>
      <c r="G248">
        <f t="shared" si="27"/>
        <v>-1.415248991727007E-3</v>
      </c>
      <c r="H248">
        <f>_xlfn.NORM.DIST(G248,0,$B$5,FALSE)</f>
        <v>104.13560796150648</v>
      </c>
      <c r="I248">
        <f t="shared" si="28"/>
        <v>4.6456939724792141</v>
      </c>
      <c r="K248">
        <f t="shared" si="29"/>
        <v>1.6793741597725056E-4</v>
      </c>
      <c r="M248">
        <f t="shared" si="30"/>
        <v>4.3206258402274931E-4</v>
      </c>
      <c r="N248">
        <f>_xlfn.NORM.DIST(M248,0,$B$5,FALSE)</f>
        <v>111.97992349458146</v>
      </c>
      <c r="O248">
        <f t="shared" si="31"/>
        <v>4.7183196007144188</v>
      </c>
      <c r="P248">
        <f>-(LN($B$5^2)+(M248/$B$5)^2)</f>
        <v>11.274516267838182</v>
      </c>
      <c r="R248">
        <f>IFERROR(LN(_xlfn.NORM.DIST(M248,0,$B$5,FALSE)),0)</f>
        <v>4.7183196007144188</v>
      </c>
    </row>
    <row r="249" spans="1:18" x14ac:dyDescent="0.25">
      <c r="A249" s="13">
        <v>19694</v>
      </c>
      <c r="B249" s="14">
        <v>1.6</v>
      </c>
      <c r="C249">
        <v>1.6E-2</v>
      </c>
      <c r="D249">
        <f t="shared" si="24"/>
        <v>1.44E-2</v>
      </c>
      <c r="E249">
        <f t="shared" si="25"/>
        <v>1.6000000000000007E-3</v>
      </c>
      <c r="F249">
        <f t="shared" si="26"/>
        <v>1.9657117934083965E-3</v>
      </c>
      <c r="G249">
        <f t="shared" si="27"/>
        <v>-3.6571179340839574E-4</v>
      </c>
      <c r="H249">
        <f>_xlfn.NORM.DIST(G249,0,$B$5,FALSE)</f>
        <v>112.21719191183405</v>
      </c>
      <c r="I249">
        <f t="shared" si="28"/>
        <v>4.7204362069464221</v>
      </c>
      <c r="K249">
        <f t="shared" si="29"/>
        <v>1.6380931611736636E-4</v>
      </c>
      <c r="M249">
        <f t="shared" si="30"/>
        <v>1.4361906838826343E-3</v>
      </c>
      <c r="N249">
        <f>_xlfn.NORM.DIST(M249,0,$B$5,FALSE)</f>
        <v>103.88725421864756</v>
      </c>
      <c r="O249">
        <f t="shared" si="31"/>
        <v>4.6433062170349073</v>
      </c>
      <c r="P249">
        <f>-(LN($B$5^2)+(M249/$B$5)^2)</f>
        <v>11.124489500479161</v>
      </c>
      <c r="R249">
        <f>IFERROR(LN(_xlfn.NORM.DIST(M249,0,$B$5,FALSE)),0)</f>
        <v>4.6433062170349073</v>
      </c>
    </row>
    <row r="250" spans="1:18" x14ac:dyDescent="0.25">
      <c r="A250" s="13">
        <v>19725</v>
      </c>
      <c r="B250" s="14">
        <v>1.18</v>
      </c>
      <c r="C250">
        <v>1.18E-2</v>
      </c>
      <c r="D250">
        <f t="shared" si="24"/>
        <v>1.6E-2</v>
      </c>
      <c r="E250">
        <f t="shared" si="25"/>
        <v>-4.2000000000000006E-3</v>
      </c>
      <c r="F250">
        <f t="shared" si="26"/>
        <v>1.8336125978921022E-3</v>
      </c>
      <c r="G250">
        <f t="shared" si="27"/>
        <v>-6.0336125978921028E-3</v>
      </c>
      <c r="H250">
        <f>_xlfn.NORM.DIST(G250,0,$B$5,FALSE)</f>
        <v>26.313833322056958</v>
      </c>
      <c r="I250">
        <f t="shared" si="28"/>
        <v>3.2700947827310247</v>
      </c>
      <c r="K250">
        <f t="shared" si="29"/>
        <v>1.5280104982434185E-4</v>
      </c>
      <c r="M250">
        <f t="shared" si="30"/>
        <v>-4.3528010498243425E-3</v>
      </c>
      <c r="N250">
        <f>_xlfn.NORM.DIST(M250,0,$B$5,FALSE)</f>
        <v>52.887343487456334</v>
      </c>
      <c r="O250">
        <f t="shared" si="31"/>
        <v>3.9681640566933094</v>
      </c>
      <c r="P250">
        <f>-(LN($B$5^2)+(M250/$B$5)^2)</f>
        <v>9.7742051797959633</v>
      </c>
      <c r="R250">
        <f>IFERROR(LN(_xlfn.NORM.DIST(M250,0,$B$5,FALSE)),0)</f>
        <v>3.9681640566933094</v>
      </c>
    </row>
    <row r="251" spans="1:18" x14ac:dyDescent="0.25">
      <c r="A251" s="13">
        <v>19756</v>
      </c>
      <c r="B251" s="14">
        <v>0.97</v>
      </c>
      <c r="C251">
        <v>9.7000000000000003E-3</v>
      </c>
      <c r="D251">
        <f t="shared" si="24"/>
        <v>1.18E-2</v>
      </c>
      <c r="E251">
        <f t="shared" si="25"/>
        <v>-2.0999999999999994E-3</v>
      </c>
      <c r="F251">
        <f t="shared" si="26"/>
        <v>2.1803729861223746E-3</v>
      </c>
      <c r="G251">
        <f t="shared" si="27"/>
        <v>-4.280372986122374E-3</v>
      </c>
      <c r="H251">
        <f>_xlfn.NORM.DIST(G251,0,$B$5,FALSE)</f>
        <v>54.226352939135346</v>
      </c>
      <c r="I251">
        <f t="shared" si="28"/>
        <v>3.9931670068698288</v>
      </c>
      <c r="K251">
        <f t="shared" si="29"/>
        <v>1.8169774884353122E-4</v>
      </c>
      <c r="M251">
        <f t="shared" si="30"/>
        <v>-2.2816977488435307E-3</v>
      </c>
      <c r="N251">
        <f>_xlfn.NORM.DIST(M251,0,$B$5,FALSE)</f>
        <v>91.616233198781117</v>
      </c>
      <c r="O251">
        <f t="shared" si="31"/>
        <v>4.5176084743060763</v>
      </c>
      <c r="P251">
        <f>-(LN($B$5^2)+(M251/$B$5)^2)</f>
        <v>10.873094015021499</v>
      </c>
      <c r="R251">
        <f>IFERROR(LN(_xlfn.NORM.DIST(M251,0,$B$5,FALSE)),0)</f>
        <v>4.5176084743060763</v>
      </c>
    </row>
    <row r="252" spans="1:18" x14ac:dyDescent="0.25">
      <c r="A252" s="13">
        <v>19784</v>
      </c>
      <c r="B252" s="14">
        <v>1.03</v>
      </c>
      <c r="C252">
        <v>1.03E-2</v>
      </c>
      <c r="D252">
        <f t="shared" si="24"/>
        <v>9.7000000000000003E-3</v>
      </c>
      <c r="E252">
        <f t="shared" si="25"/>
        <v>5.9999999999999984E-4</v>
      </c>
      <c r="F252">
        <f t="shared" si="26"/>
        <v>2.3537531802375108E-3</v>
      </c>
      <c r="G252">
        <f t="shared" si="27"/>
        <v>-1.7537531802375109E-3</v>
      </c>
      <c r="H252">
        <f>_xlfn.NORM.DIST(G252,0,$B$5,FALSE)</f>
        <v>99.763220689112558</v>
      </c>
      <c r="I252">
        <f t="shared" si="28"/>
        <v>4.6027995852242745</v>
      </c>
      <c r="K252">
        <f t="shared" si="29"/>
        <v>1.961460983531259E-4</v>
      </c>
      <c r="M252">
        <f t="shared" si="30"/>
        <v>4.0385390164687394E-4</v>
      </c>
      <c r="N252">
        <f>_xlfn.NORM.DIST(M252,0,$B$5,FALSE)</f>
        <v>112.08555768386728</v>
      </c>
      <c r="O252">
        <f t="shared" si="31"/>
        <v>4.7192624875576419</v>
      </c>
      <c r="P252">
        <f>-(LN($B$5^2)+(M252/$B$5)^2)</f>
        <v>11.27640204152463</v>
      </c>
      <c r="R252">
        <f>IFERROR(LN(_xlfn.NORM.DIST(M252,0,$B$5,FALSE)),0)</f>
        <v>4.7192624875576419</v>
      </c>
    </row>
    <row r="253" spans="1:18" x14ac:dyDescent="0.25">
      <c r="A253" s="13">
        <v>19815</v>
      </c>
      <c r="B253" s="14">
        <v>0.97</v>
      </c>
      <c r="C253">
        <v>9.7000000000000003E-3</v>
      </c>
      <c r="D253">
        <f t="shared" si="24"/>
        <v>1.03E-2</v>
      </c>
      <c r="E253">
        <f t="shared" si="25"/>
        <v>-5.9999999999999984E-4</v>
      </c>
      <c r="F253">
        <f t="shared" si="26"/>
        <v>2.3042159819189004E-3</v>
      </c>
      <c r="G253">
        <f t="shared" si="27"/>
        <v>-2.9042159819189003E-3</v>
      </c>
      <c r="H253">
        <f>_xlfn.NORM.DIST(G253,0,$B$5,FALSE)</f>
        <v>80.521068946979014</v>
      </c>
      <c r="I253">
        <f t="shared" si="28"/>
        <v>4.388518876229659</v>
      </c>
      <c r="K253">
        <f t="shared" si="29"/>
        <v>1.920179984932417E-4</v>
      </c>
      <c r="M253">
        <f t="shared" si="30"/>
        <v>-7.9201799849324154E-4</v>
      </c>
      <c r="N253">
        <f>_xlfn.NORM.DIST(M253,0,$B$5,FALSE)</f>
        <v>110.02426712564507</v>
      </c>
      <c r="O253">
        <f t="shared" si="31"/>
        <v>4.700700951694694</v>
      </c>
      <c r="P253">
        <f>-(LN($B$5^2)+(M253/$B$5)^2)</f>
        <v>11.239278969798733</v>
      </c>
      <c r="R253">
        <f>IFERROR(LN(_xlfn.NORM.DIST(M253,0,$B$5,FALSE)),0)</f>
        <v>4.700700951694694</v>
      </c>
    </row>
    <row r="254" spans="1:18" x14ac:dyDescent="0.25">
      <c r="A254" s="13">
        <v>19845</v>
      </c>
      <c r="B254" s="14">
        <v>0.76</v>
      </c>
      <c r="C254">
        <v>7.6E-3</v>
      </c>
      <c r="D254">
        <f t="shared" si="24"/>
        <v>9.7000000000000003E-3</v>
      </c>
      <c r="E254">
        <f t="shared" si="25"/>
        <v>-2.1000000000000003E-3</v>
      </c>
      <c r="F254">
        <f t="shared" si="26"/>
        <v>2.3537531802375108E-3</v>
      </c>
      <c r="G254">
        <f t="shared" si="27"/>
        <v>-4.4537531802375111E-3</v>
      </c>
      <c r="H254">
        <f>_xlfn.NORM.DIST(G254,0,$B$5,FALSE)</f>
        <v>51.040243101446286</v>
      </c>
      <c r="I254">
        <f t="shared" si="28"/>
        <v>3.9326144019845626</v>
      </c>
      <c r="K254">
        <f t="shared" si="29"/>
        <v>1.961460983531259E-4</v>
      </c>
      <c r="M254">
        <f t="shared" si="30"/>
        <v>-2.2961460983531262E-3</v>
      </c>
      <c r="N254">
        <f>_xlfn.NORM.DIST(M254,0,$B$5,FALSE)</f>
        <v>91.374246583511976</v>
      </c>
      <c r="O254">
        <f t="shared" si="31"/>
        <v>4.5149636727118674</v>
      </c>
      <c r="P254">
        <f>-(LN($B$5^2)+(M254/$B$5)^2)</f>
        <v>10.867804411833079</v>
      </c>
      <c r="R254">
        <f>IFERROR(LN(_xlfn.NORM.DIST(M254,0,$B$5,FALSE)),0)</f>
        <v>4.5149636727118674</v>
      </c>
    </row>
    <row r="255" spans="1:18" x14ac:dyDescent="0.25">
      <c r="A255" s="13">
        <v>19876</v>
      </c>
      <c r="B255" s="14">
        <v>0.64</v>
      </c>
      <c r="C255">
        <v>6.4000000000000003E-3</v>
      </c>
      <c r="D255">
        <f t="shared" si="24"/>
        <v>7.6E-3</v>
      </c>
      <c r="E255">
        <f t="shared" si="25"/>
        <v>-1.1999999999999997E-3</v>
      </c>
      <c r="F255">
        <f t="shared" si="26"/>
        <v>2.527133374352647E-3</v>
      </c>
      <c r="G255">
        <f t="shared" si="27"/>
        <v>-3.7271333743526466E-3</v>
      </c>
      <c r="H255">
        <f>_xlfn.NORM.DIST(G255,0,$B$5,FALSE)</f>
        <v>64.735529319754647</v>
      </c>
      <c r="I255">
        <f t="shared" si="28"/>
        <v>4.1703101901938675</v>
      </c>
      <c r="K255">
        <f t="shared" si="29"/>
        <v>2.1059444786272058E-4</v>
      </c>
      <c r="M255">
        <f t="shared" si="30"/>
        <v>-1.4105944478627203E-3</v>
      </c>
      <c r="N255">
        <f>_xlfn.NORM.DIST(M255,0,$B$5,FALSE)</f>
        <v>104.19039181510271</v>
      </c>
      <c r="O255">
        <f t="shared" si="31"/>
        <v>4.6462199159996374</v>
      </c>
      <c r="P255">
        <f>-(LN($B$5^2)+(M255/$B$5)^2)</f>
        <v>11.130316898408619</v>
      </c>
      <c r="R255">
        <f>IFERROR(LN(_xlfn.NORM.DIST(M255,0,$B$5,FALSE)),0)</f>
        <v>4.6462199159996374</v>
      </c>
    </row>
    <row r="256" spans="1:18" x14ac:dyDescent="0.25">
      <c r="A256" s="13">
        <v>19906</v>
      </c>
      <c r="B256" s="14">
        <v>0.72</v>
      </c>
      <c r="C256">
        <v>7.1999999999999998E-3</v>
      </c>
      <c r="D256">
        <f t="shared" si="24"/>
        <v>6.4000000000000003E-3</v>
      </c>
      <c r="E256">
        <f t="shared" si="25"/>
        <v>7.999999999999995E-4</v>
      </c>
      <c r="F256">
        <f t="shared" si="26"/>
        <v>2.6262077709898672E-3</v>
      </c>
      <c r="G256">
        <f t="shared" si="27"/>
        <v>-1.8262077709898677E-3</v>
      </c>
      <c r="H256">
        <f>_xlfn.NORM.DIST(G256,0,$B$5,FALSE)</f>
        <v>98.733834679277066</v>
      </c>
      <c r="I256">
        <f t="shared" si="28"/>
        <v>4.5924276909306547</v>
      </c>
      <c r="K256">
        <f t="shared" si="29"/>
        <v>2.1885064758248891E-4</v>
      </c>
      <c r="M256">
        <f t="shared" si="30"/>
        <v>5.8114935241751053E-4</v>
      </c>
      <c r="N256">
        <f>_xlfn.NORM.DIST(M256,0,$B$5,FALSE)</f>
        <v>111.30557795201476</v>
      </c>
      <c r="O256">
        <f t="shared" si="31"/>
        <v>4.7122793733960195</v>
      </c>
      <c r="P256">
        <f>-(LN($B$5^2)+(M256/$B$5)^2)</f>
        <v>11.262435813201384</v>
      </c>
      <c r="R256">
        <f>IFERROR(LN(_xlfn.NORM.DIST(M256,0,$B$5,FALSE)),0)</f>
        <v>4.7122793733960195</v>
      </c>
    </row>
    <row r="257" spans="1:18" x14ac:dyDescent="0.25">
      <c r="A257" s="13">
        <v>19937</v>
      </c>
      <c r="B257" s="14">
        <v>0.92</v>
      </c>
      <c r="C257">
        <v>9.1999999999999998E-3</v>
      </c>
      <c r="D257">
        <f t="shared" si="24"/>
        <v>7.1999999999999998E-3</v>
      </c>
      <c r="E257">
        <f t="shared" si="25"/>
        <v>2E-3</v>
      </c>
      <c r="F257">
        <f t="shared" si="26"/>
        <v>2.5601581732317205E-3</v>
      </c>
      <c r="G257">
        <f t="shared" si="27"/>
        <v>-5.6015817323172047E-4</v>
      </c>
      <c r="H257">
        <f>_xlfn.NORM.DIST(G257,0,$B$5,FALSE)</f>
        <v>111.41225681259469</v>
      </c>
      <c r="I257">
        <f t="shared" si="28"/>
        <v>4.7132373466885582</v>
      </c>
      <c r="K257">
        <f t="shared" si="29"/>
        <v>2.133465144359767E-4</v>
      </c>
      <c r="M257">
        <f t="shared" si="30"/>
        <v>1.7866534855640233E-3</v>
      </c>
      <c r="N257">
        <f>_xlfn.NORM.DIST(M257,0,$B$5,FALSE)</f>
        <v>99.299638843250932</v>
      </c>
      <c r="O257">
        <f t="shared" si="31"/>
        <v>4.5981419340178356</v>
      </c>
      <c r="P257">
        <f>-(LN($B$5^2)+(M257/$B$5)^2)</f>
        <v>11.034160934445016</v>
      </c>
      <c r="R257">
        <f>IFERROR(LN(_xlfn.NORM.DIST(M257,0,$B$5,FALSE)),0)</f>
        <v>4.5981419340178356</v>
      </c>
    </row>
    <row r="258" spans="1:18" x14ac:dyDescent="0.25">
      <c r="A258" s="13">
        <v>19968</v>
      </c>
      <c r="B258" s="14">
        <v>1.01</v>
      </c>
      <c r="C258">
        <v>1.01E-2</v>
      </c>
      <c r="D258">
        <f t="shared" si="24"/>
        <v>9.1999999999999998E-3</v>
      </c>
      <c r="E258">
        <f t="shared" si="25"/>
        <v>8.9999999999999976E-4</v>
      </c>
      <c r="F258">
        <f t="shared" si="26"/>
        <v>2.3950341788363527E-3</v>
      </c>
      <c r="G258">
        <f t="shared" si="27"/>
        <v>-1.495034178836353E-3</v>
      </c>
      <c r="H258">
        <f>_xlfn.NORM.DIST(G258,0,$B$5,FALSE)</f>
        <v>103.17320698745624</v>
      </c>
      <c r="I258">
        <f t="shared" si="28"/>
        <v>4.6364091971252099</v>
      </c>
      <c r="K258">
        <f t="shared" si="29"/>
        <v>1.9958618156969604E-4</v>
      </c>
      <c r="M258">
        <f t="shared" si="30"/>
        <v>7.0041381843030377E-4</v>
      </c>
      <c r="N258">
        <f>_xlfn.NORM.DIST(M258,0,$B$5,FALSE)</f>
        <v>110.62738163313657</v>
      </c>
      <c r="O258">
        <f t="shared" si="31"/>
        <v>4.7061676319834609</v>
      </c>
      <c r="P258">
        <f>-(LN($B$5^2)+(M258/$B$5)^2)</f>
        <v>11.250212330376266</v>
      </c>
      <c r="R258">
        <f>IFERROR(LN(_xlfn.NORM.DIST(M258,0,$B$5,FALSE)),0)</f>
        <v>4.7061676319834609</v>
      </c>
    </row>
    <row r="259" spans="1:18" x14ac:dyDescent="0.25">
      <c r="A259" s="13">
        <v>19998</v>
      </c>
      <c r="B259" s="14">
        <v>0.98</v>
      </c>
      <c r="C259">
        <v>9.7999999999999997E-3</v>
      </c>
      <c r="D259">
        <f t="shared" si="24"/>
        <v>1.01E-2</v>
      </c>
      <c r="E259">
        <f t="shared" si="25"/>
        <v>-2.9999999999999992E-4</v>
      </c>
      <c r="F259">
        <f t="shared" si="26"/>
        <v>2.3207283813584372E-3</v>
      </c>
      <c r="G259">
        <f t="shared" si="27"/>
        <v>-2.6207283813584371E-3</v>
      </c>
      <c r="H259">
        <f>_xlfn.NORM.DIST(G259,0,$B$5,FALSE)</f>
        <v>85.725294320797516</v>
      </c>
      <c r="I259">
        <f t="shared" si="28"/>
        <v>4.4511479316565641</v>
      </c>
      <c r="K259">
        <f t="shared" si="29"/>
        <v>1.9339403177986975E-4</v>
      </c>
      <c r="M259">
        <f t="shared" si="30"/>
        <v>-4.9339403177986962E-4</v>
      </c>
      <c r="N259">
        <f>_xlfn.NORM.DIST(M259,0,$B$5,FALSE)</f>
        <v>111.72605980743755</v>
      </c>
      <c r="O259">
        <f t="shared" si="31"/>
        <v>4.7160499806320999</v>
      </c>
      <c r="P259">
        <f>-(LN($B$5^2)+(M259/$B$5)^2)</f>
        <v>11.269977027673544</v>
      </c>
      <c r="R259">
        <f>IFERROR(LN(_xlfn.NORM.DIST(M259,0,$B$5,FALSE)),0)</f>
        <v>4.7160499806320999</v>
      </c>
    </row>
    <row r="260" spans="1:18" x14ac:dyDescent="0.25">
      <c r="A260" s="13">
        <v>20029</v>
      </c>
      <c r="B260" s="14">
        <v>0.93</v>
      </c>
      <c r="C260">
        <v>9.300000000000001E-3</v>
      </c>
      <c r="D260">
        <f t="shared" si="24"/>
        <v>9.7999999999999997E-3</v>
      </c>
      <c r="E260">
        <f t="shared" si="25"/>
        <v>-4.9999999999999871E-4</v>
      </c>
      <c r="F260">
        <f t="shared" si="26"/>
        <v>2.3454969805177424E-3</v>
      </c>
      <c r="G260">
        <f t="shared" si="27"/>
        <v>-2.8454969805177411E-3</v>
      </c>
      <c r="H260">
        <f>_xlfn.NORM.DIST(G260,0,$B$5,FALSE)</f>
        <v>81.615486527749553</v>
      </c>
      <c r="I260">
        <f t="shared" si="28"/>
        <v>4.4020190298422834</v>
      </c>
      <c r="K260">
        <f t="shared" si="29"/>
        <v>1.9545808170981185E-4</v>
      </c>
      <c r="M260">
        <f t="shared" si="30"/>
        <v>-6.954580817098105E-4</v>
      </c>
      <c r="N260">
        <f>_xlfn.NORM.DIST(M260,0,$B$5,FALSE)</f>
        <v>110.65798649158511</v>
      </c>
      <c r="O260">
        <f t="shared" si="31"/>
        <v>4.7064442418551664</v>
      </c>
      <c r="P260">
        <f>-(LN($B$5^2)+(M260/$B$5)^2)</f>
        <v>11.250765550119677</v>
      </c>
      <c r="R260">
        <f>IFERROR(LN(_xlfn.NORM.DIST(M260,0,$B$5,FALSE)),0)</f>
        <v>4.7064442418551664</v>
      </c>
    </row>
    <row r="261" spans="1:18" x14ac:dyDescent="0.25">
      <c r="A261" s="13">
        <v>20059</v>
      </c>
      <c r="B261" s="14">
        <v>1.1499999999999999</v>
      </c>
      <c r="C261">
        <v>1.15E-2</v>
      </c>
      <c r="D261">
        <f t="shared" si="24"/>
        <v>9.300000000000001E-3</v>
      </c>
      <c r="E261">
        <f t="shared" si="25"/>
        <v>2.1999999999999988E-3</v>
      </c>
      <c r="F261">
        <f t="shared" si="26"/>
        <v>2.3867779791165839E-3</v>
      </c>
      <c r="G261">
        <f t="shared" si="27"/>
        <v>-1.8677797911658507E-4</v>
      </c>
      <c r="H261">
        <f>_xlfn.NORM.DIST(G261,0,$B$5,FALSE)</f>
        <v>112.66166822062297</v>
      </c>
      <c r="I261">
        <f t="shared" si="28"/>
        <v>4.7243892409250439</v>
      </c>
      <c r="K261">
        <f t="shared" si="29"/>
        <v>1.9889816492638199E-4</v>
      </c>
      <c r="M261">
        <f t="shared" si="30"/>
        <v>2.0011018350736169E-3</v>
      </c>
      <c r="N261">
        <f>_xlfn.NORM.DIST(M261,0,$B$5,FALSE)</f>
        <v>96.126184271157385</v>
      </c>
      <c r="O261">
        <f t="shared" si="31"/>
        <v>4.5656617478659873</v>
      </c>
      <c r="P261">
        <f>-(LN($B$5^2)+(M261/$B$5)^2)</f>
        <v>10.969200562141321</v>
      </c>
      <c r="R261">
        <f>IFERROR(LN(_xlfn.NORM.DIST(M261,0,$B$5,FALSE)),0)</f>
        <v>4.5656617478659873</v>
      </c>
    </row>
    <row r="262" spans="1:18" x14ac:dyDescent="0.25">
      <c r="A262" s="13">
        <v>20090</v>
      </c>
      <c r="B262" s="14">
        <v>1.22</v>
      </c>
      <c r="C262">
        <v>1.2199999999999999E-2</v>
      </c>
      <c r="D262">
        <f t="shared" si="24"/>
        <v>1.15E-2</v>
      </c>
      <c r="E262">
        <f t="shared" si="25"/>
        <v>6.9999999999999923E-4</v>
      </c>
      <c r="F262">
        <f t="shared" si="26"/>
        <v>2.2051415852816798E-3</v>
      </c>
      <c r="G262">
        <f t="shared" si="27"/>
        <v>-1.5051415852816805E-3</v>
      </c>
      <c r="H262">
        <f>_xlfn.NORM.DIST(G262,0,$B$5,FALSE)</f>
        <v>103.04817994218868</v>
      </c>
      <c r="I262">
        <f t="shared" si="28"/>
        <v>4.6351966452900406</v>
      </c>
      <c r="K262">
        <f t="shared" si="29"/>
        <v>1.8376179877347331E-4</v>
      </c>
      <c r="M262">
        <f t="shared" si="30"/>
        <v>5.1623820122652592E-4</v>
      </c>
      <c r="N262">
        <f>_xlfn.NORM.DIST(M262,0,$B$5,FALSE)</f>
        <v>111.62306704725908</v>
      </c>
      <c r="O262">
        <f t="shared" si="31"/>
        <v>4.7151277225608101</v>
      </c>
      <c r="P262">
        <f>-(LN($B$5^2)+(M262/$B$5)^2)</f>
        <v>11.268132511530965</v>
      </c>
      <c r="R262">
        <f>IFERROR(LN(_xlfn.NORM.DIST(M262,0,$B$5,FALSE)),0)</f>
        <v>4.7151277225608101</v>
      </c>
    </row>
    <row r="263" spans="1:18" x14ac:dyDescent="0.25">
      <c r="A263" s="13">
        <v>20121</v>
      </c>
      <c r="B263" s="14">
        <v>1.17</v>
      </c>
      <c r="C263">
        <v>1.1699999999999999E-2</v>
      </c>
      <c r="D263">
        <f t="shared" si="24"/>
        <v>1.2199999999999999E-2</v>
      </c>
      <c r="E263">
        <f t="shared" si="25"/>
        <v>-5.0000000000000044E-4</v>
      </c>
      <c r="F263">
        <f t="shared" si="26"/>
        <v>2.147348187243301E-3</v>
      </c>
      <c r="G263">
        <f t="shared" si="27"/>
        <v>-2.6473481872433015E-3</v>
      </c>
      <c r="H263">
        <f>_xlfn.NORM.DIST(G263,0,$B$5,FALSE)</f>
        <v>85.245933269945397</v>
      </c>
      <c r="I263">
        <f t="shared" si="28"/>
        <v>4.4455404114474213</v>
      </c>
      <c r="K263">
        <f t="shared" si="29"/>
        <v>1.7894568227027507E-4</v>
      </c>
      <c r="M263">
        <f t="shared" si="30"/>
        <v>-6.7894568227027546E-4</v>
      </c>
      <c r="N263">
        <f>_xlfn.NORM.DIST(M263,0,$B$5,FALSE)</f>
        <v>110.75845229051011</v>
      </c>
      <c r="O263">
        <f t="shared" si="31"/>
        <v>4.7073517246633294</v>
      </c>
      <c r="P263">
        <f>-(LN($B$5^2)+(M263/$B$5)^2)</f>
        <v>11.252580515736003</v>
      </c>
      <c r="R263">
        <f>IFERROR(LN(_xlfn.NORM.DIST(M263,0,$B$5,FALSE)),0)</f>
        <v>4.7073517246633294</v>
      </c>
    </row>
    <row r="264" spans="1:18" x14ac:dyDescent="0.25">
      <c r="A264" s="13">
        <v>20149</v>
      </c>
      <c r="B264" s="14">
        <v>1.28</v>
      </c>
      <c r="C264">
        <v>1.2800000000000001E-2</v>
      </c>
      <c r="D264">
        <f t="shared" si="24"/>
        <v>1.1699999999999999E-2</v>
      </c>
      <c r="E264">
        <f t="shared" si="25"/>
        <v>1.100000000000002E-3</v>
      </c>
      <c r="F264">
        <f t="shared" si="26"/>
        <v>2.188629185842143E-3</v>
      </c>
      <c r="G264">
        <f t="shared" si="27"/>
        <v>-1.088629185842141E-3</v>
      </c>
      <c r="H264">
        <f>_xlfn.NORM.DIST(G264,0,$B$5,FALSE)</f>
        <v>107.59730675034328</v>
      </c>
      <c r="I264">
        <f t="shared" si="28"/>
        <v>4.6783956172131527</v>
      </c>
      <c r="K264">
        <f t="shared" si="29"/>
        <v>1.8238576548684524E-4</v>
      </c>
      <c r="M264">
        <f t="shared" si="30"/>
        <v>9.1761423451315681E-4</v>
      </c>
      <c r="N264">
        <f>_xlfn.NORM.DIST(M264,0,$B$5,FALSE)</f>
        <v>109.08363763971056</v>
      </c>
      <c r="O264">
        <f t="shared" si="31"/>
        <v>4.6921149057868599</v>
      </c>
      <c r="P264">
        <f>-(LN($B$5^2)+(M264/$B$5)^2)</f>
        <v>11.222106877983066</v>
      </c>
      <c r="R264">
        <f>IFERROR(LN(_xlfn.NORM.DIST(M264,0,$B$5,FALSE)),0)</f>
        <v>4.6921149057868599</v>
      </c>
    </row>
    <row r="265" spans="1:18" x14ac:dyDescent="0.25">
      <c r="A265" s="13">
        <v>20180</v>
      </c>
      <c r="B265" s="14">
        <v>1.59</v>
      </c>
      <c r="C265">
        <v>1.5900000000000001E-2</v>
      </c>
      <c r="D265">
        <f t="shared" si="24"/>
        <v>1.2800000000000001E-2</v>
      </c>
      <c r="E265">
        <f t="shared" si="25"/>
        <v>3.1000000000000003E-3</v>
      </c>
      <c r="F265">
        <f t="shared" si="26"/>
        <v>2.0978109889246907E-3</v>
      </c>
      <c r="G265">
        <f t="shared" si="27"/>
        <v>1.0021890110753096E-3</v>
      </c>
      <c r="H265">
        <f>_xlfn.NORM.DIST(G265,0,$B$5,FALSE)</f>
        <v>108.37770703067001</v>
      </c>
      <c r="I265">
        <f t="shared" si="28"/>
        <v>4.6856224131571027</v>
      </c>
      <c r="K265">
        <f t="shared" si="29"/>
        <v>1.7481758241039087E-4</v>
      </c>
      <c r="M265">
        <f t="shared" si="30"/>
        <v>2.9251824175896093E-3</v>
      </c>
      <c r="N265">
        <f>_xlfn.NORM.DIST(M265,0,$B$5,FALSE)</f>
        <v>80.128504518074209</v>
      </c>
      <c r="O265">
        <f t="shared" si="31"/>
        <v>4.3836316524194414</v>
      </c>
      <c r="P265">
        <f>-(LN($B$5^2)+(M265/$B$5)^2)</f>
        <v>10.605140371248227</v>
      </c>
      <c r="R265">
        <f>IFERROR(LN(_xlfn.NORM.DIST(M265,0,$B$5,FALSE)),0)</f>
        <v>4.3836316524194414</v>
      </c>
    </row>
    <row r="266" spans="1:18" x14ac:dyDescent="0.25">
      <c r="A266" s="13">
        <v>20210</v>
      </c>
      <c r="B266" s="14">
        <v>1.45</v>
      </c>
      <c r="C266">
        <v>1.4499999999999999E-2</v>
      </c>
      <c r="D266">
        <f t="shared" si="24"/>
        <v>1.5900000000000001E-2</v>
      </c>
      <c r="E266">
        <f t="shared" si="25"/>
        <v>-1.4000000000000019E-3</v>
      </c>
      <c r="F266">
        <f t="shared" si="26"/>
        <v>1.8418687976118706E-3</v>
      </c>
      <c r="G266">
        <f t="shared" si="27"/>
        <v>-3.2418687976118726E-3</v>
      </c>
      <c r="H266">
        <f>_xlfn.NORM.DIST(G266,0,$B$5,FALSE)</f>
        <v>74.109007577451294</v>
      </c>
      <c r="I266">
        <f t="shared" si="28"/>
        <v>4.3055370846639338</v>
      </c>
      <c r="K266">
        <f t="shared" si="29"/>
        <v>1.5348906646765588E-4</v>
      </c>
      <c r="M266">
        <f t="shared" si="30"/>
        <v>-1.5534890664676579E-3</v>
      </c>
      <c r="N266">
        <f>_xlfn.NORM.DIST(M266,0,$B$5,FALSE)</f>
        <v>102.44064435771945</v>
      </c>
      <c r="O266">
        <f t="shared" si="31"/>
        <v>4.6292835514103263</v>
      </c>
      <c r="P266">
        <f>-(LN($B$5^2)+(M266/$B$5)^2)</f>
        <v>11.096444169229997</v>
      </c>
      <c r="R266">
        <f>IFERROR(LN(_xlfn.NORM.DIST(M266,0,$B$5,FALSE)),0)</f>
        <v>4.6292835514103263</v>
      </c>
    </row>
    <row r="267" spans="1:18" x14ac:dyDescent="0.25">
      <c r="A267" s="13">
        <v>20241</v>
      </c>
      <c r="B267" s="14">
        <v>1.41</v>
      </c>
      <c r="C267">
        <v>1.41E-2</v>
      </c>
      <c r="D267">
        <f t="shared" si="24"/>
        <v>1.4499999999999999E-2</v>
      </c>
      <c r="E267">
        <f t="shared" si="25"/>
        <v>-3.9999999999999931E-4</v>
      </c>
      <c r="F267">
        <f t="shared" si="26"/>
        <v>1.9574555936886281E-3</v>
      </c>
      <c r="G267">
        <f t="shared" si="27"/>
        <v>-2.3574555936886274E-3</v>
      </c>
      <c r="H267">
        <f>_xlfn.NORM.DIST(G267,0,$B$5,FALSE)</f>
        <v>90.337721869360735</v>
      </c>
      <c r="I267">
        <f t="shared" si="28"/>
        <v>4.5035551126111839</v>
      </c>
      <c r="K267">
        <f t="shared" si="29"/>
        <v>1.6312129947405234E-4</v>
      </c>
      <c r="M267">
        <f t="shared" si="30"/>
        <v>-5.6312129947405165E-4</v>
      </c>
      <c r="N267">
        <f>_xlfn.NORM.DIST(M267,0,$B$5,FALSE)</f>
        <v>111.39742972227135</v>
      </c>
      <c r="O267">
        <f t="shared" si="31"/>
        <v>4.7131042547159803</v>
      </c>
      <c r="P267">
        <f>-(LN($B$5^2)+(M267/$B$5)^2)</f>
        <v>11.264085575841305</v>
      </c>
      <c r="R267">
        <f>IFERROR(LN(_xlfn.NORM.DIST(M267,0,$B$5,FALSE)),0)</f>
        <v>4.7131042547159803</v>
      </c>
    </row>
    <row r="268" spans="1:18" x14ac:dyDescent="0.25">
      <c r="A268" s="13">
        <v>20271</v>
      </c>
      <c r="B268" s="14">
        <v>1.6</v>
      </c>
      <c r="C268">
        <v>1.6E-2</v>
      </c>
      <c r="D268">
        <f t="shared" ref="D268:D331" si="32">C267</f>
        <v>1.41E-2</v>
      </c>
      <c r="E268">
        <f t="shared" ref="E268:E331" si="33">C268-C267</f>
        <v>1.9000000000000006E-3</v>
      </c>
      <c r="F268">
        <f t="shared" ref="F268:F331" si="34">($B$3*($B$4-C267))</f>
        <v>1.9904803925677016E-3</v>
      </c>
      <c r="G268">
        <f t="shared" ref="G268:G331" si="35">E268-F268</f>
        <v>-9.048039256770099E-5</v>
      </c>
      <c r="H268">
        <f>_xlfn.NORM.DIST(G268,0,$B$5,FALSE)</f>
        <v>112.78201153919163</v>
      </c>
      <c r="I268">
        <f t="shared" ref="I268:I331" si="36">IFERROR(LN(H268),0)</f>
        <v>4.7254568541766329</v>
      </c>
      <c r="K268">
        <f t="shared" ref="K268:K331" si="37">F268*(1/12)</f>
        <v>1.6587336604730846E-4</v>
      </c>
      <c r="M268">
        <f t="shared" ref="M268:M331" si="38">(E268-K268)</f>
        <v>1.7341266339526921E-3</v>
      </c>
      <c r="N268">
        <f>_xlfn.NORM.DIST(M268,0,$B$5,FALSE)</f>
        <v>100.03667468165251</v>
      </c>
      <c r="O268">
        <f t="shared" ref="O268:O331" si="39">IFERROR(LN(N268),0)</f>
        <v>4.6055368655694409</v>
      </c>
      <c r="P268">
        <f>-(LN($B$5^2)+(M268/$B$5)^2)</f>
        <v>11.048950797548228</v>
      </c>
      <c r="R268">
        <f>IFERROR(LN(_xlfn.NORM.DIST(M268,0,$B$5,FALSE)),0)</f>
        <v>4.6055368655694409</v>
      </c>
    </row>
    <row r="269" spans="1:18" x14ac:dyDescent="0.25">
      <c r="A269" s="13">
        <v>20302</v>
      </c>
      <c r="B269" s="14">
        <v>1.9</v>
      </c>
      <c r="C269">
        <v>1.9E-2</v>
      </c>
      <c r="D269">
        <f t="shared" si="32"/>
        <v>1.6E-2</v>
      </c>
      <c r="E269">
        <f t="shared" si="33"/>
        <v>2.9999999999999992E-3</v>
      </c>
      <c r="F269">
        <f t="shared" si="34"/>
        <v>1.8336125978921022E-3</v>
      </c>
      <c r="G269">
        <f t="shared" si="35"/>
        <v>1.166387402107897E-3</v>
      </c>
      <c r="H269">
        <f>_xlfn.NORM.DIST(G269,0,$B$5,FALSE)</f>
        <v>106.84552863139599</v>
      </c>
      <c r="I269">
        <f t="shared" si="36"/>
        <v>4.6713841337336763</v>
      </c>
      <c r="K269">
        <f t="shared" si="37"/>
        <v>1.5280104982434185E-4</v>
      </c>
      <c r="M269">
        <f t="shared" si="38"/>
        <v>2.8471989501756573E-3</v>
      </c>
      <c r="N269">
        <f>_xlfn.NORM.DIST(M269,0,$B$5,FALSE)</f>
        <v>81.583873060216519</v>
      </c>
      <c r="O269">
        <f t="shared" si="39"/>
        <v>4.4016316083719014</v>
      </c>
      <c r="P269">
        <f>-(LN($B$5^2)+(M269/$B$5)^2)</f>
        <v>10.641140283153149</v>
      </c>
      <c r="R269">
        <f>IFERROR(LN(_xlfn.NORM.DIST(M269,0,$B$5,FALSE)),0)</f>
        <v>4.4016316083719014</v>
      </c>
    </row>
    <row r="270" spans="1:18" x14ac:dyDescent="0.25">
      <c r="A270" s="13">
        <v>20333</v>
      </c>
      <c r="B270" s="14">
        <v>2.0699999999999998</v>
      </c>
      <c r="C270">
        <v>2.07E-2</v>
      </c>
      <c r="D270">
        <f t="shared" si="32"/>
        <v>1.9E-2</v>
      </c>
      <c r="E270">
        <f t="shared" si="33"/>
        <v>1.7000000000000001E-3</v>
      </c>
      <c r="F270">
        <f t="shared" si="34"/>
        <v>1.5859266062990506E-3</v>
      </c>
      <c r="G270">
        <f t="shared" si="35"/>
        <v>1.1407339370094957E-4</v>
      </c>
      <c r="H270">
        <f>_xlfn.NORM.DIST(G270,0,$B$5,FALSE)</f>
        <v>112.76024935266172</v>
      </c>
      <c r="I270">
        <f t="shared" si="36"/>
        <v>4.7252638776008782</v>
      </c>
      <c r="K270">
        <f t="shared" si="37"/>
        <v>1.3216055052492088E-4</v>
      </c>
      <c r="M270">
        <f t="shared" si="38"/>
        <v>1.5678394494750792E-3</v>
      </c>
      <c r="N270">
        <f>_xlfn.NORM.DIST(M270,0,$B$5,FALSE)</f>
        <v>102.25732839374442</v>
      </c>
      <c r="O270">
        <f t="shared" si="39"/>
        <v>4.6274924636871075</v>
      </c>
      <c r="P270">
        <f>-(LN($B$5^2)+(M270/$B$5)^2)</f>
        <v>11.09286199378356</v>
      </c>
      <c r="R270">
        <f>IFERROR(LN(_xlfn.NORM.DIST(M270,0,$B$5,FALSE)),0)</f>
        <v>4.6274924636871075</v>
      </c>
    </row>
    <row r="271" spans="1:18" x14ac:dyDescent="0.25">
      <c r="A271" s="13">
        <v>20363</v>
      </c>
      <c r="B271" s="14">
        <v>2.23</v>
      </c>
      <c r="C271">
        <v>2.23E-2</v>
      </c>
      <c r="D271">
        <f t="shared" si="32"/>
        <v>2.07E-2</v>
      </c>
      <c r="E271">
        <f t="shared" si="33"/>
        <v>1.6000000000000007E-3</v>
      </c>
      <c r="F271">
        <f t="shared" si="34"/>
        <v>1.4455712110629879E-3</v>
      </c>
      <c r="G271">
        <f t="shared" si="35"/>
        <v>1.544287889370128E-4</v>
      </c>
      <c r="H271">
        <f>_xlfn.NORM.DIST(G271,0,$B$5,FALSE)</f>
        <v>112.71140377425142</v>
      </c>
      <c r="I271">
        <f t="shared" si="36"/>
        <v>4.7248306029209175</v>
      </c>
      <c r="K271">
        <f t="shared" si="37"/>
        <v>1.2046426758858232E-4</v>
      </c>
      <c r="M271">
        <f t="shared" si="38"/>
        <v>1.4795357324114183E-3</v>
      </c>
      <c r="N271">
        <f>_xlfn.NORM.DIST(M271,0,$B$5,FALSE)</f>
        <v>103.3635747995686</v>
      </c>
      <c r="O271">
        <f t="shared" si="39"/>
        <v>4.638252625345352</v>
      </c>
      <c r="P271">
        <f>-(LN($B$5^2)+(M271/$B$5)^2)</f>
        <v>11.114382317100048</v>
      </c>
      <c r="R271">
        <f>IFERROR(LN(_xlfn.NORM.DIST(M271,0,$B$5,FALSE)),0)</f>
        <v>4.638252625345352</v>
      </c>
    </row>
    <row r="272" spans="1:18" x14ac:dyDescent="0.25">
      <c r="A272" s="13">
        <v>20394</v>
      </c>
      <c r="B272" s="14">
        <v>2.2400000000000002</v>
      </c>
      <c r="C272">
        <v>2.2400000000000003E-2</v>
      </c>
      <c r="D272">
        <f t="shared" si="32"/>
        <v>2.23E-2</v>
      </c>
      <c r="E272">
        <f t="shared" si="33"/>
        <v>1.0000000000000286E-4</v>
      </c>
      <c r="F272">
        <f t="shared" si="34"/>
        <v>1.3134720155466937E-3</v>
      </c>
      <c r="G272">
        <f t="shared" si="35"/>
        <v>-1.2134720155466908E-3</v>
      </c>
      <c r="H272">
        <f>_xlfn.NORM.DIST(G272,0,$B$5,FALSE)</f>
        <v>106.36785865517531</v>
      </c>
      <c r="I272">
        <f t="shared" si="36"/>
        <v>4.666903450963594</v>
      </c>
      <c r="K272">
        <f t="shared" si="37"/>
        <v>1.0945600129555781E-4</v>
      </c>
      <c r="M272">
        <f t="shared" si="38"/>
        <v>-9.4560012955549437E-6</v>
      </c>
      <c r="N272">
        <f>_xlfn.NORM.DIST(M272,0,$B$5,FALSE)</f>
        <v>112.81853429018375</v>
      </c>
      <c r="O272">
        <f t="shared" si="39"/>
        <v>4.7257806366495601</v>
      </c>
      <c r="P272">
        <f>-(LN($B$5^2)+(M272/$B$5)^2)</f>
        <v>11.289438339708466</v>
      </c>
      <c r="R272">
        <f>IFERROR(LN(_xlfn.NORM.DIST(M272,0,$B$5,FALSE)),0)</f>
        <v>4.7257806366495601</v>
      </c>
    </row>
    <row r="273" spans="1:18" x14ac:dyDescent="0.25">
      <c r="A273" s="13">
        <v>20424</v>
      </c>
      <c r="B273" s="14">
        <v>2.54</v>
      </c>
      <c r="C273">
        <v>2.5399999999999999E-2</v>
      </c>
      <c r="D273">
        <f t="shared" si="32"/>
        <v>2.2400000000000003E-2</v>
      </c>
      <c r="E273">
        <f t="shared" si="33"/>
        <v>2.9999999999999957E-3</v>
      </c>
      <c r="F273">
        <f t="shared" si="34"/>
        <v>1.3052158158269251E-3</v>
      </c>
      <c r="G273">
        <f t="shared" si="35"/>
        <v>1.6947841841730706E-3</v>
      </c>
      <c r="H273">
        <f>_xlfn.NORM.DIST(G273,0,$B$5,FALSE)</f>
        <v>100.57775606862509</v>
      </c>
      <c r="I273">
        <f t="shared" si="36"/>
        <v>4.610931120578714</v>
      </c>
      <c r="K273">
        <f t="shared" si="37"/>
        <v>1.0876798465224376E-4</v>
      </c>
      <c r="M273">
        <f t="shared" si="38"/>
        <v>2.8912320153477518E-3</v>
      </c>
      <c r="N273">
        <f>_xlfn.NORM.DIST(M273,0,$B$5,FALSE)</f>
        <v>80.763713952917911</v>
      </c>
      <c r="O273">
        <f t="shared" si="39"/>
        <v>4.3915277799171824</v>
      </c>
      <c r="P273">
        <f>-(LN($B$5^2)+(M273/$B$5)^2)</f>
        <v>10.620932626243709</v>
      </c>
      <c r="R273">
        <f>IFERROR(LN(_xlfn.NORM.DIST(M273,0,$B$5,FALSE)),0)</f>
        <v>4.3915277799171824</v>
      </c>
    </row>
    <row r="274" spans="1:18" x14ac:dyDescent="0.25">
      <c r="A274" s="13">
        <v>20455</v>
      </c>
      <c r="B274" s="14">
        <v>2.41</v>
      </c>
      <c r="C274">
        <v>2.41E-2</v>
      </c>
      <c r="D274">
        <f t="shared" si="32"/>
        <v>2.5399999999999999E-2</v>
      </c>
      <c r="E274">
        <f t="shared" si="33"/>
        <v>-1.2999999999999991E-3</v>
      </c>
      <c r="F274">
        <f t="shared" si="34"/>
        <v>1.0575298242338736E-3</v>
      </c>
      <c r="G274">
        <f t="shared" si="35"/>
        <v>-2.3575298242338727E-3</v>
      </c>
      <c r="H274">
        <f>_xlfn.NORM.DIST(G274,0,$B$5,FALSE)</f>
        <v>90.336457590185319</v>
      </c>
      <c r="I274">
        <f t="shared" si="36"/>
        <v>4.5035411174827242</v>
      </c>
      <c r="K274">
        <f t="shared" si="37"/>
        <v>8.8127485352822797E-5</v>
      </c>
      <c r="M274">
        <f t="shared" si="38"/>
        <v>-1.3881274853528218E-3</v>
      </c>
      <c r="N274">
        <f>_xlfn.NORM.DIST(M274,0,$B$5,FALSE)</f>
        <v>104.45268786883094</v>
      </c>
      <c r="O274">
        <f t="shared" si="39"/>
        <v>4.6487342212170057</v>
      </c>
      <c r="P274">
        <f>-(LN($B$5^2)+(M274/$B$5)^2)</f>
        <v>11.135345508843356</v>
      </c>
      <c r="R274">
        <f>IFERROR(LN(_xlfn.NORM.DIST(M274,0,$B$5,FALSE)),0)</f>
        <v>4.6487342212170057</v>
      </c>
    </row>
    <row r="275" spans="1:18" x14ac:dyDescent="0.25">
      <c r="A275" s="13">
        <v>20486</v>
      </c>
      <c r="B275" s="14">
        <v>2.3199999999999998</v>
      </c>
      <c r="C275">
        <v>2.3199999999999998E-2</v>
      </c>
      <c r="D275">
        <f t="shared" si="32"/>
        <v>2.41E-2</v>
      </c>
      <c r="E275">
        <f t="shared" si="33"/>
        <v>-9.0000000000000149E-4</v>
      </c>
      <c r="F275">
        <f t="shared" si="34"/>
        <v>1.1648604205908627E-3</v>
      </c>
      <c r="G275">
        <f t="shared" si="35"/>
        <v>-2.0648604205908642E-3</v>
      </c>
      <c r="H275">
        <f>_xlfn.NORM.DIST(G275,0,$B$5,FALSE)</f>
        <v>95.134876350469526</v>
      </c>
      <c r="I275">
        <f t="shared" si="36"/>
        <v>4.5552956357644945</v>
      </c>
      <c r="K275">
        <f t="shared" si="37"/>
        <v>9.7071701715905224E-5</v>
      </c>
      <c r="M275">
        <f t="shared" si="38"/>
        <v>-9.9707170171590672E-4</v>
      </c>
      <c r="N275">
        <f>_xlfn.NORM.DIST(M275,0,$B$5,FALSE)</f>
        <v>108.42205296241438</v>
      </c>
      <c r="O275">
        <f t="shared" si="39"/>
        <v>4.6860315089269893</v>
      </c>
      <c r="P275">
        <f>-(LN($B$5^2)+(M275/$B$5)^2)</f>
        <v>11.209940084263323</v>
      </c>
      <c r="R275">
        <f>IFERROR(LN(_xlfn.NORM.DIST(M275,0,$B$5,FALSE)),0)</f>
        <v>4.6860315089269893</v>
      </c>
    </row>
    <row r="276" spans="1:18" x14ac:dyDescent="0.25">
      <c r="A276" s="13">
        <v>20515</v>
      </c>
      <c r="B276" s="14">
        <v>2.25</v>
      </c>
      <c r="C276">
        <v>2.2499999999999999E-2</v>
      </c>
      <c r="D276">
        <f t="shared" si="32"/>
        <v>2.3199999999999998E-2</v>
      </c>
      <c r="E276">
        <f t="shared" si="33"/>
        <v>-6.9999999999999923E-4</v>
      </c>
      <c r="F276">
        <f t="shared" si="34"/>
        <v>1.2391662180687784E-3</v>
      </c>
      <c r="G276">
        <f t="shared" si="35"/>
        <v>-1.9391662180687776E-3</v>
      </c>
      <c r="H276">
        <f>_xlfn.NORM.DIST(G276,0,$B$5,FALSE)</f>
        <v>97.068817107204382</v>
      </c>
      <c r="I276">
        <f t="shared" si="36"/>
        <v>4.5754201816728006</v>
      </c>
      <c r="K276">
        <f t="shared" si="37"/>
        <v>1.0326385150573153E-4</v>
      </c>
      <c r="M276">
        <f t="shared" si="38"/>
        <v>-8.0326385150573075E-4</v>
      </c>
      <c r="N276">
        <f>_xlfn.NORM.DIST(M276,0,$B$5,FALSE)</f>
        <v>109.94536722974591</v>
      </c>
      <c r="O276">
        <f t="shared" si="39"/>
        <v>4.6999835808674524</v>
      </c>
      <c r="P276">
        <f>-(LN($B$5^2)+(M276/$B$5)^2)</f>
        <v>11.237844228144249</v>
      </c>
      <c r="R276">
        <f>IFERROR(LN(_xlfn.NORM.DIST(M276,0,$B$5,FALSE)),0)</f>
        <v>4.6999835808674524</v>
      </c>
    </row>
    <row r="277" spans="1:18" x14ac:dyDescent="0.25">
      <c r="A277" s="13">
        <v>20546</v>
      </c>
      <c r="B277" s="14">
        <v>2.6</v>
      </c>
      <c r="C277">
        <v>2.6000000000000002E-2</v>
      </c>
      <c r="D277">
        <f t="shared" si="32"/>
        <v>2.2499999999999999E-2</v>
      </c>
      <c r="E277">
        <f t="shared" si="33"/>
        <v>3.5000000000000031E-3</v>
      </c>
      <c r="F277">
        <f t="shared" si="34"/>
        <v>1.2969596161071569E-3</v>
      </c>
      <c r="G277">
        <f t="shared" si="35"/>
        <v>2.2030403838928462E-3</v>
      </c>
      <c r="H277">
        <f>_xlfn.NORM.DIST(G277,0,$B$5,FALSE)</f>
        <v>92.917688878816634</v>
      </c>
      <c r="I277">
        <f t="shared" si="36"/>
        <v>4.5317140354320715</v>
      </c>
      <c r="K277">
        <f t="shared" si="37"/>
        <v>1.0807996800892973E-4</v>
      </c>
      <c r="M277">
        <f t="shared" si="38"/>
        <v>3.3919200319910735E-3</v>
      </c>
      <c r="N277">
        <f>_xlfn.NORM.DIST(M277,0,$B$5,FALSE)</f>
        <v>71.217184842509639</v>
      </c>
      <c r="O277">
        <f t="shared" si="39"/>
        <v>4.2657341494428627</v>
      </c>
      <c r="P277">
        <f>-(LN($B$5^2)+(M277/$B$5)^2)</f>
        <v>10.369345365295072</v>
      </c>
      <c r="R277">
        <f>IFERROR(LN(_xlfn.NORM.DIST(M277,0,$B$5,FALSE)),0)</f>
        <v>4.2657341494428627</v>
      </c>
    </row>
    <row r="278" spans="1:18" x14ac:dyDescent="0.25">
      <c r="A278" s="13">
        <v>20576</v>
      </c>
      <c r="B278" s="14">
        <v>2.61</v>
      </c>
      <c r="C278">
        <v>2.6099999999999998E-2</v>
      </c>
      <c r="D278">
        <f t="shared" si="32"/>
        <v>2.6000000000000002E-2</v>
      </c>
      <c r="E278">
        <f t="shared" si="33"/>
        <v>9.9999999999995925E-5</v>
      </c>
      <c r="F278">
        <f t="shared" si="34"/>
        <v>1.0079926259152631E-3</v>
      </c>
      <c r="G278">
        <f t="shared" si="35"/>
        <v>-9.0799262591526714E-4</v>
      </c>
      <c r="H278">
        <f>_xlfn.NORM.DIST(G278,0,$B$5,FALSE)</f>
        <v>109.16028213513856</v>
      </c>
      <c r="I278">
        <f t="shared" si="36"/>
        <v>4.6928172804386534</v>
      </c>
      <c r="K278">
        <f t="shared" si="37"/>
        <v>8.3999385492938589E-5</v>
      </c>
      <c r="M278">
        <f t="shared" si="38"/>
        <v>1.6000614507057336E-5</v>
      </c>
      <c r="N278">
        <f>_xlfn.NORM.DIST(M278,0,$B$5,FALSE)</f>
        <v>112.81778270615268</v>
      </c>
      <c r="O278">
        <f t="shared" si="39"/>
        <v>4.7257739747429923</v>
      </c>
      <c r="P278">
        <f>-(LN($B$5^2)+(M278/$B$5)^2)</f>
        <v>11.289425015895329</v>
      </c>
      <c r="R278">
        <f>IFERROR(LN(_xlfn.NORM.DIST(M278,0,$B$5,FALSE)),0)</f>
        <v>4.7257739747429923</v>
      </c>
    </row>
    <row r="279" spans="1:18" x14ac:dyDescent="0.25">
      <c r="A279" s="13">
        <v>20607</v>
      </c>
      <c r="B279" s="14">
        <v>2.4900000000000002</v>
      </c>
      <c r="C279">
        <v>2.4900000000000002E-2</v>
      </c>
      <c r="D279">
        <f t="shared" si="32"/>
        <v>2.6099999999999998E-2</v>
      </c>
      <c r="E279">
        <f t="shared" si="33"/>
        <v>-1.1999999999999962E-3</v>
      </c>
      <c r="F279">
        <f t="shared" si="34"/>
        <v>9.9973642619549511E-4</v>
      </c>
      <c r="G279">
        <f t="shared" si="35"/>
        <v>-2.1997364261954911E-3</v>
      </c>
      <c r="H279">
        <f>_xlfn.NORM.DIST(G279,0,$B$5,FALSE)</f>
        <v>92.971751829590687</v>
      </c>
      <c r="I279">
        <f t="shared" si="36"/>
        <v>4.5322957032459321</v>
      </c>
      <c r="K279">
        <f t="shared" si="37"/>
        <v>8.3311368849624593E-5</v>
      </c>
      <c r="M279">
        <f t="shared" si="38"/>
        <v>-1.2833113688496209E-3</v>
      </c>
      <c r="N279">
        <f>_xlfn.NORM.DIST(M279,0,$B$5,FALSE)</f>
        <v>105.62877742344904</v>
      </c>
      <c r="O279">
        <f t="shared" si="39"/>
        <v>4.6599308476267387</v>
      </c>
      <c r="P279">
        <f>-(LN($B$5^2)+(M279/$B$5)^2)</f>
        <v>11.157738761662822</v>
      </c>
      <c r="R279">
        <f>IFERROR(LN(_xlfn.NORM.DIST(M279,0,$B$5,FALSE)),0)</f>
        <v>4.6599308476267387</v>
      </c>
    </row>
    <row r="280" spans="1:18" x14ac:dyDescent="0.25">
      <c r="A280" s="13">
        <v>20637</v>
      </c>
      <c r="B280" s="14">
        <v>2.31</v>
      </c>
      <c r="C280">
        <v>2.3099999999999999E-2</v>
      </c>
      <c r="D280">
        <f t="shared" si="32"/>
        <v>2.4900000000000002E-2</v>
      </c>
      <c r="E280">
        <f t="shared" si="33"/>
        <v>-1.800000000000003E-3</v>
      </c>
      <c r="F280">
        <f t="shared" si="34"/>
        <v>1.0988108228327154E-3</v>
      </c>
      <c r="G280">
        <f t="shared" si="35"/>
        <v>-2.8988108228327186E-3</v>
      </c>
      <c r="H280">
        <f>_xlfn.NORM.DIST(G280,0,$B$5,FALSE)</f>
        <v>80.622124190878168</v>
      </c>
      <c r="I280">
        <f t="shared" si="36"/>
        <v>4.3897731055294358</v>
      </c>
      <c r="K280">
        <f t="shared" si="37"/>
        <v>9.1567568569392942E-5</v>
      </c>
      <c r="M280">
        <f t="shared" si="38"/>
        <v>-1.891567568569396E-3</v>
      </c>
      <c r="N280">
        <f>_xlfn.NORM.DIST(M280,0,$B$5,FALSE)</f>
        <v>97.779137723370468</v>
      </c>
      <c r="O280">
        <f t="shared" si="39"/>
        <v>4.5827112385737809</v>
      </c>
      <c r="P280">
        <f>-(LN($B$5^2)+(M280/$B$5)^2)</f>
        <v>11.003299543556906</v>
      </c>
      <c r="R280">
        <f>IFERROR(LN(_xlfn.NORM.DIST(M280,0,$B$5,FALSE)),0)</f>
        <v>4.5827112385737809</v>
      </c>
    </row>
    <row r="281" spans="1:18" x14ac:dyDescent="0.25">
      <c r="A281" s="13">
        <v>20668</v>
      </c>
      <c r="B281" s="14">
        <v>2.6</v>
      </c>
      <c r="C281">
        <v>2.6000000000000002E-2</v>
      </c>
      <c r="D281">
        <f t="shared" si="32"/>
        <v>2.3099999999999999E-2</v>
      </c>
      <c r="E281">
        <f t="shared" si="33"/>
        <v>2.9000000000000033E-3</v>
      </c>
      <c r="F281">
        <f t="shared" si="34"/>
        <v>1.2474224177885466E-3</v>
      </c>
      <c r="G281">
        <f t="shared" si="35"/>
        <v>1.6525775822114567E-3</v>
      </c>
      <c r="H281">
        <f>_xlfn.NORM.DIST(G281,0,$B$5,FALSE)</f>
        <v>101.1475609699355</v>
      </c>
      <c r="I281">
        <f t="shared" si="36"/>
        <v>4.6165804503218997</v>
      </c>
      <c r="K281">
        <f t="shared" si="37"/>
        <v>1.0395186814904554E-4</v>
      </c>
      <c r="M281">
        <f t="shared" si="38"/>
        <v>2.7960481318509579E-3</v>
      </c>
      <c r="N281">
        <f>_xlfn.NORM.DIST(M281,0,$B$5,FALSE)</f>
        <v>82.531001032224665</v>
      </c>
      <c r="O281">
        <f t="shared" si="39"/>
        <v>4.4131739928443094</v>
      </c>
      <c r="P281">
        <f>-(LN($B$5^2)+(M281/$B$5)^2)</f>
        <v>10.664225052097963</v>
      </c>
      <c r="R281">
        <f>IFERROR(LN(_xlfn.NORM.DIST(M281,0,$B$5,FALSE)),0)</f>
        <v>4.4131739928443094</v>
      </c>
    </row>
    <row r="282" spans="1:18" x14ac:dyDescent="0.25">
      <c r="A282" s="13">
        <v>20699</v>
      </c>
      <c r="B282" s="14">
        <v>2.84</v>
      </c>
      <c r="C282">
        <v>2.8399999999999998E-2</v>
      </c>
      <c r="D282">
        <f t="shared" si="32"/>
        <v>2.6000000000000002E-2</v>
      </c>
      <c r="E282">
        <f t="shared" si="33"/>
        <v>2.3999999999999959E-3</v>
      </c>
      <c r="F282">
        <f t="shared" si="34"/>
        <v>1.0079926259152631E-3</v>
      </c>
      <c r="G282">
        <f t="shared" si="35"/>
        <v>1.3920073740847328E-3</v>
      </c>
      <c r="H282">
        <f>_xlfn.NORM.DIST(G282,0,$B$5,FALSE)</f>
        <v>104.40764511002503</v>
      </c>
      <c r="I282">
        <f t="shared" si="36"/>
        <v>4.648302901790653</v>
      </c>
      <c r="K282">
        <f t="shared" si="37"/>
        <v>8.3999385492938589E-5</v>
      </c>
      <c r="M282">
        <f t="shared" si="38"/>
        <v>2.3160006145070571E-3</v>
      </c>
      <c r="N282">
        <f>_xlfn.NORM.DIST(M282,0,$B$5,FALSE)</f>
        <v>91.040278286632756</v>
      </c>
      <c r="O282">
        <f t="shared" si="39"/>
        <v>4.5113020271245876</v>
      </c>
      <c r="P282">
        <f>-(LN($B$5^2)+(M282/$B$5)^2)</f>
        <v>10.86048112065852</v>
      </c>
      <c r="R282">
        <f>IFERROR(LN(_xlfn.NORM.DIST(M282,0,$B$5,FALSE)),0)</f>
        <v>4.5113020271245876</v>
      </c>
    </row>
    <row r="283" spans="1:18" x14ac:dyDescent="0.25">
      <c r="A283" s="13">
        <v>20729</v>
      </c>
      <c r="B283" s="14">
        <v>2.9</v>
      </c>
      <c r="C283">
        <v>2.8999999999999998E-2</v>
      </c>
      <c r="D283">
        <f t="shared" si="32"/>
        <v>2.8399999999999998E-2</v>
      </c>
      <c r="E283">
        <f t="shared" si="33"/>
        <v>5.9999999999999984E-4</v>
      </c>
      <c r="F283">
        <f t="shared" si="34"/>
        <v>8.0984383264082205E-4</v>
      </c>
      <c r="G283">
        <f t="shared" si="35"/>
        <v>-2.0984383264082221E-4</v>
      </c>
      <c r="H283">
        <f>_xlfn.NORM.DIST(G283,0,$B$5,FALSE)</f>
        <v>112.62046257215727</v>
      </c>
      <c r="I283">
        <f t="shared" si="36"/>
        <v>4.7240234271893504</v>
      </c>
      <c r="K283">
        <f t="shared" si="37"/>
        <v>6.7486986053401837E-5</v>
      </c>
      <c r="M283">
        <f t="shared" si="38"/>
        <v>5.3251301394659797E-4</v>
      </c>
      <c r="N283">
        <f>_xlfn.NORM.DIST(M283,0,$B$5,FALSE)</f>
        <v>111.54691034704263</v>
      </c>
      <c r="O283">
        <f t="shared" si="39"/>
        <v>4.7144452230233558</v>
      </c>
      <c r="P283">
        <f>-(LN($B$5^2)+(M283/$B$5)^2)</f>
        <v>11.266767512456056</v>
      </c>
      <c r="R283">
        <f>IFERROR(LN(_xlfn.NORM.DIST(M283,0,$B$5,FALSE)),0)</f>
        <v>4.7144452230233558</v>
      </c>
    </row>
    <row r="284" spans="1:18" x14ac:dyDescent="0.25">
      <c r="A284" s="13">
        <v>20760</v>
      </c>
      <c r="B284" s="14">
        <v>2.99</v>
      </c>
      <c r="C284">
        <v>2.9900000000000003E-2</v>
      </c>
      <c r="D284">
        <f t="shared" si="32"/>
        <v>2.8999999999999998E-2</v>
      </c>
      <c r="E284">
        <f t="shared" si="33"/>
        <v>9.0000000000000496E-4</v>
      </c>
      <c r="F284">
        <f t="shared" si="34"/>
        <v>7.6030663432221171E-4</v>
      </c>
      <c r="G284">
        <f t="shared" si="35"/>
        <v>1.3969336567779325E-4</v>
      </c>
      <c r="H284">
        <f>_xlfn.NORM.DIST(G284,0,$B$5,FALSE)</f>
        <v>112.73093860846507</v>
      </c>
      <c r="I284">
        <f t="shared" si="36"/>
        <v>4.725003905185754</v>
      </c>
      <c r="K284">
        <f t="shared" si="37"/>
        <v>6.3358886193517642E-5</v>
      </c>
      <c r="M284">
        <f t="shared" si="38"/>
        <v>8.3664111380648729E-4</v>
      </c>
      <c r="N284">
        <f>_xlfn.NORM.DIST(M284,0,$B$5,FALSE)</f>
        <v>109.70499459094667</v>
      </c>
      <c r="O284">
        <f t="shared" si="39"/>
        <v>4.6977948957884719</v>
      </c>
      <c r="P284">
        <f>-(LN($B$5^2)+(M284/$B$5)^2)</f>
        <v>11.233466857986288</v>
      </c>
      <c r="R284">
        <f>IFERROR(LN(_xlfn.NORM.DIST(M284,0,$B$5,FALSE)),0)</f>
        <v>4.6977948957884719</v>
      </c>
    </row>
    <row r="285" spans="1:18" x14ac:dyDescent="0.25">
      <c r="A285" s="13">
        <v>20790</v>
      </c>
      <c r="B285" s="14">
        <v>3.21</v>
      </c>
      <c r="C285">
        <v>3.2099999999999997E-2</v>
      </c>
      <c r="D285">
        <f t="shared" si="32"/>
        <v>2.9900000000000003E-2</v>
      </c>
      <c r="E285">
        <f t="shared" si="33"/>
        <v>2.1999999999999936E-3</v>
      </c>
      <c r="F285">
        <f t="shared" si="34"/>
        <v>6.8600083684429588E-4</v>
      </c>
      <c r="G285">
        <f t="shared" si="35"/>
        <v>1.5139991631556978E-3</v>
      </c>
      <c r="H285">
        <f>_xlfn.NORM.DIST(G285,0,$B$5,FALSE)</f>
        <v>102.93804620724907</v>
      </c>
      <c r="I285">
        <f t="shared" si="36"/>
        <v>4.6341273141265651</v>
      </c>
      <c r="K285">
        <f t="shared" si="37"/>
        <v>5.7166736403691323E-5</v>
      </c>
      <c r="M285">
        <f t="shared" si="38"/>
        <v>2.1428332635963021E-3</v>
      </c>
      <c r="N285">
        <f>_xlfn.NORM.DIST(M285,0,$B$5,FALSE)</f>
        <v>93.894951158234022</v>
      </c>
      <c r="O285">
        <f t="shared" si="39"/>
        <v>4.5421766164857331</v>
      </c>
      <c r="P285">
        <f>-(LN($B$5^2)+(M285/$B$5)^2)</f>
        <v>10.922230299380812</v>
      </c>
      <c r="R285">
        <f>IFERROR(LN(_xlfn.NORM.DIST(M285,0,$B$5,FALSE)),0)</f>
        <v>4.5421766164857331</v>
      </c>
    </row>
    <row r="286" spans="1:18" x14ac:dyDescent="0.25">
      <c r="A286" s="13">
        <v>20821</v>
      </c>
      <c r="B286" s="14">
        <v>3.11</v>
      </c>
      <c r="C286">
        <v>3.1099999999999999E-2</v>
      </c>
      <c r="D286">
        <f t="shared" si="32"/>
        <v>3.2099999999999997E-2</v>
      </c>
      <c r="E286">
        <f t="shared" si="33"/>
        <v>-9.9999999999999742E-4</v>
      </c>
      <c r="F286">
        <f t="shared" si="34"/>
        <v>5.0436444300939174E-4</v>
      </c>
      <c r="G286">
        <f t="shared" si="35"/>
        <v>-1.5043644430093892E-3</v>
      </c>
      <c r="H286">
        <f>_xlfn.NORM.DIST(G286,0,$B$5,FALSE)</f>
        <v>103.05781757262068</v>
      </c>
      <c r="I286">
        <f t="shared" si="36"/>
        <v>4.6352901663962216</v>
      </c>
      <c r="K286">
        <f t="shared" si="37"/>
        <v>4.2030370250782645E-5</v>
      </c>
      <c r="M286">
        <f t="shared" si="38"/>
        <v>-1.0420303702507801E-3</v>
      </c>
      <c r="N286">
        <f>_xlfn.NORM.DIST(M286,0,$B$5,FALSE)</f>
        <v>108.02532926098871</v>
      </c>
      <c r="O286">
        <f t="shared" si="39"/>
        <v>4.6823657298206527</v>
      </c>
      <c r="P286">
        <f>-(LN($B$5^2)+(M286/$B$5)^2)</f>
        <v>11.202608526050652</v>
      </c>
      <c r="R286">
        <f>IFERROR(LN(_xlfn.NORM.DIST(M286,0,$B$5,FALSE)),0)</f>
        <v>4.6823657298206527</v>
      </c>
    </row>
    <row r="287" spans="1:18" x14ac:dyDescent="0.25">
      <c r="A287" s="13">
        <v>20852</v>
      </c>
      <c r="B287" s="14">
        <v>3.1</v>
      </c>
      <c r="C287">
        <v>3.1E-2</v>
      </c>
      <c r="D287">
        <f t="shared" si="32"/>
        <v>3.1099999999999999E-2</v>
      </c>
      <c r="E287">
        <f t="shared" si="33"/>
        <v>-9.9999999999999395E-5</v>
      </c>
      <c r="F287">
        <f t="shared" si="34"/>
        <v>5.8692644020707542E-4</v>
      </c>
      <c r="G287">
        <f t="shared" si="35"/>
        <v>-6.8692644020707481E-4</v>
      </c>
      <c r="H287">
        <f>_xlfn.NORM.DIST(G287,0,$B$5,FALSE)</f>
        <v>110.71018529169667</v>
      </c>
      <c r="I287">
        <f t="shared" si="36"/>
        <v>4.7069158435371836</v>
      </c>
      <c r="K287">
        <f t="shared" si="37"/>
        <v>4.8910536683922947E-5</v>
      </c>
      <c r="M287">
        <f t="shared" si="38"/>
        <v>-1.4891053668392233E-4</v>
      </c>
      <c r="N287">
        <f>_xlfn.NORM.DIST(M287,0,$B$5,FALSE)</f>
        <v>112.71894820617608</v>
      </c>
      <c r="O287">
        <f t="shared" si="39"/>
        <v>4.7248975365158055</v>
      </c>
      <c r="P287">
        <f>-(LN($B$5^2)+(M287/$B$5)^2)</f>
        <v>11.287672139440955</v>
      </c>
      <c r="R287">
        <f>IFERROR(LN(_xlfn.NORM.DIST(M287,0,$B$5,FALSE)),0)</f>
        <v>4.7248975365158055</v>
      </c>
    </row>
    <row r="288" spans="1:18" x14ac:dyDescent="0.25">
      <c r="A288" s="13">
        <v>20880</v>
      </c>
      <c r="B288" s="14">
        <v>3.08</v>
      </c>
      <c r="C288">
        <v>3.0800000000000001E-2</v>
      </c>
      <c r="D288">
        <f t="shared" si="32"/>
        <v>3.1E-2</v>
      </c>
      <c r="E288">
        <f t="shared" si="33"/>
        <v>-1.9999999999999879E-4</v>
      </c>
      <c r="F288">
        <f t="shared" si="34"/>
        <v>5.9518263992684381E-4</v>
      </c>
      <c r="G288">
        <f t="shared" si="35"/>
        <v>-7.951826399268426E-4</v>
      </c>
      <c r="H288">
        <f>_xlfn.NORM.DIST(G288,0,$B$5,FALSE)</f>
        <v>110.00217105268459</v>
      </c>
      <c r="I288">
        <f t="shared" si="36"/>
        <v>4.7005001024402349</v>
      </c>
      <c r="K288">
        <f t="shared" si="37"/>
        <v>4.9598553327236984E-5</v>
      </c>
      <c r="M288">
        <f t="shared" si="38"/>
        <v>-2.4959855332723577E-4</v>
      </c>
      <c r="N288">
        <f>_xlfn.NORM.DIST(M288,0,$B$5,FALSE)</f>
        <v>112.53823975138521</v>
      </c>
      <c r="O288">
        <f t="shared" si="39"/>
        <v>4.7232930727897333</v>
      </c>
      <c r="P288">
        <f>-(LN($B$5^2)+(M288/$B$5)^2)</f>
        <v>11.284463211988813</v>
      </c>
      <c r="R288">
        <f>IFERROR(LN(_xlfn.NORM.DIST(M288,0,$B$5,FALSE)),0)</f>
        <v>4.7232930727897333</v>
      </c>
    </row>
    <row r="289" spans="1:18" x14ac:dyDescent="0.25">
      <c r="A289" s="13">
        <v>20911</v>
      </c>
      <c r="B289" s="14">
        <v>3.07</v>
      </c>
      <c r="C289">
        <v>3.0699999999999998E-2</v>
      </c>
      <c r="D289">
        <f t="shared" si="32"/>
        <v>3.0800000000000001E-2</v>
      </c>
      <c r="E289">
        <f t="shared" si="33"/>
        <v>-1.0000000000000286E-4</v>
      </c>
      <c r="F289">
        <f t="shared" si="34"/>
        <v>6.1169503936638048E-4</v>
      </c>
      <c r="G289">
        <f t="shared" si="35"/>
        <v>-7.1169503936638334E-4</v>
      </c>
      <c r="H289">
        <f>_xlfn.NORM.DIST(G289,0,$B$5,FALSE)</f>
        <v>110.5569346361016</v>
      </c>
      <c r="I289">
        <f t="shared" si="36"/>
        <v>4.7055306338399641</v>
      </c>
      <c r="K289">
        <f t="shared" si="37"/>
        <v>5.0974586613865038E-5</v>
      </c>
      <c r="M289">
        <f t="shared" si="38"/>
        <v>-1.509745866138679E-4</v>
      </c>
      <c r="N289">
        <f>_xlfn.NORM.DIST(M289,0,$B$5,FALSE)</f>
        <v>112.71615835807194</v>
      </c>
      <c r="O289">
        <f t="shared" si="39"/>
        <v>4.7248727857292323</v>
      </c>
      <c r="P289">
        <f>-(LN($B$5^2)+(M289/$B$5)^2)</f>
        <v>11.287622637867811</v>
      </c>
      <c r="R289">
        <f>IFERROR(LN(_xlfn.NORM.DIST(M289,0,$B$5,FALSE)),0)</f>
        <v>4.7248727857292323</v>
      </c>
    </row>
    <row r="290" spans="1:18" x14ac:dyDescent="0.25">
      <c r="A290" s="13">
        <v>20941</v>
      </c>
      <c r="B290" s="14">
        <v>3.06</v>
      </c>
      <c r="C290">
        <v>3.0600000000000002E-2</v>
      </c>
      <c r="D290">
        <f t="shared" si="32"/>
        <v>3.0699999999999998E-2</v>
      </c>
      <c r="E290">
        <f t="shared" si="33"/>
        <v>-9.9999999999995925E-5</v>
      </c>
      <c r="F290">
        <f t="shared" si="34"/>
        <v>6.1995123908614909E-4</v>
      </c>
      <c r="G290">
        <f t="shared" si="35"/>
        <v>-7.1995123908614501E-4</v>
      </c>
      <c r="H290">
        <f>_xlfn.NORM.DIST(G290,0,$B$5,FALSE)</f>
        <v>110.50469343374861</v>
      </c>
      <c r="I290">
        <f t="shared" si="36"/>
        <v>4.7050579945693531</v>
      </c>
      <c r="K290">
        <f t="shared" si="37"/>
        <v>5.1662603257179088E-5</v>
      </c>
      <c r="M290">
        <f t="shared" si="38"/>
        <v>-1.5166260325717501E-4</v>
      </c>
      <c r="N290">
        <f>_xlfn.NORM.DIST(M290,0,$B$5,FALSE)</f>
        <v>112.71521989001494</v>
      </c>
      <c r="O290">
        <f t="shared" si="39"/>
        <v>4.724864459753813</v>
      </c>
      <c r="P290">
        <f>-(LN($B$5^2)+(M290/$B$5)^2)</f>
        <v>11.287605985916972</v>
      </c>
      <c r="R290">
        <f>IFERROR(LN(_xlfn.NORM.DIST(M290,0,$B$5,FALSE)),0)</f>
        <v>4.724864459753813</v>
      </c>
    </row>
    <row r="291" spans="1:18" x14ac:dyDescent="0.25">
      <c r="A291" s="13">
        <v>20972</v>
      </c>
      <c r="B291" s="14">
        <v>3.29</v>
      </c>
      <c r="C291">
        <v>3.2899999999999999E-2</v>
      </c>
      <c r="D291">
        <f t="shared" si="32"/>
        <v>3.0600000000000002E-2</v>
      </c>
      <c r="E291">
        <f t="shared" si="33"/>
        <v>2.2999999999999965E-3</v>
      </c>
      <c r="F291">
        <f t="shared" si="34"/>
        <v>6.2820743880591715E-4</v>
      </c>
      <c r="G291">
        <f t="shared" si="35"/>
        <v>1.6717925611940793E-3</v>
      </c>
      <c r="H291">
        <f>_xlfn.NORM.DIST(G291,0,$B$5,FALSE)</f>
        <v>100.88953462142415</v>
      </c>
      <c r="I291">
        <f t="shared" si="36"/>
        <v>4.6140262016772091</v>
      </c>
      <c r="K291">
        <f t="shared" si="37"/>
        <v>5.2350619900493091E-5</v>
      </c>
      <c r="M291">
        <f t="shared" si="38"/>
        <v>2.2476493800995035E-3</v>
      </c>
      <c r="N291">
        <f>_xlfn.NORM.DIST(M291,0,$B$5,FALSE)</f>
        <v>92.182939420639428</v>
      </c>
      <c r="O291">
        <f t="shared" si="39"/>
        <v>4.5237750746190555</v>
      </c>
      <c r="P291">
        <f>-(LN($B$5^2)+(M291/$B$5)^2)</f>
        <v>10.885427215647455</v>
      </c>
      <c r="R291">
        <f>IFERROR(LN(_xlfn.NORM.DIST(M291,0,$B$5,FALSE)),0)</f>
        <v>4.5237750746190555</v>
      </c>
    </row>
    <row r="292" spans="1:18" x14ac:dyDescent="0.25">
      <c r="A292" s="13">
        <v>21002</v>
      </c>
      <c r="B292" s="14">
        <v>3.16</v>
      </c>
      <c r="C292">
        <v>3.1600000000000003E-2</v>
      </c>
      <c r="D292">
        <f t="shared" si="32"/>
        <v>3.2899999999999999E-2</v>
      </c>
      <c r="E292">
        <f t="shared" si="33"/>
        <v>-1.2999999999999956E-3</v>
      </c>
      <c r="F292">
        <f t="shared" si="34"/>
        <v>4.3831484525124452E-4</v>
      </c>
      <c r="G292">
        <f t="shared" si="35"/>
        <v>-1.73831484525124E-3</v>
      </c>
      <c r="H292">
        <f>_xlfn.NORM.DIST(G292,0,$B$5,FALSE)</f>
        <v>99.978516559150037</v>
      </c>
      <c r="I292">
        <f t="shared" si="36"/>
        <v>4.6049553284993747</v>
      </c>
      <c r="K292">
        <f t="shared" si="37"/>
        <v>3.6526237104270376E-5</v>
      </c>
      <c r="M292">
        <f t="shared" si="38"/>
        <v>-1.3365262371042659E-3</v>
      </c>
      <c r="N292">
        <f>_xlfn.NORM.DIST(M292,0,$B$5,FALSE)</f>
        <v>105.04156730117622</v>
      </c>
      <c r="O292">
        <f t="shared" si="39"/>
        <v>4.6543561508769047</v>
      </c>
      <c r="P292">
        <f>-(LN($B$5^2)+(M292/$B$5)^2)</f>
        <v>11.146589368163154</v>
      </c>
      <c r="R292">
        <f>IFERROR(LN(_xlfn.NORM.DIST(M292,0,$B$5,FALSE)),0)</f>
        <v>4.6543561508769047</v>
      </c>
    </row>
    <row r="293" spans="1:18" x14ac:dyDescent="0.25">
      <c r="A293" s="13">
        <v>21033</v>
      </c>
      <c r="B293" s="14">
        <v>3.37</v>
      </c>
      <c r="C293">
        <v>3.3700000000000001E-2</v>
      </c>
      <c r="D293">
        <f t="shared" si="32"/>
        <v>3.1600000000000003E-2</v>
      </c>
      <c r="E293">
        <f t="shared" si="33"/>
        <v>2.0999999999999977E-3</v>
      </c>
      <c r="F293">
        <f t="shared" si="34"/>
        <v>5.4564544160823326E-4</v>
      </c>
      <c r="G293">
        <f t="shared" si="35"/>
        <v>1.5543545583917644E-3</v>
      </c>
      <c r="H293">
        <f>_xlfn.NORM.DIST(G293,0,$B$5,FALSE)</f>
        <v>102.42962680824837</v>
      </c>
      <c r="I293">
        <f t="shared" si="36"/>
        <v>4.6291759950585041</v>
      </c>
      <c r="K293">
        <f t="shared" si="37"/>
        <v>4.5470453467352769E-5</v>
      </c>
      <c r="M293">
        <f t="shared" si="38"/>
        <v>2.0545295465326449E-3</v>
      </c>
      <c r="N293">
        <f>_xlfn.NORM.DIST(M293,0,$B$5,FALSE)</f>
        <v>95.296905513778199</v>
      </c>
      <c r="O293">
        <f t="shared" si="39"/>
        <v>4.5569973391337824</v>
      </c>
      <c r="P293">
        <f>-(LN($B$5^2)+(M293/$B$5)^2)</f>
        <v>10.951871744676911</v>
      </c>
      <c r="R293">
        <f>IFERROR(LN(_xlfn.NORM.DIST(M293,0,$B$5,FALSE)),0)</f>
        <v>4.5569973391337824</v>
      </c>
    </row>
    <row r="294" spans="1:18" x14ac:dyDescent="0.25">
      <c r="A294" s="13">
        <v>21064</v>
      </c>
      <c r="B294" s="14">
        <v>3.53</v>
      </c>
      <c r="C294">
        <v>3.5299999999999998E-2</v>
      </c>
      <c r="D294">
        <f t="shared" si="32"/>
        <v>3.3700000000000001E-2</v>
      </c>
      <c r="E294">
        <f t="shared" si="33"/>
        <v>1.5999999999999973E-3</v>
      </c>
      <c r="F294">
        <f t="shared" si="34"/>
        <v>3.7226524749309724E-4</v>
      </c>
      <c r="G294">
        <f t="shared" si="35"/>
        <v>1.2277347525069E-3</v>
      </c>
      <c r="H294">
        <f>_xlfn.NORM.DIST(G294,0,$B$5,FALSE)</f>
        <v>106.21986965089579</v>
      </c>
      <c r="I294">
        <f t="shared" si="36"/>
        <v>4.6655111878319087</v>
      </c>
      <c r="K294">
        <f t="shared" si="37"/>
        <v>3.1022103957758101E-5</v>
      </c>
      <c r="M294">
        <f t="shared" si="38"/>
        <v>1.5689778960422392E-3</v>
      </c>
      <c r="N294">
        <f>_xlfn.NORM.DIST(M294,0,$B$5,FALSE)</f>
        <v>102.24272750801813</v>
      </c>
      <c r="O294">
        <f t="shared" si="39"/>
        <v>4.6273496677774757</v>
      </c>
      <c r="P294">
        <f>-(LN($B$5^2)+(M294/$B$5)^2)</f>
        <v>11.092576401964298</v>
      </c>
      <c r="R294">
        <f>IFERROR(LN(_xlfn.NORM.DIST(M294,0,$B$5,FALSE)),0)</f>
        <v>4.6273496677774757</v>
      </c>
    </row>
    <row r="295" spans="1:18" x14ac:dyDescent="0.25">
      <c r="A295" s="13">
        <v>21094</v>
      </c>
      <c r="B295" s="14">
        <v>3.58</v>
      </c>
      <c r="C295">
        <v>3.5799999999999998E-2</v>
      </c>
      <c r="D295">
        <f t="shared" si="32"/>
        <v>3.5299999999999998E-2</v>
      </c>
      <c r="E295">
        <f t="shared" si="33"/>
        <v>5.0000000000000044E-4</v>
      </c>
      <c r="F295">
        <f t="shared" si="34"/>
        <v>2.401660519768032E-4</v>
      </c>
      <c r="G295">
        <f t="shared" si="35"/>
        <v>2.5983394802319728E-4</v>
      </c>
      <c r="H295">
        <f>_xlfn.NORM.DIST(G295,0,$B$5,FALSE)</f>
        <v>112.51477802466312</v>
      </c>
      <c r="I295">
        <f t="shared" si="36"/>
        <v>4.7230845732367044</v>
      </c>
      <c r="K295">
        <f t="shared" si="37"/>
        <v>2.0013837664733597E-5</v>
      </c>
      <c r="M295">
        <f t="shared" si="38"/>
        <v>4.7998616233526682E-4</v>
      </c>
      <c r="N295">
        <f>_xlfn.NORM.DIST(M295,0,$B$5,FALSE)</f>
        <v>111.78438067438741</v>
      </c>
      <c r="O295">
        <f t="shared" si="39"/>
        <v>4.7165718432184534</v>
      </c>
      <c r="P295">
        <f>-(LN($B$5^2)+(M295/$B$5)^2)</f>
        <v>11.271020752846251</v>
      </c>
      <c r="R295">
        <f>IFERROR(LN(_xlfn.NORM.DIST(M295,0,$B$5,FALSE)),0)</f>
        <v>4.7165718432184534</v>
      </c>
    </row>
    <row r="296" spans="1:18" x14ac:dyDescent="0.25">
      <c r="A296" s="13">
        <v>21125</v>
      </c>
      <c r="B296" s="14">
        <v>3.31</v>
      </c>
      <c r="C296">
        <v>3.3099999999999997E-2</v>
      </c>
      <c r="D296">
        <f t="shared" si="32"/>
        <v>3.5799999999999998E-2</v>
      </c>
      <c r="E296">
        <f t="shared" si="33"/>
        <v>-2.700000000000001E-3</v>
      </c>
      <c r="F296">
        <f t="shared" si="34"/>
        <v>1.9888505337796122E-4</v>
      </c>
      <c r="G296">
        <f t="shared" si="35"/>
        <v>-2.8988850533779621E-3</v>
      </c>
      <c r="H296">
        <f>_xlfn.NORM.DIST(G296,0,$B$5,FALSE)</f>
        <v>80.620736788402269</v>
      </c>
      <c r="I296">
        <f t="shared" si="36"/>
        <v>4.3897558966748242</v>
      </c>
      <c r="K296">
        <f t="shared" si="37"/>
        <v>1.6573754448163433E-5</v>
      </c>
      <c r="M296">
        <f t="shared" si="38"/>
        <v>-2.7165737544481644E-3</v>
      </c>
      <c r="N296">
        <f>_xlfn.NORM.DIST(M296,0,$B$5,FALSE)</f>
        <v>83.989566759459166</v>
      </c>
      <c r="O296">
        <f t="shared" si="39"/>
        <v>4.4306925858846693</v>
      </c>
      <c r="P296">
        <f>-(LN($B$5^2)+(M296/$B$5)^2)</f>
        <v>10.699262238178685</v>
      </c>
      <c r="R296">
        <f>IFERROR(LN(_xlfn.NORM.DIST(M296,0,$B$5,FALSE)),0)</f>
        <v>4.4306925858846693</v>
      </c>
    </row>
    <row r="297" spans="1:18" x14ac:dyDescent="0.25">
      <c r="A297" s="13">
        <v>21155</v>
      </c>
      <c r="B297" s="14">
        <v>3.04</v>
      </c>
      <c r="C297">
        <v>3.04E-2</v>
      </c>
      <c r="D297">
        <f t="shared" si="32"/>
        <v>3.3099999999999997E-2</v>
      </c>
      <c r="E297">
        <f t="shared" si="33"/>
        <v>-2.6999999999999975E-3</v>
      </c>
      <c r="F297">
        <f t="shared" si="34"/>
        <v>4.2180244581170785E-4</v>
      </c>
      <c r="G297">
        <f t="shared" si="35"/>
        <v>-3.1218024458117052E-3</v>
      </c>
      <c r="H297">
        <f>_xlfn.NORM.DIST(G297,0,$B$5,FALSE)</f>
        <v>76.408146194377437</v>
      </c>
      <c r="I297">
        <f t="shared" si="36"/>
        <v>4.336089316069228</v>
      </c>
      <c r="K297">
        <f t="shared" si="37"/>
        <v>3.5150203817642316E-5</v>
      </c>
      <c r="M297">
        <f t="shared" si="38"/>
        <v>-2.7351502038176398E-3</v>
      </c>
      <c r="N297">
        <f>_xlfn.NORM.DIST(M297,0,$B$5,FALSE)</f>
        <v>83.650131672830554</v>
      </c>
      <c r="O297">
        <f t="shared" si="39"/>
        <v>4.4266430015240097</v>
      </c>
      <c r="P297">
        <f>-(LN($B$5^2)+(M297/$B$5)^2)</f>
        <v>10.691163069457364</v>
      </c>
      <c r="R297">
        <f>IFERROR(LN(_xlfn.NORM.DIST(M297,0,$B$5,FALSE)),0)</f>
        <v>4.4266430015240097</v>
      </c>
    </row>
    <row r="298" spans="1:18" x14ac:dyDescent="0.25">
      <c r="A298" s="13">
        <v>21186</v>
      </c>
      <c r="B298" s="14">
        <v>2.44</v>
      </c>
      <c r="C298">
        <v>2.4399999999999998E-2</v>
      </c>
      <c r="D298">
        <f t="shared" si="32"/>
        <v>3.04E-2</v>
      </c>
      <c r="E298">
        <f t="shared" si="33"/>
        <v>-6.0000000000000019E-3</v>
      </c>
      <c r="F298">
        <f t="shared" si="34"/>
        <v>6.4471983824545415E-4</v>
      </c>
      <c r="G298">
        <f t="shared" si="35"/>
        <v>-6.644719838245456E-3</v>
      </c>
      <c r="H298">
        <f>_xlfn.NORM.DIST(G298,0,$B$5,FALSE)</f>
        <v>19.303495570036873</v>
      </c>
      <c r="I298">
        <f t="shared" si="36"/>
        <v>2.9602861971295149</v>
      </c>
      <c r="K298">
        <f t="shared" si="37"/>
        <v>5.3726653187121179E-5</v>
      </c>
      <c r="M298">
        <f t="shared" si="38"/>
        <v>-6.053726653187123E-3</v>
      </c>
      <c r="N298">
        <f>_xlfn.NORM.DIST(M298,0,$B$5,FALSE)</f>
        <v>26.059256409392155</v>
      </c>
      <c r="O298">
        <f t="shared" si="39"/>
        <v>3.2603730374980509</v>
      </c>
      <c r="P298">
        <f>-(LN($B$5^2)+(M298/$B$5)^2)</f>
        <v>8.358623141405447</v>
      </c>
      <c r="R298">
        <f>IFERROR(LN(_xlfn.NORM.DIST(M298,0,$B$5,FALSE)),0)</f>
        <v>3.2603730374980509</v>
      </c>
    </row>
    <row r="299" spans="1:18" x14ac:dyDescent="0.25">
      <c r="A299" s="13">
        <v>21217</v>
      </c>
      <c r="B299" s="14">
        <v>1.53</v>
      </c>
      <c r="C299">
        <v>1.5300000000000001E-2</v>
      </c>
      <c r="D299">
        <f t="shared" si="32"/>
        <v>2.4399999999999998E-2</v>
      </c>
      <c r="E299">
        <f t="shared" si="33"/>
        <v>-9.099999999999997E-3</v>
      </c>
      <c r="F299">
        <f t="shared" si="34"/>
        <v>1.1400918214315577E-3</v>
      </c>
      <c r="G299">
        <f t="shared" si="35"/>
        <v>-1.0240091821431554E-2</v>
      </c>
      <c r="H299">
        <f>_xlfn.NORM.DIST(G299,0,$B$5,FALSE)</f>
        <v>1.7037229723175547</v>
      </c>
      <c r="I299">
        <f t="shared" si="36"/>
        <v>0.5328158402593749</v>
      </c>
      <c r="K299">
        <f t="shared" si="37"/>
        <v>9.500765178596314E-5</v>
      </c>
      <c r="M299">
        <f t="shared" si="38"/>
        <v>-9.1950076517859601E-3</v>
      </c>
      <c r="N299">
        <f>_xlfn.NORM.DIST(M299,0,$B$5,FALSE)</f>
        <v>3.8381679263165305</v>
      </c>
      <c r="O299">
        <f t="shared" si="39"/>
        <v>1.3449951502282771</v>
      </c>
      <c r="P299">
        <f>-(LN($B$5^2)+(M299/$B$5)^2)</f>
        <v>4.5278673668658991</v>
      </c>
      <c r="R299">
        <f>IFERROR(LN(_xlfn.NORM.DIST(M299,0,$B$5,FALSE)),0)</f>
        <v>1.3449951502282771</v>
      </c>
    </row>
    <row r="300" spans="1:18" x14ac:dyDescent="0.25">
      <c r="A300" s="13">
        <v>21245</v>
      </c>
      <c r="B300" s="14">
        <v>1.3</v>
      </c>
      <c r="C300">
        <v>1.3000000000000001E-2</v>
      </c>
      <c r="D300">
        <f t="shared" si="32"/>
        <v>1.5300000000000001E-2</v>
      </c>
      <c r="E300">
        <f t="shared" si="33"/>
        <v>-2.3E-3</v>
      </c>
      <c r="F300">
        <f t="shared" si="34"/>
        <v>1.891405995930481E-3</v>
      </c>
      <c r="G300">
        <f t="shared" si="35"/>
        <v>-4.1914059959304809E-3</v>
      </c>
      <c r="H300">
        <f>_xlfn.NORM.DIST(G300,0,$B$5,FALSE)</f>
        <v>55.885514437352569</v>
      </c>
      <c r="I300">
        <f t="shared" si="36"/>
        <v>4.0233052130802127</v>
      </c>
      <c r="K300">
        <f t="shared" si="37"/>
        <v>1.5761716632754007E-4</v>
      </c>
      <c r="M300">
        <f t="shared" si="38"/>
        <v>-2.4576171663275399E-3</v>
      </c>
      <c r="N300">
        <f>_xlfn.NORM.DIST(M300,0,$B$5,FALSE)</f>
        <v>88.612257203283121</v>
      </c>
      <c r="O300">
        <f t="shared" si="39"/>
        <v>4.4842701911946836</v>
      </c>
      <c r="P300">
        <f>-(LN($B$5^2)+(M300/$B$5)^2)</f>
        <v>10.806417448798712</v>
      </c>
      <c r="R300">
        <f>IFERROR(LN(_xlfn.NORM.DIST(M300,0,$B$5,FALSE)),0)</f>
        <v>4.4842701911946836</v>
      </c>
    </row>
    <row r="301" spans="1:18" x14ac:dyDescent="0.25">
      <c r="A301" s="13">
        <v>21276</v>
      </c>
      <c r="B301" s="14">
        <v>1.1299999999999999</v>
      </c>
      <c r="C301">
        <v>1.1299999999999999E-2</v>
      </c>
      <c r="D301">
        <f t="shared" si="32"/>
        <v>1.3000000000000001E-2</v>
      </c>
      <c r="E301">
        <f t="shared" si="33"/>
        <v>-1.7000000000000019E-3</v>
      </c>
      <c r="F301">
        <f t="shared" si="34"/>
        <v>2.0812985894851539E-3</v>
      </c>
      <c r="G301">
        <f t="shared" si="35"/>
        <v>-3.7812985894851558E-3</v>
      </c>
      <c r="H301">
        <f>_xlfn.NORM.DIST(G301,0,$B$5,FALSE)</f>
        <v>63.691290656500577</v>
      </c>
      <c r="I301">
        <f t="shared" si="36"/>
        <v>4.1540478288427405</v>
      </c>
      <c r="K301">
        <f t="shared" si="37"/>
        <v>1.7344154912376283E-4</v>
      </c>
      <c r="M301">
        <f t="shared" si="38"/>
        <v>-1.8734415491237647E-3</v>
      </c>
      <c r="N301">
        <f>_xlfn.NORM.DIST(M301,0,$B$5,FALSE)</f>
        <v>98.046328376902977</v>
      </c>
      <c r="O301">
        <f t="shared" si="39"/>
        <v>4.5854401055047385</v>
      </c>
      <c r="P301">
        <f>-(LN($B$5^2)+(M301/$B$5)^2)</f>
        <v>11.008757277418821</v>
      </c>
      <c r="R301">
        <f>IFERROR(LN(_xlfn.NORM.DIST(M301,0,$B$5,FALSE)),0)</f>
        <v>4.5854401055047385</v>
      </c>
    </row>
    <row r="302" spans="1:18" x14ac:dyDescent="0.25">
      <c r="A302" s="13">
        <v>21306</v>
      </c>
      <c r="B302" s="14">
        <v>0.91</v>
      </c>
      <c r="C302">
        <v>9.1000000000000004E-3</v>
      </c>
      <c r="D302">
        <f t="shared" si="32"/>
        <v>1.1299999999999999E-2</v>
      </c>
      <c r="E302">
        <f t="shared" si="33"/>
        <v>-2.1999999999999988E-3</v>
      </c>
      <c r="F302">
        <f t="shared" si="34"/>
        <v>2.2216539847212165E-3</v>
      </c>
      <c r="G302">
        <f t="shared" si="35"/>
        <v>-4.4216539847212154E-3</v>
      </c>
      <c r="H302">
        <f>_xlfn.NORM.DIST(G302,0,$B$5,FALSE)</f>
        <v>51.625013151687277</v>
      </c>
      <c r="I302">
        <f t="shared" si="36"/>
        <v>3.9440063060353974</v>
      </c>
      <c r="K302">
        <f t="shared" si="37"/>
        <v>1.8513783206010136E-4</v>
      </c>
      <c r="M302">
        <f t="shared" si="38"/>
        <v>-2.3851378320601004E-3</v>
      </c>
      <c r="N302">
        <f>_xlfn.NORM.DIST(M302,0,$B$5,FALSE)</f>
        <v>89.864722384246093</v>
      </c>
      <c r="O302">
        <f t="shared" si="39"/>
        <v>4.4983054549458581</v>
      </c>
      <c r="P302">
        <f>-(LN($B$5^2)+(M302/$B$5)^2)</f>
        <v>10.834487976301061</v>
      </c>
      <c r="R302">
        <f>IFERROR(LN(_xlfn.NORM.DIST(M302,0,$B$5,FALSE)),0)</f>
        <v>4.4983054549458581</v>
      </c>
    </row>
    <row r="303" spans="1:18" x14ac:dyDescent="0.25">
      <c r="A303" s="13">
        <v>21337</v>
      </c>
      <c r="B303" s="14">
        <v>0.83</v>
      </c>
      <c r="C303">
        <v>8.3000000000000001E-3</v>
      </c>
      <c r="D303">
        <f t="shared" si="32"/>
        <v>9.1000000000000004E-3</v>
      </c>
      <c r="E303">
        <f t="shared" si="33"/>
        <v>-8.0000000000000036E-4</v>
      </c>
      <c r="F303">
        <f t="shared" si="34"/>
        <v>2.4032903785561211E-3</v>
      </c>
      <c r="G303">
        <f t="shared" si="35"/>
        <v>-3.2032903785561215E-3</v>
      </c>
      <c r="H303">
        <f>_xlfn.NORM.DIST(G303,0,$B$5,FALSE)</f>
        <v>74.84950527609594</v>
      </c>
      <c r="I303">
        <f t="shared" si="36"/>
        <v>4.3154795013059974</v>
      </c>
      <c r="K303">
        <f t="shared" si="37"/>
        <v>2.0027419821301009E-4</v>
      </c>
      <c r="M303">
        <f t="shared" si="38"/>
        <v>-1.0002741982130105E-3</v>
      </c>
      <c r="N303">
        <f>_xlfn.NORM.DIST(M303,0,$B$5,FALSE)</f>
        <v>108.39432500250619</v>
      </c>
      <c r="O303">
        <f t="shared" si="39"/>
        <v>4.6857757352597087</v>
      </c>
      <c r="P303">
        <f>-(LN($B$5^2)+(M303/$B$5)^2)</f>
        <v>11.209428536928762</v>
      </c>
      <c r="R303">
        <f>IFERROR(LN(_xlfn.NORM.DIST(M303,0,$B$5,FALSE)),0)</f>
        <v>4.6857757352597087</v>
      </c>
    </row>
    <row r="304" spans="1:18" x14ac:dyDescent="0.25">
      <c r="A304" s="13">
        <v>21367</v>
      </c>
      <c r="B304" s="14">
        <v>0.91</v>
      </c>
      <c r="C304">
        <v>9.1000000000000004E-3</v>
      </c>
      <c r="D304">
        <f t="shared" si="32"/>
        <v>8.3000000000000001E-3</v>
      </c>
      <c r="E304">
        <f t="shared" si="33"/>
        <v>8.0000000000000036E-4</v>
      </c>
      <c r="F304">
        <f t="shared" si="34"/>
        <v>2.4693399763142682E-3</v>
      </c>
      <c r="G304">
        <f t="shared" si="35"/>
        <v>-1.6693399763142679E-3</v>
      </c>
      <c r="H304">
        <f>_xlfn.NORM.DIST(G304,0,$B$5,FALSE)</f>
        <v>100.92259812771802</v>
      </c>
      <c r="I304">
        <f t="shared" si="36"/>
        <v>4.6143538678699132</v>
      </c>
      <c r="K304">
        <f t="shared" si="37"/>
        <v>2.0577833135952233E-4</v>
      </c>
      <c r="M304">
        <f t="shared" si="38"/>
        <v>5.9422166864047808E-4</v>
      </c>
      <c r="N304">
        <f>_xlfn.NORM.DIST(M304,0,$B$5,FALSE)</f>
        <v>111.23721435078983</v>
      </c>
      <c r="O304">
        <f t="shared" si="39"/>
        <v>4.7116649872578034</v>
      </c>
      <c r="P304">
        <f>-(LN($B$5^2)+(M304/$B$5)^2)</f>
        <v>11.261207040924951</v>
      </c>
      <c r="R304">
        <f>IFERROR(LN(_xlfn.NORM.DIST(M304,0,$B$5,FALSE)),0)</f>
        <v>4.7116649872578034</v>
      </c>
    </row>
    <row r="305" spans="1:18" x14ac:dyDescent="0.25">
      <c r="A305" s="13">
        <v>21398</v>
      </c>
      <c r="B305" s="14">
        <v>1.69</v>
      </c>
      <c r="C305">
        <v>1.6899999999999998E-2</v>
      </c>
      <c r="D305">
        <f t="shared" si="32"/>
        <v>9.1000000000000004E-3</v>
      </c>
      <c r="E305">
        <f t="shared" si="33"/>
        <v>7.7999999999999979E-3</v>
      </c>
      <c r="F305">
        <f t="shared" si="34"/>
        <v>2.4032903785561211E-3</v>
      </c>
      <c r="G305">
        <f t="shared" si="35"/>
        <v>5.3967096214438768E-3</v>
      </c>
      <c r="H305">
        <f>_xlfn.NORM.DIST(G305,0,$B$5,FALSE)</f>
        <v>35.205315596055463</v>
      </c>
      <c r="I305">
        <f t="shared" si="36"/>
        <v>3.561197082454576</v>
      </c>
      <c r="K305">
        <f t="shared" si="37"/>
        <v>2.0027419821301009E-4</v>
      </c>
      <c r="M305">
        <f t="shared" si="38"/>
        <v>7.5997258017869874E-3</v>
      </c>
      <c r="N305">
        <f>_xlfn.NORM.DIST(M305,0,$B$5,FALSE)</f>
        <v>11.20464031863904</v>
      </c>
      <c r="O305">
        <f t="shared" si="39"/>
        <v>2.4163280066608346</v>
      </c>
      <c r="P305">
        <f>-(LN($B$5^2)+(M305/$B$5)^2)</f>
        <v>6.6705330797310145</v>
      </c>
      <c r="R305">
        <f>IFERROR(LN(_xlfn.NORM.DIST(M305,0,$B$5,FALSE)),0)</f>
        <v>2.4163280066608346</v>
      </c>
    </row>
    <row r="306" spans="1:18" x14ac:dyDescent="0.25">
      <c r="A306" s="13">
        <v>21429</v>
      </c>
      <c r="B306" s="14">
        <v>2.44</v>
      </c>
      <c r="C306">
        <v>2.4399999999999998E-2</v>
      </c>
      <c r="D306">
        <f t="shared" si="32"/>
        <v>1.6899999999999998E-2</v>
      </c>
      <c r="E306">
        <f t="shared" si="33"/>
        <v>7.4999999999999997E-3</v>
      </c>
      <c r="F306">
        <f t="shared" si="34"/>
        <v>1.7593068004141869E-3</v>
      </c>
      <c r="G306">
        <f t="shared" si="35"/>
        <v>5.740693199585813E-3</v>
      </c>
      <c r="H306">
        <f>_xlfn.NORM.DIST(G306,0,$B$5,FALSE)</f>
        <v>30.204933786109727</v>
      </c>
      <c r="I306">
        <f t="shared" si="36"/>
        <v>3.4080052814383177</v>
      </c>
      <c r="K306">
        <f t="shared" si="37"/>
        <v>1.4660890003451556E-4</v>
      </c>
      <c r="M306">
        <f t="shared" si="38"/>
        <v>7.3533910999654846E-3</v>
      </c>
      <c r="N306">
        <f>_xlfn.NORM.DIST(M306,0,$B$5,FALSE)</f>
        <v>12.982694918114479</v>
      </c>
      <c r="O306">
        <f t="shared" si="39"/>
        <v>2.5636173105357787</v>
      </c>
      <c r="P306">
        <f>-(LN($B$5^2)+(M306/$B$5)^2)</f>
        <v>6.9651116874809018</v>
      </c>
      <c r="R306">
        <f>IFERROR(LN(_xlfn.NORM.DIST(M306,0,$B$5,FALSE)),0)</f>
        <v>2.5636173105357787</v>
      </c>
    </row>
    <row r="307" spans="1:18" x14ac:dyDescent="0.25">
      <c r="A307" s="13">
        <v>21459</v>
      </c>
      <c r="B307" s="14">
        <v>2.63</v>
      </c>
      <c r="C307">
        <v>2.63E-2</v>
      </c>
      <c r="D307">
        <f t="shared" si="32"/>
        <v>2.4399999999999998E-2</v>
      </c>
      <c r="E307">
        <f t="shared" si="33"/>
        <v>1.9000000000000024E-3</v>
      </c>
      <c r="F307">
        <f t="shared" si="34"/>
        <v>1.1400918214315577E-3</v>
      </c>
      <c r="G307">
        <f t="shared" si="35"/>
        <v>7.5990817856844465E-4</v>
      </c>
      <c r="H307">
        <f>_xlfn.NORM.DIST(G307,0,$B$5,FALSE)</f>
        <v>110.24372140793204</v>
      </c>
      <c r="I307">
        <f t="shared" si="36"/>
        <v>4.702693564024429</v>
      </c>
      <c r="K307">
        <f t="shared" si="37"/>
        <v>9.500765178596314E-5</v>
      </c>
      <c r="M307">
        <f t="shared" si="38"/>
        <v>1.8049923482140393E-3</v>
      </c>
      <c r="N307">
        <f>_xlfn.NORM.DIST(M307,0,$B$5,FALSE)</f>
        <v>99.038449373586374</v>
      </c>
      <c r="O307">
        <f t="shared" si="39"/>
        <v>4.5955081522465395</v>
      </c>
      <c r="P307">
        <f>-(LN($B$5^2)+(M307/$B$5)^2)</f>
        <v>11.028893370902423</v>
      </c>
      <c r="R307">
        <f>IFERROR(LN(_xlfn.NORM.DIST(M307,0,$B$5,FALSE)),0)</f>
        <v>4.5955081522465395</v>
      </c>
    </row>
    <row r="308" spans="1:18" x14ac:dyDescent="0.25">
      <c r="A308" s="13">
        <v>21490</v>
      </c>
      <c r="B308" s="14">
        <v>2.67</v>
      </c>
      <c r="C308">
        <v>2.6699999999999998E-2</v>
      </c>
      <c r="D308">
        <f t="shared" si="32"/>
        <v>2.63E-2</v>
      </c>
      <c r="E308">
        <f t="shared" si="33"/>
        <v>3.9999999999999758E-4</v>
      </c>
      <c r="F308">
        <f t="shared" si="34"/>
        <v>9.8322402675595812E-4</v>
      </c>
      <c r="G308">
        <f t="shared" si="35"/>
        <v>-5.8322402675596054E-4</v>
      </c>
      <c r="H308">
        <f>_xlfn.NORM.DIST(G308,0,$B$5,FALSE)</f>
        <v>111.2948268733056</v>
      </c>
      <c r="I308">
        <f t="shared" si="36"/>
        <v>4.712182778075575</v>
      </c>
      <c r="K308">
        <f t="shared" si="37"/>
        <v>8.1935335562996505E-5</v>
      </c>
      <c r="M308">
        <f t="shared" si="38"/>
        <v>3.1806466443700109E-4</v>
      </c>
      <c r="N308">
        <f>_xlfn.NORM.DIST(M308,0,$B$5,FALSE)</f>
        <v>112.36347936674811</v>
      </c>
      <c r="O308">
        <f t="shared" si="39"/>
        <v>4.7217389679967923</v>
      </c>
      <c r="P308">
        <f>-(LN($B$5^2)+(M308/$B$5)^2)</f>
        <v>11.281355002402929</v>
      </c>
      <c r="R308">
        <f>IFERROR(LN(_xlfn.NORM.DIST(M308,0,$B$5,FALSE)),0)</f>
        <v>4.7217389679967923</v>
      </c>
    </row>
    <row r="309" spans="1:18" x14ac:dyDescent="0.25">
      <c r="A309" s="13">
        <v>21520</v>
      </c>
      <c r="B309" s="14">
        <v>2.77</v>
      </c>
      <c r="C309">
        <v>2.7699999999999999E-2</v>
      </c>
      <c r="D309">
        <f t="shared" si="32"/>
        <v>2.6699999999999998E-2</v>
      </c>
      <c r="E309">
        <f t="shared" si="33"/>
        <v>1.0000000000000009E-3</v>
      </c>
      <c r="F309">
        <f t="shared" si="34"/>
        <v>9.5019922787688467E-4</v>
      </c>
      <c r="G309">
        <f t="shared" si="35"/>
        <v>4.9800772123116221E-5</v>
      </c>
      <c r="H309">
        <f>_xlfn.NORM.DIST(G309,0,$B$5,FALSE)</f>
        <v>112.80774981954089</v>
      </c>
      <c r="I309">
        <f t="shared" si="36"/>
        <v>4.7256850407778854</v>
      </c>
      <c r="K309">
        <f t="shared" si="37"/>
        <v>7.9183268989740384E-5</v>
      </c>
      <c r="M309">
        <f t="shared" si="38"/>
        <v>9.2081673101026054E-4</v>
      </c>
      <c r="N309">
        <f>_xlfn.NORM.DIST(M309,0,$B$5,FALSE)</f>
        <v>109.05795980695318</v>
      </c>
      <c r="O309">
        <f t="shared" si="39"/>
        <v>4.6918794822530039</v>
      </c>
      <c r="P309">
        <f>-(LN($B$5^2)+(M309/$B$5)^2)</f>
        <v>11.221636030915352</v>
      </c>
      <c r="R309">
        <f>IFERROR(LN(_xlfn.NORM.DIST(M309,0,$B$5,FALSE)),0)</f>
        <v>4.6918794822530039</v>
      </c>
    </row>
    <row r="310" spans="1:18" x14ac:dyDescent="0.25">
      <c r="A310" s="13">
        <v>21551</v>
      </c>
      <c r="B310" s="14">
        <v>2.82</v>
      </c>
      <c r="C310">
        <v>2.8199999999999999E-2</v>
      </c>
      <c r="D310">
        <f t="shared" si="32"/>
        <v>2.7699999999999999E-2</v>
      </c>
      <c r="E310">
        <f t="shared" si="33"/>
        <v>5.0000000000000044E-4</v>
      </c>
      <c r="F310">
        <f t="shared" si="34"/>
        <v>8.6763723067920077E-4</v>
      </c>
      <c r="G310">
        <f t="shared" si="35"/>
        <v>-3.6763723067920033E-4</v>
      </c>
      <c r="H310">
        <f>_xlfn.NORM.DIST(G310,0,$B$5,FALSE)</f>
        <v>112.21085611688061</v>
      </c>
      <c r="I310">
        <f t="shared" si="36"/>
        <v>4.7203797452428979</v>
      </c>
      <c r="K310">
        <f t="shared" si="37"/>
        <v>7.2303102556600055E-5</v>
      </c>
      <c r="M310">
        <f t="shared" si="38"/>
        <v>4.2769689744340039E-4</v>
      </c>
      <c r="N310">
        <f>_xlfn.NORM.DIST(M310,0,$B$5,FALSE)</f>
        <v>111.99673149964116</v>
      </c>
      <c r="O310">
        <f t="shared" si="39"/>
        <v>4.7184696878303427</v>
      </c>
      <c r="P310">
        <f>-(LN($B$5^2)+(M310/$B$5)^2)</f>
        <v>11.274816442070032</v>
      </c>
      <c r="R310">
        <f>IFERROR(LN(_xlfn.NORM.DIST(M310,0,$B$5,FALSE)),0)</f>
        <v>4.7184696878303427</v>
      </c>
    </row>
    <row r="311" spans="1:18" x14ac:dyDescent="0.25">
      <c r="A311" s="13">
        <v>21582</v>
      </c>
      <c r="B311" s="14">
        <v>2.7</v>
      </c>
      <c r="C311">
        <v>2.7000000000000003E-2</v>
      </c>
      <c r="D311">
        <f t="shared" si="32"/>
        <v>2.8199999999999999E-2</v>
      </c>
      <c r="E311">
        <f t="shared" si="33"/>
        <v>-1.1999999999999962E-3</v>
      </c>
      <c r="F311">
        <f t="shared" si="34"/>
        <v>8.2635623208035872E-4</v>
      </c>
      <c r="G311">
        <f t="shared" si="35"/>
        <v>-2.0263562320803549E-3</v>
      </c>
      <c r="H311">
        <f>_xlfn.NORM.DIST(G311,0,$B$5,FALSE)</f>
        <v>95.736026048215052</v>
      </c>
      <c r="I311">
        <f t="shared" si="36"/>
        <v>4.5615946753549821</v>
      </c>
      <c r="K311">
        <f t="shared" si="37"/>
        <v>6.8863019340029884E-5</v>
      </c>
      <c r="M311">
        <f t="shared" si="38"/>
        <v>-1.2688630193400262E-3</v>
      </c>
      <c r="N311">
        <f>_xlfn.NORM.DIST(M311,0,$B$5,FALSE)</f>
        <v>105.78464110993411</v>
      </c>
      <c r="O311">
        <f t="shared" si="39"/>
        <v>4.6614053397928963</v>
      </c>
      <c r="P311">
        <f>-(LN($B$5^2)+(M311/$B$5)^2)</f>
        <v>11.160687745995137</v>
      </c>
      <c r="R311">
        <f>IFERROR(LN(_xlfn.NORM.DIST(M311,0,$B$5,FALSE)),0)</f>
        <v>4.6614053397928963</v>
      </c>
    </row>
    <row r="312" spans="1:18" x14ac:dyDescent="0.25">
      <c r="A312" s="13">
        <v>21610</v>
      </c>
      <c r="B312" s="14">
        <v>2.8</v>
      </c>
      <c r="C312">
        <v>2.7999999999999997E-2</v>
      </c>
      <c r="D312">
        <f t="shared" si="32"/>
        <v>2.7000000000000003E-2</v>
      </c>
      <c r="E312">
        <f t="shared" si="33"/>
        <v>9.9999999999999395E-4</v>
      </c>
      <c r="F312">
        <f t="shared" si="34"/>
        <v>9.2543062871757906E-4</v>
      </c>
      <c r="G312">
        <f t="shared" si="35"/>
        <v>7.4569371282414885E-5</v>
      </c>
      <c r="H312">
        <f>_xlfn.NORM.DIST(G312,0,$B$5,FALSE)</f>
        <v>112.79385529616978</v>
      </c>
      <c r="I312">
        <f t="shared" si="36"/>
        <v>4.725561863255443</v>
      </c>
      <c r="K312">
        <f t="shared" si="37"/>
        <v>7.7119219059798246E-5</v>
      </c>
      <c r="M312">
        <f t="shared" si="38"/>
        <v>9.228807809401957E-4</v>
      </c>
      <c r="N312">
        <f>_xlfn.NORM.DIST(M312,0,$B$5,FALSE)</f>
        <v>109.04136592182059</v>
      </c>
      <c r="O312">
        <f t="shared" si="39"/>
        <v>4.6917273141056777</v>
      </c>
      <c r="P312">
        <f>-(LN($B$5^2)+(M312/$B$5)^2)</f>
        <v>11.2213316946207</v>
      </c>
      <c r="R312">
        <f>IFERROR(LN(_xlfn.NORM.DIST(M312,0,$B$5,FALSE)),0)</f>
        <v>4.6917273141056777</v>
      </c>
    </row>
    <row r="313" spans="1:18" x14ac:dyDescent="0.25">
      <c r="A313" s="13">
        <v>21641</v>
      </c>
      <c r="B313" s="14">
        <v>2.95</v>
      </c>
      <c r="C313">
        <v>2.9500000000000002E-2</v>
      </c>
      <c r="D313">
        <f t="shared" si="32"/>
        <v>2.7999999999999997E-2</v>
      </c>
      <c r="E313">
        <f t="shared" si="33"/>
        <v>1.5000000000000048E-3</v>
      </c>
      <c r="F313">
        <f t="shared" si="34"/>
        <v>8.4286863151989571E-4</v>
      </c>
      <c r="G313">
        <f t="shared" si="35"/>
        <v>6.5713136848010909E-4</v>
      </c>
      <c r="H313">
        <f>_xlfn.NORM.DIST(G313,0,$B$5,FALSE)</f>
        <v>110.88760898403163</v>
      </c>
      <c r="I313">
        <f t="shared" si="36"/>
        <v>4.7085171566804611</v>
      </c>
      <c r="K313">
        <f t="shared" si="37"/>
        <v>7.0239052626657971E-5</v>
      </c>
      <c r="M313">
        <f t="shared" si="38"/>
        <v>1.4297609473733468E-3</v>
      </c>
      <c r="N313">
        <f>_xlfn.NORM.DIST(M313,0,$B$5,FALSE)</f>
        <v>103.96383119223256</v>
      </c>
      <c r="O313">
        <f t="shared" si="39"/>
        <v>4.6440430616551645</v>
      </c>
      <c r="P313">
        <f>-(LN($B$5^2)+(M313/$B$5)^2)</f>
        <v>11.125963189719673</v>
      </c>
      <c r="R313">
        <f>IFERROR(LN(_xlfn.NORM.DIST(M313,0,$B$5,FALSE)),0)</f>
        <v>4.6440430616551645</v>
      </c>
    </row>
    <row r="314" spans="1:18" x14ac:dyDescent="0.25">
      <c r="A314" s="13">
        <v>21671</v>
      </c>
      <c r="B314" s="14">
        <v>2.84</v>
      </c>
      <c r="C314">
        <v>2.8399999999999998E-2</v>
      </c>
      <c r="D314">
        <f t="shared" si="32"/>
        <v>2.9500000000000002E-2</v>
      </c>
      <c r="E314">
        <f t="shared" si="33"/>
        <v>-1.1000000000000038E-3</v>
      </c>
      <c r="F314">
        <f t="shared" si="34"/>
        <v>7.1902563572336944E-4</v>
      </c>
      <c r="G314">
        <f t="shared" si="35"/>
        <v>-1.8190256357233732E-3</v>
      </c>
      <c r="H314">
        <f>_xlfn.NORM.DIST(G314,0,$B$5,FALSE)</f>
        <v>98.837250303115482</v>
      </c>
      <c r="I314">
        <f t="shared" si="36"/>
        <v>4.5934745610563352</v>
      </c>
      <c r="K314">
        <f t="shared" si="37"/>
        <v>5.9918802976947451E-5</v>
      </c>
      <c r="M314">
        <f t="shared" si="38"/>
        <v>-1.1599188029769512E-3</v>
      </c>
      <c r="N314">
        <f>_xlfn.NORM.DIST(M314,0,$B$5,FALSE)</f>
        <v>106.90983855909265</v>
      </c>
      <c r="O314">
        <f t="shared" si="39"/>
        <v>4.6719858489605945</v>
      </c>
      <c r="P314">
        <f>-(LN($B$5^2)+(M314/$B$5)^2)</f>
        <v>11.181848764330534</v>
      </c>
      <c r="R314">
        <f>IFERROR(LN(_xlfn.NORM.DIST(M314,0,$B$5,FALSE)),0)</f>
        <v>4.6719858489605945</v>
      </c>
    </row>
    <row r="315" spans="1:18" x14ac:dyDescent="0.25">
      <c r="A315" s="13">
        <v>21702</v>
      </c>
      <c r="B315" s="14">
        <v>3.21</v>
      </c>
      <c r="C315">
        <v>3.2099999999999997E-2</v>
      </c>
      <c r="D315">
        <f t="shared" si="32"/>
        <v>2.8399999999999998E-2</v>
      </c>
      <c r="E315">
        <f t="shared" si="33"/>
        <v>3.6999999999999984E-3</v>
      </c>
      <c r="F315">
        <f t="shared" si="34"/>
        <v>8.0984383264082205E-4</v>
      </c>
      <c r="G315">
        <f t="shared" si="35"/>
        <v>2.8901561673591765E-3</v>
      </c>
      <c r="H315">
        <f>_xlfn.NORM.DIST(G315,0,$B$5,FALSE)</f>
        <v>80.783803364547566</v>
      </c>
      <c r="I315">
        <f t="shared" si="36"/>
        <v>4.3917764920245155</v>
      </c>
      <c r="K315">
        <f t="shared" si="37"/>
        <v>6.7486986053401837E-5</v>
      </c>
      <c r="M315">
        <f t="shared" si="38"/>
        <v>3.6325130139465965E-3</v>
      </c>
      <c r="N315">
        <f>_xlfn.NORM.DIST(M315,0,$B$5,FALSE)</f>
        <v>66.563455883329667</v>
      </c>
      <c r="O315">
        <f t="shared" si="39"/>
        <v>4.1981557164891514</v>
      </c>
      <c r="P315">
        <f>-(LN($B$5^2)+(M315/$B$5)^2)</f>
        <v>10.234188499387647</v>
      </c>
      <c r="R315">
        <f>IFERROR(LN(_xlfn.NORM.DIST(M315,0,$B$5,FALSE)),0)</f>
        <v>4.1981557164891514</v>
      </c>
    </row>
    <row r="316" spans="1:18" x14ac:dyDescent="0.25">
      <c r="A316" s="13">
        <v>21732</v>
      </c>
      <c r="B316" s="14">
        <v>3.2</v>
      </c>
      <c r="C316">
        <v>3.2000000000000001E-2</v>
      </c>
      <c r="D316">
        <f t="shared" si="32"/>
        <v>3.2099999999999997E-2</v>
      </c>
      <c r="E316">
        <f t="shared" si="33"/>
        <v>-9.9999999999995925E-5</v>
      </c>
      <c r="F316">
        <f t="shared" si="34"/>
        <v>5.0436444300939174E-4</v>
      </c>
      <c r="G316">
        <f t="shared" si="35"/>
        <v>-6.0436444300938767E-4</v>
      </c>
      <c r="H316">
        <f>_xlfn.NORM.DIST(G316,0,$B$5,FALSE)</f>
        <v>111.18315330529731</v>
      </c>
      <c r="I316">
        <f t="shared" si="36"/>
        <v>4.7111788712862595</v>
      </c>
      <c r="K316">
        <f t="shared" si="37"/>
        <v>4.2030370250782645E-5</v>
      </c>
      <c r="M316">
        <f t="shared" si="38"/>
        <v>-1.4203037025077857E-4</v>
      </c>
      <c r="N316">
        <f>_xlfn.NORM.DIST(M316,0,$B$5,FALSE)</f>
        <v>112.72797081077819</v>
      </c>
      <c r="O316">
        <f t="shared" si="39"/>
        <v>4.7249775784577954</v>
      </c>
      <c r="P316">
        <f>-(LN($B$5^2)+(M316/$B$5)^2)</f>
        <v>11.287832223324937</v>
      </c>
      <c r="R316">
        <f>IFERROR(LN(_xlfn.NORM.DIST(M316,0,$B$5,FALSE)),0)</f>
        <v>4.7249775784577954</v>
      </c>
    </row>
    <row r="317" spans="1:18" x14ac:dyDescent="0.25">
      <c r="A317" s="13">
        <v>21763</v>
      </c>
      <c r="B317" s="14">
        <v>3.38</v>
      </c>
      <c r="C317">
        <v>3.3799999999999997E-2</v>
      </c>
      <c r="D317">
        <f t="shared" si="32"/>
        <v>3.2000000000000001E-2</v>
      </c>
      <c r="E317">
        <f t="shared" si="33"/>
        <v>1.799999999999996E-3</v>
      </c>
      <c r="F317">
        <f t="shared" si="34"/>
        <v>5.1262064272915981E-4</v>
      </c>
      <c r="G317">
        <f t="shared" si="35"/>
        <v>1.2873793572708361E-3</v>
      </c>
      <c r="H317">
        <f>_xlfn.NORM.DIST(G317,0,$B$5,FALSE)</f>
        <v>105.58461683239683</v>
      </c>
      <c r="I317">
        <f t="shared" si="36"/>
        <v>4.6595126867250469</v>
      </c>
      <c r="K317">
        <f t="shared" si="37"/>
        <v>4.2718386894096648E-5</v>
      </c>
      <c r="M317">
        <f t="shared" si="38"/>
        <v>1.7572816131058995E-3</v>
      </c>
      <c r="N317">
        <f>_xlfn.NORM.DIST(M317,0,$B$5,FALSE)</f>
        <v>99.713813087333591</v>
      </c>
      <c r="O317">
        <f t="shared" si="39"/>
        <v>4.6023042138839854</v>
      </c>
      <c r="P317">
        <f>-(LN($B$5^2)+(M317/$B$5)^2)</f>
        <v>11.042485494177315</v>
      </c>
      <c r="R317">
        <f>IFERROR(LN(_xlfn.NORM.DIST(M317,0,$B$5,FALSE)),0)</f>
        <v>4.6023042138839854</v>
      </c>
    </row>
    <row r="318" spans="1:18" x14ac:dyDescent="0.25">
      <c r="A318" s="13">
        <v>21794</v>
      </c>
      <c r="B318" s="14">
        <v>4.04</v>
      </c>
      <c r="C318">
        <v>4.0399999999999998E-2</v>
      </c>
      <c r="D318">
        <f t="shared" si="32"/>
        <v>3.3799999999999997E-2</v>
      </c>
      <c r="E318">
        <f t="shared" si="33"/>
        <v>6.6000000000000017E-3</v>
      </c>
      <c r="F318">
        <f t="shared" si="34"/>
        <v>3.6400904777332917E-4</v>
      </c>
      <c r="G318">
        <f t="shared" si="35"/>
        <v>6.2359909522266728E-3</v>
      </c>
      <c r="H318">
        <f>_xlfn.NORM.DIST(G318,0,$B$5,FALSE)</f>
        <v>23.826635773275811</v>
      </c>
      <c r="I318">
        <f t="shared" si="36"/>
        <v>3.170804105033405</v>
      </c>
      <c r="K318">
        <f t="shared" si="37"/>
        <v>3.0334087314444098E-5</v>
      </c>
      <c r="M318">
        <f t="shared" si="38"/>
        <v>6.5696659126855579E-3</v>
      </c>
      <c r="N318">
        <f>_xlfn.NORM.DIST(M318,0,$B$5,FALSE)</f>
        <v>20.084422485811768</v>
      </c>
      <c r="O318">
        <f t="shared" si="39"/>
        <v>2.9999445138908487</v>
      </c>
      <c r="P318">
        <f>-(LN($B$5^2)+(M318/$B$5)^2)</f>
        <v>7.8377660941910428</v>
      </c>
      <c r="R318">
        <f>IFERROR(LN(_xlfn.NORM.DIST(M318,0,$B$5,FALSE)),0)</f>
        <v>2.9999445138908487</v>
      </c>
    </row>
    <row r="319" spans="1:18" x14ac:dyDescent="0.25">
      <c r="A319" s="13">
        <v>21824</v>
      </c>
      <c r="B319" s="14">
        <v>4.05</v>
      </c>
      <c r="C319">
        <v>4.0500000000000001E-2</v>
      </c>
      <c r="D319">
        <f t="shared" si="32"/>
        <v>4.0399999999999998E-2</v>
      </c>
      <c r="E319">
        <f t="shared" si="33"/>
        <v>1.0000000000000286E-4</v>
      </c>
      <c r="F319">
        <f t="shared" si="34"/>
        <v>-1.809001337313847E-4</v>
      </c>
      <c r="G319">
        <f t="shared" si="35"/>
        <v>2.8090013373138756E-4</v>
      </c>
      <c r="H319">
        <f>_xlfn.NORM.DIST(G319,0,$B$5,FALSE)</f>
        <v>112.46353978526814</v>
      </c>
      <c r="I319">
        <f t="shared" si="36"/>
        <v>4.7226290783180858</v>
      </c>
      <c r="K319">
        <f t="shared" si="37"/>
        <v>-1.5075011144282058E-5</v>
      </c>
      <c r="M319">
        <f t="shared" si="38"/>
        <v>1.1507501114428492E-4</v>
      </c>
      <c r="N319">
        <f>_xlfn.NORM.DIST(M319,0,$B$5,FALSE)</f>
        <v>112.75921448066102</v>
      </c>
      <c r="O319">
        <f t="shared" si="39"/>
        <v>4.7252546999274028</v>
      </c>
      <c r="P319">
        <f>-(LN($B$5^2)+(M319/$B$5)^2)</f>
        <v>11.28838646626415</v>
      </c>
      <c r="R319">
        <f>IFERROR(LN(_xlfn.NORM.DIST(M319,0,$B$5,FALSE)),0)</f>
        <v>4.7252546999274028</v>
      </c>
    </row>
    <row r="320" spans="1:18" x14ac:dyDescent="0.25">
      <c r="A320" s="13">
        <v>21855</v>
      </c>
      <c r="B320" s="14">
        <v>4.1500000000000004</v>
      </c>
      <c r="C320">
        <v>4.1500000000000002E-2</v>
      </c>
      <c r="D320">
        <f t="shared" si="32"/>
        <v>4.0500000000000001E-2</v>
      </c>
      <c r="E320">
        <f t="shared" si="33"/>
        <v>1.0000000000000009E-3</v>
      </c>
      <c r="F320">
        <f t="shared" si="34"/>
        <v>-1.891563334511533E-4</v>
      </c>
      <c r="G320">
        <f t="shared" si="35"/>
        <v>1.1891563334511541E-3</v>
      </c>
      <c r="H320">
        <f>_xlfn.NORM.DIST(G320,0,$B$5,FALSE)</f>
        <v>106.61663250441468</v>
      </c>
      <c r="I320">
        <f t="shared" si="36"/>
        <v>4.6692395268066758</v>
      </c>
      <c r="K320">
        <f t="shared" si="37"/>
        <v>-1.5763027787596109E-5</v>
      </c>
      <c r="M320">
        <f t="shared" si="38"/>
        <v>1.0157630277875969E-3</v>
      </c>
      <c r="N320">
        <f>_xlfn.NORM.DIST(M320,0,$B$5,FALSE)</f>
        <v>108.25906590930221</v>
      </c>
      <c r="O320">
        <f t="shared" si="39"/>
        <v>4.6845271131152977</v>
      </c>
      <c r="P320">
        <f>-(LN($B$5^2)+(M320/$B$5)^2)</f>
        <v>11.20693129263994</v>
      </c>
      <c r="R320">
        <f>IFERROR(LN(_xlfn.NORM.DIST(M320,0,$B$5,FALSE)),0)</f>
        <v>4.6845271131152977</v>
      </c>
    </row>
    <row r="321" spans="1:18" x14ac:dyDescent="0.25">
      <c r="A321" s="13">
        <v>21885</v>
      </c>
      <c r="B321" s="14">
        <v>4.49</v>
      </c>
      <c r="C321">
        <v>4.4900000000000002E-2</v>
      </c>
      <c r="D321">
        <f t="shared" si="32"/>
        <v>4.1500000000000002E-2</v>
      </c>
      <c r="E321">
        <f t="shared" si="33"/>
        <v>3.4000000000000002E-3</v>
      </c>
      <c r="F321">
        <f t="shared" si="34"/>
        <v>-2.7171833064883731E-4</v>
      </c>
      <c r="G321">
        <f t="shared" si="35"/>
        <v>3.6717183306488373E-3</v>
      </c>
      <c r="H321">
        <f>_xlfn.NORM.DIST(G321,0,$B$5,FALSE)</f>
        <v>65.805602646084537</v>
      </c>
      <c r="I321">
        <f t="shared" si="36"/>
        <v>4.1867049813035351</v>
      </c>
      <c r="K321">
        <f t="shared" si="37"/>
        <v>-2.2643194220736441E-5</v>
      </c>
      <c r="M321">
        <f t="shared" si="38"/>
        <v>3.4226431942207367E-3</v>
      </c>
      <c r="N321">
        <f>_xlfn.NORM.DIST(M321,0,$B$5,FALSE)</f>
        <v>70.623458954540737</v>
      </c>
      <c r="O321">
        <f t="shared" si="39"/>
        <v>4.2573623691158451</v>
      </c>
      <c r="P321">
        <f>-(LN($B$5^2)+(M321/$B$5)^2)</f>
        <v>10.352601804641036</v>
      </c>
      <c r="R321">
        <f>IFERROR(LN(_xlfn.NORM.DIST(M321,0,$B$5,FALSE)),0)</f>
        <v>4.2573623691158451</v>
      </c>
    </row>
    <row r="322" spans="1:18" x14ac:dyDescent="0.25">
      <c r="A322" s="13">
        <v>21916</v>
      </c>
      <c r="B322" s="14">
        <v>4.3499999999999996</v>
      </c>
      <c r="C322">
        <v>4.3499999999999997E-2</v>
      </c>
      <c r="D322">
        <f t="shared" si="32"/>
        <v>4.4900000000000002E-2</v>
      </c>
      <c r="E322">
        <f t="shared" si="33"/>
        <v>-1.4000000000000054E-3</v>
      </c>
      <c r="F322">
        <f t="shared" si="34"/>
        <v>-5.5242912112096255E-4</v>
      </c>
      <c r="G322">
        <f t="shared" si="35"/>
        <v>-8.4757087887904286E-4</v>
      </c>
      <c r="H322">
        <f>_xlfn.NORM.DIST(G322,0,$B$5,FALSE)</f>
        <v>109.62427331073262</v>
      </c>
      <c r="I322">
        <f t="shared" si="36"/>
        <v>4.6970588218059071</v>
      </c>
      <c r="K322">
        <f t="shared" si="37"/>
        <v>-4.6035760093413546E-5</v>
      </c>
      <c r="M322">
        <f t="shared" si="38"/>
        <v>-1.3539642399065918E-3</v>
      </c>
      <c r="N322">
        <f>_xlfn.NORM.DIST(M322,0,$B$5,FALSE)</f>
        <v>104.84468985515132</v>
      </c>
      <c r="O322">
        <f t="shared" si="39"/>
        <v>4.6524801109071108</v>
      </c>
      <c r="P322">
        <f>-(LN($B$5^2)+(M322/$B$5)^2)</f>
        <v>11.142837288223566</v>
      </c>
      <c r="R322">
        <f>IFERROR(LN(_xlfn.NORM.DIST(M322,0,$B$5,FALSE)),0)</f>
        <v>4.6524801109071108</v>
      </c>
    </row>
    <row r="323" spans="1:18" x14ac:dyDescent="0.25">
      <c r="A323" s="13">
        <v>21947</v>
      </c>
      <c r="B323" s="14">
        <v>3.96</v>
      </c>
      <c r="C323">
        <v>3.9599999999999996E-2</v>
      </c>
      <c r="D323">
        <f t="shared" si="32"/>
        <v>4.3499999999999997E-2</v>
      </c>
      <c r="E323">
        <f t="shared" si="33"/>
        <v>-3.9000000000000007E-3</v>
      </c>
      <c r="F323">
        <f t="shared" si="34"/>
        <v>-4.3684232504420466E-4</v>
      </c>
      <c r="G323">
        <f t="shared" si="35"/>
        <v>-3.4631576749557958E-3</v>
      </c>
      <c r="H323">
        <f>_xlfn.NORM.DIST(G323,0,$B$5,FALSE)</f>
        <v>69.840015729859019</v>
      </c>
      <c r="I323">
        <f t="shared" si="36"/>
        <v>4.2462071367583976</v>
      </c>
      <c r="K323">
        <f t="shared" si="37"/>
        <v>-3.6403527087017055E-5</v>
      </c>
      <c r="M323">
        <f t="shared" si="38"/>
        <v>-3.8635964729129835E-3</v>
      </c>
      <c r="N323">
        <f>_xlfn.NORM.DIST(M323,0,$B$5,FALSE)</f>
        <v>62.108940417468119</v>
      </c>
      <c r="O323">
        <f t="shared" si="39"/>
        <v>4.1288899466521949</v>
      </c>
      <c r="P323">
        <f>-(LN($B$5^2)+(M323/$B$5)^2)</f>
        <v>10.095656959713736</v>
      </c>
      <c r="R323">
        <f>IFERROR(LN(_xlfn.NORM.DIST(M323,0,$B$5,FALSE)),0)</f>
        <v>4.1288899466521949</v>
      </c>
    </row>
    <row r="324" spans="1:18" x14ac:dyDescent="0.25">
      <c r="A324" s="13">
        <v>21976</v>
      </c>
      <c r="B324" s="14">
        <v>3.31</v>
      </c>
      <c r="C324">
        <v>3.3099999999999997E-2</v>
      </c>
      <c r="D324">
        <f t="shared" si="32"/>
        <v>3.9599999999999996E-2</v>
      </c>
      <c r="E324">
        <f t="shared" si="33"/>
        <v>-6.4999999999999988E-3</v>
      </c>
      <c r="F324">
        <f t="shared" si="34"/>
        <v>-1.148505359732374E-4</v>
      </c>
      <c r="G324">
        <f t="shared" si="35"/>
        <v>-6.3851494640267611E-3</v>
      </c>
      <c r="H324">
        <f>_xlfn.NORM.DIST(G324,0,$B$5,FALSE)</f>
        <v>22.098890712109341</v>
      </c>
      <c r="I324">
        <f t="shared" si="36"/>
        <v>3.0955274132417432</v>
      </c>
      <c r="K324">
        <f t="shared" si="37"/>
        <v>-9.5708779977697825E-6</v>
      </c>
      <c r="M324">
        <f t="shared" si="38"/>
        <v>-6.4904291220022293E-3</v>
      </c>
      <c r="N324">
        <f>_xlfn.NORM.DIST(M324,0,$B$5,FALSE)</f>
        <v>20.932944109402072</v>
      </c>
      <c r="O324">
        <f t="shared" si="39"/>
        <v>3.0413241911332811</v>
      </c>
      <c r="P324">
        <f>-(LN($B$5^2)+(M324/$B$5)^2)</f>
        <v>7.9205254486759067</v>
      </c>
      <c r="R324">
        <f>IFERROR(LN(_xlfn.NORM.DIST(M324,0,$B$5,FALSE)),0)</f>
        <v>3.0413241911332811</v>
      </c>
    </row>
    <row r="325" spans="1:18" x14ac:dyDescent="0.25">
      <c r="A325" s="13">
        <v>22007</v>
      </c>
      <c r="B325" s="14">
        <v>3.23</v>
      </c>
      <c r="C325">
        <v>3.2300000000000002E-2</v>
      </c>
      <c r="D325">
        <f t="shared" si="32"/>
        <v>3.3099999999999997E-2</v>
      </c>
      <c r="E325">
        <f t="shared" si="33"/>
        <v>-7.9999999999999516E-4</v>
      </c>
      <c r="F325">
        <f t="shared" si="34"/>
        <v>4.2180244581170785E-4</v>
      </c>
      <c r="G325">
        <f t="shared" si="35"/>
        <v>-1.221802445811703E-3</v>
      </c>
      <c r="H325">
        <f>_xlfn.NORM.DIST(G325,0,$B$5,FALSE)</f>
        <v>106.28160778008288</v>
      </c>
      <c r="I325">
        <f t="shared" si="36"/>
        <v>4.6660922485536558</v>
      </c>
      <c r="K325">
        <f t="shared" si="37"/>
        <v>3.5150203817642316E-5</v>
      </c>
      <c r="M325">
        <f t="shared" si="38"/>
        <v>-8.3515020381763746E-4</v>
      </c>
      <c r="N325">
        <f>_xlfn.NORM.DIST(M325,0,$B$5,FALSE)</f>
        <v>109.71592900253172</v>
      </c>
      <c r="O325">
        <f t="shared" si="39"/>
        <v>4.6978945618678507</v>
      </c>
      <c r="P325">
        <f>-(LN($B$5^2)+(M325/$B$5)^2)</f>
        <v>11.233666190145046</v>
      </c>
      <c r="R325">
        <f>IFERROR(LN(_xlfn.NORM.DIST(M325,0,$B$5,FALSE)),0)</f>
        <v>4.6978945618678507</v>
      </c>
    </row>
    <row r="326" spans="1:18" x14ac:dyDescent="0.25">
      <c r="A326" s="13">
        <v>22037</v>
      </c>
      <c r="B326" s="14">
        <v>3.29</v>
      </c>
      <c r="C326">
        <v>3.2899999999999999E-2</v>
      </c>
      <c r="D326">
        <f t="shared" si="32"/>
        <v>3.2300000000000002E-2</v>
      </c>
      <c r="E326">
        <f t="shared" si="33"/>
        <v>5.9999999999999637E-4</v>
      </c>
      <c r="F326">
        <f t="shared" si="34"/>
        <v>4.8785204356985453E-4</v>
      </c>
      <c r="G326">
        <f t="shared" si="35"/>
        <v>1.1214795643014184E-4</v>
      </c>
      <c r="H326">
        <f>_xlfn.NORM.DIST(G326,0,$B$5,FALSE)</f>
        <v>112.76221333084227</v>
      </c>
      <c r="I326">
        <f t="shared" si="36"/>
        <v>4.7252812947411247</v>
      </c>
      <c r="K326">
        <f t="shared" si="37"/>
        <v>4.0654336964154544E-5</v>
      </c>
      <c r="M326">
        <f t="shared" si="38"/>
        <v>5.5934566303584188E-4</v>
      </c>
      <c r="N326">
        <f>_xlfn.NORM.DIST(M326,0,$B$5,FALSE)</f>
        <v>111.41630918323268</v>
      </c>
      <c r="O326">
        <f t="shared" si="39"/>
        <v>4.7132737187813403</v>
      </c>
      <c r="P326">
        <f>-(LN($B$5^2)+(M326/$B$5)^2)</f>
        <v>11.264424503972025</v>
      </c>
      <c r="R326">
        <f>IFERROR(LN(_xlfn.NORM.DIST(M326,0,$B$5,FALSE)),0)</f>
        <v>4.7132737187813403</v>
      </c>
    </row>
    <row r="327" spans="1:18" x14ac:dyDescent="0.25">
      <c r="A327" s="13">
        <v>22068</v>
      </c>
      <c r="B327" s="14">
        <v>2.46</v>
      </c>
      <c r="C327">
        <v>2.46E-2</v>
      </c>
      <c r="D327">
        <f t="shared" si="32"/>
        <v>3.2899999999999999E-2</v>
      </c>
      <c r="E327">
        <f t="shared" si="33"/>
        <v>-8.2999999999999984E-3</v>
      </c>
      <c r="F327">
        <f t="shared" si="34"/>
        <v>4.3831484525124452E-4</v>
      </c>
      <c r="G327">
        <f t="shared" si="35"/>
        <v>-8.7383148452512428E-3</v>
      </c>
      <c r="H327">
        <f>_xlfn.NORM.DIST(G327,0,$B$5,FALSE)</f>
        <v>5.3253888455660743</v>
      </c>
      <c r="I327">
        <f t="shared" si="36"/>
        <v>1.6724857315709818</v>
      </c>
      <c r="K327">
        <f t="shared" si="37"/>
        <v>3.6526237104270376E-5</v>
      </c>
      <c r="M327">
        <f t="shared" si="38"/>
        <v>-8.3365262371042689E-3</v>
      </c>
      <c r="N327">
        <f>_xlfn.NORM.DIST(M327,0,$B$5,FALSE)</f>
        <v>7.0063192477804126</v>
      </c>
      <c r="O327">
        <f t="shared" si="39"/>
        <v>1.9468124915048026</v>
      </c>
      <c r="P327">
        <f>-(LN($B$5^2)+(M327/$B$5)^2)</f>
        <v>5.7315020494189497</v>
      </c>
      <c r="R327">
        <f>IFERROR(LN(_xlfn.NORM.DIST(M327,0,$B$5,FALSE)),0)</f>
        <v>1.9468124915048026</v>
      </c>
    </row>
    <row r="328" spans="1:18" x14ac:dyDescent="0.25">
      <c r="A328" s="13">
        <v>22098</v>
      </c>
      <c r="B328" s="14">
        <v>2.2999999999999998</v>
      </c>
      <c r="C328">
        <v>2.3E-2</v>
      </c>
      <c r="D328">
        <f t="shared" si="32"/>
        <v>2.46E-2</v>
      </c>
      <c r="E328">
        <f t="shared" si="33"/>
        <v>-1.6000000000000007E-3</v>
      </c>
      <c r="F328">
        <f t="shared" si="34"/>
        <v>1.1235794219920207E-3</v>
      </c>
      <c r="G328">
        <f t="shared" si="35"/>
        <v>-2.7235794219920215E-3</v>
      </c>
      <c r="H328">
        <f>_xlfn.NORM.DIST(G328,0,$B$5,FALSE)</f>
        <v>83.861667215688044</v>
      </c>
      <c r="I328">
        <f t="shared" si="36"/>
        <v>4.4291686224857045</v>
      </c>
      <c r="K328">
        <f t="shared" si="37"/>
        <v>9.3631618499335052E-5</v>
      </c>
      <c r="M328">
        <f t="shared" si="38"/>
        <v>-1.6936316184993359E-3</v>
      </c>
      <c r="N328">
        <f>_xlfn.NORM.DIST(M328,0,$B$5,FALSE)</f>
        <v>100.59346375122301</v>
      </c>
      <c r="O328">
        <f t="shared" si="39"/>
        <v>4.6110872829029663</v>
      </c>
      <c r="P328">
        <f>-(LN($B$5^2)+(M328/$B$5)^2)</f>
        <v>11.060051632215277</v>
      </c>
      <c r="R328">
        <f>IFERROR(LN(_xlfn.NORM.DIST(M328,0,$B$5,FALSE)),0)</f>
        <v>4.6110872829029663</v>
      </c>
    </row>
    <row r="329" spans="1:18" x14ac:dyDescent="0.25">
      <c r="A329" s="13">
        <v>22129</v>
      </c>
      <c r="B329" s="14">
        <v>2.2999999999999998</v>
      </c>
      <c r="C329">
        <v>2.3E-2</v>
      </c>
      <c r="D329">
        <f t="shared" si="32"/>
        <v>2.3E-2</v>
      </c>
      <c r="E329">
        <f t="shared" si="33"/>
        <v>0</v>
      </c>
      <c r="F329">
        <f t="shared" si="34"/>
        <v>1.255678617508315E-3</v>
      </c>
      <c r="G329">
        <f t="shared" si="35"/>
        <v>-1.255678617508315E-3</v>
      </c>
      <c r="H329">
        <f>_xlfn.NORM.DIST(G329,0,$B$5,FALSE)</f>
        <v>105.92552732805099</v>
      </c>
      <c r="I329">
        <f t="shared" si="36"/>
        <v>4.6627362748155576</v>
      </c>
      <c r="K329">
        <f t="shared" si="37"/>
        <v>1.0463988479235958E-4</v>
      </c>
      <c r="M329">
        <f t="shared" si="38"/>
        <v>-1.0463988479235958E-4</v>
      </c>
      <c r="N329">
        <f>_xlfn.NORM.DIST(M329,0,$B$5,FALSE)</f>
        <v>112.76955263587161</v>
      </c>
      <c r="O329">
        <f t="shared" si="39"/>
        <v>4.725346379187215</v>
      </c>
      <c r="P329">
        <f>-(LN($B$5^2)+(M329/$B$5)^2)</f>
        <v>11.288569824783776</v>
      </c>
      <c r="R329">
        <f>IFERROR(LN(_xlfn.NORM.DIST(M329,0,$B$5,FALSE)),0)</f>
        <v>4.725346379187215</v>
      </c>
    </row>
    <row r="330" spans="1:18" x14ac:dyDescent="0.25">
      <c r="A330" s="13">
        <v>22160</v>
      </c>
      <c r="B330" s="14">
        <v>2.48</v>
      </c>
      <c r="C330">
        <v>2.4799999999999999E-2</v>
      </c>
      <c r="D330">
        <f t="shared" si="32"/>
        <v>2.3E-2</v>
      </c>
      <c r="E330">
        <f t="shared" si="33"/>
        <v>1.7999999999999995E-3</v>
      </c>
      <c r="F330">
        <f t="shared" si="34"/>
        <v>1.255678617508315E-3</v>
      </c>
      <c r="G330">
        <f t="shared" si="35"/>
        <v>5.4432138249168455E-4</v>
      </c>
      <c r="H330">
        <f>_xlfn.NORM.DIST(G330,0,$B$5,FALSE)</f>
        <v>111.49020815560456</v>
      </c>
      <c r="I330">
        <f t="shared" si="36"/>
        <v>4.7139367678115924</v>
      </c>
      <c r="K330">
        <f t="shared" si="37"/>
        <v>1.0463988479235958E-4</v>
      </c>
      <c r="M330">
        <f t="shared" si="38"/>
        <v>1.69536011520764E-3</v>
      </c>
      <c r="N330">
        <f>_xlfn.NORM.DIST(M330,0,$B$5,FALSE)</f>
        <v>100.56990393757889</v>
      </c>
      <c r="O330">
        <f t="shared" si="39"/>
        <v>4.6108530472762457</v>
      </c>
      <c r="P330">
        <f>-(LN($B$5^2)+(M330/$B$5)^2)</f>
        <v>11.059583160961836</v>
      </c>
      <c r="R330">
        <f>IFERROR(LN(_xlfn.NORM.DIST(M330,0,$B$5,FALSE)),0)</f>
        <v>4.6108530472762457</v>
      </c>
    </row>
    <row r="331" spans="1:18" x14ac:dyDescent="0.25">
      <c r="A331" s="13">
        <v>22190</v>
      </c>
      <c r="B331" s="14">
        <v>2.2999999999999998</v>
      </c>
      <c r="C331">
        <v>2.3E-2</v>
      </c>
      <c r="D331">
        <f t="shared" si="32"/>
        <v>2.4799999999999999E-2</v>
      </c>
      <c r="E331">
        <f t="shared" si="33"/>
        <v>-1.7999999999999995E-3</v>
      </c>
      <c r="F331">
        <f t="shared" si="34"/>
        <v>1.107067022552484E-3</v>
      </c>
      <c r="G331">
        <f t="shared" si="35"/>
        <v>-2.9070670225524835E-3</v>
      </c>
      <c r="H331">
        <f>_xlfn.NORM.DIST(G331,0,$B$5,FALSE)</f>
        <v>80.467740983880375</v>
      </c>
      <c r="I331">
        <f t="shared" si="36"/>
        <v>4.3878563709900451</v>
      </c>
      <c r="K331">
        <f t="shared" si="37"/>
        <v>9.2255585212706992E-5</v>
      </c>
      <c r="M331">
        <f t="shared" si="38"/>
        <v>-1.8922555852127064E-3</v>
      </c>
      <c r="N331">
        <f>_xlfn.NORM.DIST(M331,0,$B$5,FALSE)</f>
        <v>97.768959610616776</v>
      </c>
      <c r="O331">
        <f t="shared" si="39"/>
        <v>4.5826071402685384</v>
      </c>
      <c r="P331">
        <f>-(LN($B$5^2)+(M331/$B$5)^2)</f>
        <v>11.003091346946421</v>
      </c>
      <c r="R331">
        <f>IFERROR(LN(_xlfn.NORM.DIST(M331,0,$B$5,FALSE)),0)</f>
        <v>4.5826071402685384</v>
      </c>
    </row>
    <row r="332" spans="1:18" x14ac:dyDescent="0.25">
      <c r="A332" s="13">
        <v>22221</v>
      </c>
      <c r="B332" s="14">
        <v>2.37</v>
      </c>
      <c r="C332">
        <v>2.3700000000000002E-2</v>
      </c>
      <c r="D332">
        <f t="shared" ref="D332:D395" si="40">C331</f>
        <v>2.3E-2</v>
      </c>
      <c r="E332">
        <f t="shared" ref="E332:E395" si="41">C332-C331</f>
        <v>7.000000000000027E-4</v>
      </c>
      <c r="F332">
        <f t="shared" ref="F332:F395" si="42">($B$3*($B$4-C331))</f>
        <v>1.255678617508315E-3</v>
      </c>
      <c r="G332">
        <f t="shared" ref="G332:G395" si="43">E332-F332</f>
        <v>-5.5567861750831227E-4</v>
      </c>
      <c r="H332">
        <f>_xlfn.NORM.DIST(G332,0,$B$5,FALSE)</f>
        <v>111.43452710289961</v>
      </c>
      <c r="I332">
        <f t="shared" ref="I332:I395" si="44">IFERROR(LN(H332),0)</f>
        <v>4.7134372175593668</v>
      </c>
      <c r="K332">
        <f t="shared" ref="K332:K395" si="45">F332*(1/12)</f>
        <v>1.0463988479235958E-4</v>
      </c>
      <c r="M332">
        <f t="shared" ref="M332:M395" si="46">(E332-K332)</f>
        <v>5.9536011520764309E-4</v>
      </c>
      <c r="N332">
        <f>_xlfn.NORM.DIST(M332,0,$B$5,FALSE)</f>
        <v>111.2311907083126</v>
      </c>
      <c r="O332">
        <f t="shared" ref="O332:O395" si="47">IFERROR(LN(N332),0)</f>
        <v>4.711610834467189</v>
      </c>
      <c r="P332">
        <f>-(LN($B$5^2)+(M332/$B$5)^2)</f>
        <v>11.261098735343722</v>
      </c>
      <c r="R332">
        <f>IFERROR(LN(_xlfn.NORM.DIST(M332,0,$B$5,FALSE)),0)</f>
        <v>4.711610834467189</v>
      </c>
    </row>
    <row r="333" spans="1:18" x14ac:dyDescent="0.25">
      <c r="A333" s="13">
        <v>22251</v>
      </c>
      <c r="B333" s="14">
        <v>2.25</v>
      </c>
      <c r="C333">
        <v>2.2499999999999999E-2</v>
      </c>
      <c r="D333">
        <f t="shared" si="40"/>
        <v>2.3700000000000002E-2</v>
      </c>
      <c r="E333">
        <f t="shared" si="41"/>
        <v>-1.2000000000000031E-3</v>
      </c>
      <c r="F333">
        <f t="shared" si="42"/>
        <v>1.197885219469936E-3</v>
      </c>
      <c r="G333">
        <f t="shared" si="43"/>
        <v>-2.3978852194699394E-3</v>
      </c>
      <c r="H333">
        <f>_xlfn.NORM.DIST(G333,0,$B$5,FALSE)</f>
        <v>89.645897111590898</v>
      </c>
      <c r="I333">
        <f t="shared" si="44"/>
        <v>4.4958674333774375</v>
      </c>
      <c r="K333">
        <f t="shared" si="45"/>
        <v>9.9823768289161331E-5</v>
      </c>
      <c r="M333">
        <f t="shared" si="46"/>
        <v>-1.2998237682891646E-3</v>
      </c>
      <c r="N333">
        <f>_xlfn.NORM.DIST(M333,0,$B$5,FALSE)</f>
        <v>105.44877301478496</v>
      </c>
      <c r="O333">
        <f t="shared" si="47"/>
        <v>4.6582252711509238</v>
      </c>
      <c r="P333">
        <f>-(LN($B$5^2)+(M333/$B$5)^2)</f>
        <v>11.154327608711192</v>
      </c>
      <c r="R333">
        <f>IFERROR(LN(_xlfn.NORM.DIST(M333,0,$B$5,FALSE)),0)</f>
        <v>4.6582252711509238</v>
      </c>
    </row>
    <row r="334" spans="1:18" x14ac:dyDescent="0.25">
      <c r="A334" s="13">
        <v>22282</v>
      </c>
      <c r="B334" s="14">
        <v>2.2400000000000002</v>
      </c>
      <c r="C334">
        <v>2.2400000000000003E-2</v>
      </c>
      <c r="D334">
        <f t="shared" si="40"/>
        <v>2.2499999999999999E-2</v>
      </c>
      <c r="E334">
        <f t="shared" si="41"/>
        <v>-9.9999999999995925E-5</v>
      </c>
      <c r="F334">
        <f t="shared" si="42"/>
        <v>1.2969596161071569E-3</v>
      </c>
      <c r="G334">
        <f t="shared" si="43"/>
        <v>-1.3969596161071528E-3</v>
      </c>
      <c r="H334">
        <f>_xlfn.NORM.DIST(G334,0,$B$5,FALSE)</f>
        <v>104.34999880177337</v>
      </c>
      <c r="I334">
        <f t="shared" si="44"/>
        <v>4.6477506220404434</v>
      </c>
      <c r="K334">
        <f t="shared" si="45"/>
        <v>1.0807996800892973E-4</v>
      </c>
      <c r="M334">
        <f t="shared" si="46"/>
        <v>-2.0807996800892566E-4</v>
      </c>
      <c r="N334">
        <f>_xlfn.NORM.DIST(M334,0,$B$5,FALSE)</f>
        <v>112.62378228064682</v>
      </c>
      <c r="O334">
        <f t="shared" si="47"/>
        <v>4.7240529037115317</v>
      </c>
      <c r="P334">
        <f>-(LN($B$5^2)+(M334/$B$5)^2)</f>
        <v>11.285982873832408</v>
      </c>
      <c r="R334">
        <f>IFERROR(LN(_xlfn.NORM.DIST(M334,0,$B$5,FALSE)),0)</f>
        <v>4.7240529037115317</v>
      </c>
    </row>
    <row r="335" spans="1:18" x14ac:dyDescent="0.25">
      <c r="A335" s="13">
        <v>22313</v>
      </c>
      <c r="B335" s="14">
        <v>2.42</v>
      </c>
      <c r="C335">
        <v>2.4199999999999999E-2</v>
      </c>
      <c r="D335">
        <f t="shared" si="40"/>
        <v>2.2400000000000003E-2</v>
      </c>
      <c r="E335">
        <f t="shared" si="41"/>
        <v>1.799999999999996E-3</v>
      </c>
      <c r="F335">
        <f t="shared" si="42"/>
        <v>1.3052158158269251E-3</v>
      </c>
      <c r="G335">
        <f t="shared" si="43"/>
        <v>4.9478418417307096E-4</v>
      </c>
      <c r="H335">
        <f>_xlfn.NORM.DIST(G335,0,$B$5,FALSE)</f>
        <v>111.7199228356442</v>
      </c>
      <c r="I335">
        <f t="shared" si="44"/>
        <v>4.7159950503825394</v>
      </c>
      <c r="K335">
        <f t="shared" si="45"/>
        <v>1.0876798465224376E-4</v>
      </c>
      <c r="M335">
        <f t="shared" si="46"/>
        <v>1.6912320153477523E-3</v>
      </c>
      <c r="N335">
        <f>_xlfn.NORM.DIST(M335,0,$B$5,FALSE)</f>
        <v>100.62614019425135</v>
      </c>
      <c r="O335">
        <f t="shared" si="47"/>
        <v>4.6114120667975254</v>
      </c>
      <c r="P335">
        <f>-(LN($B$5^2)+(M335/$B$5)^2)</f>
        <v>11.060701200004395</v>
      </c>
      <c r="R335">
        <f>IFERROR(LN(_xlfn.NORM.DIST(M335,0,$B$5,FALSE)),0)</f>
        <v>4.6114120667975254</v>
      </c>
    </row>
    <row r="336" spans="1:18" x14ac:dyDescent="0.25">
      <c r="A336" s="13">
        <v>22341</v>
      </c>
      <c r="B336" s="14">
        <v>2.39</v>
      </c>
      <c r="C336">
        <v>2.3900000000000001E-2</v>
      </c>
      <c r="D336">
        <f t="shared" si="40"/>
        <v>2.4199999999999999E-2</v>
      </c>
      <c r="E336">
        <f t="shared" si="41"/>
        <v>-2.9999999999999818E-4</v>
      </c>
      <c r="F336">
        <f t="shared" si="42"/>
        <v>1.1566042208710943E-3</v>
      </c>
      <c r="G336">
        <f t="shared" si="43"/>
        <v>-1.4566042208710925E-3</v>
      </c>
      <c r="H336">
        <f>_xlfn.NORM.DIST(G336,0,$B$5,FALSE)</f>
        <v>103.64223541831215</v>
      </c>
      <c r="I336">
        <f t="shared" si="44"/>
        <v>4.6409449245303094</v>
      </c>
      <c r="K336">
        <f t="shared" si="45"/>
        <v>9.6383685072591187E-5</v>
      </c>
      <c r="M336">
        <f t="shared" si="46"/>
        <v>-3.9638368507258936E-4</v>
      </c>
      <c r="N336">
        <f>_xlfn.NORM.DIST(M336,0,$B$5,FALSE)</f>
        <v>112.11235353695467</v>
      </c>
      <c r="O336">
        <f t="shared" si="47"/>
        <v>4.7195015250497319</v>
      </c>
      <c r="P336">
        <f>-(LN($B$5^2)+(M336/$B$5)^2)</f>
        <v>11.276880116508808</v>
      </c>
      <c r="R336">
        <f>IFERROR(LN(_xlfn.NORM.DIST(M336,0,$B$5,FALSE)),0)</f>
        <v>4.7195015250497319</v>
      </c>
    </row>
    <row r="337" spans="1:18" x14ac:dyDescent="0.25">
      <c r="A337" s="13">
        <v>22372</v>
      </c>
      <c r="B337" s="14">
        <v>2.29</v>
      </c>
      <c r="C337">
        <v>2.29E-2</v>
      </c>
      <c r="D337">
        <f t="shared" si="40"/>
        <v>2.3900000000000001E-2</v>
      </c>
      <c r="E337">
        <f t="shared" si="41"/>
        <v>-1.0000000000000009E-3</v>
      </c>
      <c r="F337">
        <f t="shared" si="42"/>
        <v>1.1813728200303995E-3</v>
      </c>
      <c r="G337">
        <f t="shared" si="43"/>
        <v>-2.1813728200304004E-3</v>
      </c>
      <c r="H337">
        <f>_xlfn.NORM.DIST(G337,0,$B$5,FALSE)</f>
        <v>93.271326927261214</v>
      </c>
      <c r="I337">
        <f t="shared" si="44"/>
        <v>4.5355127393692252</v>
      </c>
      <c r="K337">
        <f t="shared" si="45"/>
        <v>9.8447735002533284E-5</v>
      </c>
      <c r="M337">
        <f t="shared" si="46"/>
        <v>-1.0984477350025341E-3</v>
      </c>
      <c r="N337">
        <f>_xlfn.NORM.DIST(M337,0,$B$5,FALSE)</f>
        <v>107.50495604474951</v>
      </c>
      <c r="O337">
        <f t="shared" si="47"/>
        <v>4.6775369492468748</v>
      </c>
      <c r="P337">
        <f>-(LN($B$5^2)+(M337/$B$5)^2)</f>
        <v>11.192950964903094</v>
      </c>
      <c r="R337">
        <f>IFERROR(LN(_xlfn.NORM.DIST(M337,0,$B$5,FALSE)),0)</f>
        <v>4.6775369492468748</v>
      </c>
    </row>
    <row r="338" spans="1:18" x14ac:dyDescent="0.25">
      <c r="A338" s="13">
        <v>22402</v>
      </c>
      <c r="B338" s="14">
        <v>2.29</v>
      </c>
      <c r="C338">
        <v>2.29E-2</v>
      </c>
      <c r="D338">
        <f t="shared" si="40"/>
        <v>2.29E-2</v>
      </c>
      <c r="E338">
        <f t="shared" si="41"/>
        <v>0</v>
      </c>
      <c r="F338">
        <f t="shared" si="42"/>
        <v>1.2639348172280834E-3</v>
      </c>
      <c r="G338">
        <f t="shared" si="43"/>
        <v>-1.2639348172280834E-3</v>
      </c>
      <c r="H338">
        <f>_xlfn.NORM.DIST(G338,0,$B$5,FALSE)</f>
        <v>105.83745326930915</v>
      </c>
      <c r="I338">
        <f t="shared" si="44"/>
        <v>4.6619044574358464</v>
      </c>
      <c r="K338">
        <f t="shared" si="45"/>
        <v>1.0532790143567361E-4</v>
      </c>
      <c r="M338">
        <f t="shared" si="46"/>
        <v>-1.0532790143567361E-4</v>
      </c>
      <c r="N338">
        <f>_xlfn.NORM.DIST(M338,0,$B$5,FALSE)</f>
        <v>112.76890122335176</v>
      </c>
      <c r="O338">
        <f t="shared" si="47"/>
        <v>4.7253406026776341</v>
      </c>
      <c r="P338">
        <f>-(LN($B$5^2)+(M338/$B$5)^2)</f>
        <v>11.288558271764613</v>
      </c>
      <c r="R338">
        <f>IFERROR(LN(_xlfn.NORM.DIST(M338,0,$B$5,FALSE)),0)</f>
        <v>4.7253406026776341</v>
      </c>
    </row>
    <row r="339" spans="1:18" x14ac:dyDescent="0.25">
      <c r="A339" s="13">
        <v>22433</v>
      </c>
      <c r="B339" s="14">
        <v>2.33</v>
      </c>
      <c r="C339">
        <v>2.3300000000000001E-2</v>
      </c>
      <c r="D339">
        <f t="shared" si="40"/>
        <v>2.29E-2</v>
      </c>
      <c r="E339">
        <f t="shared" si="41"/>
        <v>4.0000000000000105E-4</v>
      </c>
      <c r="F339">
        <f t="shared" si="42"/>
        <v>1.2639348172280834E-3</v>
      </c>
      <c r="G339">
        <f t="shared" si="43"/>
        <v>-8.6393481722808231E-4</v>
      </c>
      <c r="H339">
        <f>_xlfn.NORM.DIST(G339,0,$B$5,FALSE)</f>
        <v>109.50157357293676</v>
      </c>
      <c r="I339">
        <f t="shared" si="44"/>
        <v>4.6959389196824031</v>
      </c>
      <c r="K339">
        <f t="shared" si="45"/>
        <v>1.0532790143567361E-4</v>
      </c>
      <c r="M339">
        <f t="shared" si="46"/>
        <v>2.9467209856432744E-4</v>
      </c>
      <c r="N339">
        <f>_xlfn.NORM.DIST(M339,0,$B$5,FALSE)</f>
        <v>112.42789856651711</v>
      </c>
      <c r="O339">
        <f t="shared" si="47"/>
        <v>4.7223121145482718</v>
      </c>
      <c r="P339">
        <f>-(LN($B$5^2)+(M339/$B$5)^2)</f>
        <v>11.28250129550589</v>
      </c>
      <c r="R339">
        <f>IFERROR(LN(_xlfn.NORM.DIST(M339,0,$B$5,FALSE)),0)</f>
        <v>4.7223121145482718</v>
      </c>
    </row>
    <row r="340" spans="1:18" x14ac:dyDescent="0.25">
      <c r="A340" s="13">
        <v>22463</v>
      </c>
      <c r="B340" s="14">
        <v>2.2400000000000002</v>
      </c>
      <c r="C340">
        <v>2.2400000000000003E-2</v>
      </c>
      <c r="D340">
        <f t="shared" si="40"/>
        <v>2.3300000000000001E-2</v>
      </c>
      <c r="E340">
        <f t="shared" si="41"/>
        <v>-8.9999999999999802E-4</v>
      </c>
      <c r="F340">
        <f t="shared" si="42"/>
        <v>1.2309100183490096E-3</v>
      </c>
      <c r="G340">
        <f t="shared" si="43"/>
        <v>-2.1309100183490078E-3</v>
      </c>
      <c r="H340">
        <f>_xlfn.NORM.DIST(G340,0,$B$5,FALSE)</f>
        <v>94.086465616034147</v>
      </c>
      <c r="I340">
        <f t="shared" si="44"/>
        <v>4.5442142064491122</v>
      </c>
      <c r="K340">
        <f t="shared" si="45"/>
        <v>1.0257583486241747E-4</v>
      </c>
      <c r="M340">
        <f t="shared" si="46"/>
        <v>-1.0025758348624154E-3</v>
      </c>
      <c r="N340">
        <f>_xlfn.NORM.DIST(M340,0,$B$5,FALSE)</f>
        <v>108.37434637729945</v>
      </c>
      <c r="O340">
        <f t="shared" si="47"/>
        <v>4.685591403961868</v>
      </c>
      <c r="P340">
        <f>-(LN($B$5^2)+(M340/$B$5)^2)</f>
        <v>11.20905987433308</v>
      </c>
      <c r="R340">
        <f>IFERROR(LN(_xlfn.NORM.DIST(M340,0,$B$5,FALSE)),0)</f>
        <v>4.685591403961868</v>
      </c>
    </row>
    <row r="341" spans="1:18" x14ac:dyDescent="0.25">
      <c r="A341" s="13">
        <v>22494</v>
      </c>
      <c r="B341" s="14">
        <v>2.39</v>
      </c>
      <c r="C341">
        <v>2.3900000000000001E-2</v>
      </c>
      <c r="D341">
        <f t="shared" si="40"/>
        <v>2.2400000000000003E-2</v>
      </c>
      <c r="E341">
        <f t="shared" si="41"/>
        <v>1.4999999999999979E-3</v>
      </c>
      <c r="F341">
        <f t="shared" si="42"/>
        <v>1.3052158158269251E-3</v>
      </c>
      <c r="G341">
        <f t="shared" si="43"/>
        <v>1.9478418417307277E-4</v>
      </c>
      <c r="H341">
        <f>_xlfn.NORM.DIST(G341,0,$B$5,FALSE)</f>
        <v>112.6479070446388</v>
      </c>
      <c r="I341">
        <f t="shared" si="44"/>
        <v>4.7242670874303689</v>
      </c>
      <c r="K341">
        <f t="shared" si="45"/>
        <v>1.0876798465224376E-4</v>
      </c>
      <c r="M341">
        <f t="shared" si="46"/>
        <v>1.3912320153477542E-3</v>
      </c>
      <c r="N341">
        <f>_xlfn.NORM.DIST(M341,0,$B$5,FALSE)</f>
        <v>104.4166549726706</v>
      </c>
      <c r="O341">
        <f t="shared" si="47"/>
        <v>4.6483891931144843</v>
      </c>
      <c r="P341">
        <f>-(LN($B$5^2)+(M341/$B$5)^2)</f>
        <v>11.134655452638313</v>
      </c>
      <c r="R341">
        <f>IFERROR(LN(_xlfn.NORM.DIST(M341,0,$B$5,FALSE)),0)</f>
        <v>4.6483891931144843</v>
      </c>
    </row>
    <row r="342" spans="1:18" x14ac:dyDescent="0.25">
      <c r="A342" s="13">
        <v>22525</v>
      </c>
      <c r="B342" s="14">
        <v>2.2799999999999998</v>
      </c>
      <c r="C342">
        <v>2.2799999999999997E-2</v>
      </c>
      <c r="D342">
        <f t="shared" si="40"/>
        <v>2.3900000000000001E-2</v>
      </c>
      <c r="E342">
        <f t="shared" si="41"/>
        <v>-1.1000000000000038E-3</v>
      </c>
      <c r="F342">
        <f t="shared" si="42"/>
        <v>1.1813728200303995E-3</v>
      </c>
      <c r="G342">
        <f t="shared" si="43"/>
        <v>-2.2813728200304032E-3</v>
      </c>
      <c r="H342">
        <f>_xlfn.NORM.DIST(G342,0,$B$5,FALSE)</f>
        <v>91.621665009152451</v>
      </c>
      <c r="I342">
        <f t="shared" si="44"/>
        <v>4.5176677612813805</v>
      </c>
      <c r="K342">
        <f t="shared" si="45"/>
        <v>9.8447735002533284E-5</v>
      </c>
      <c r="M342">
        <f t="shared" si="46"/>
        <v>-1.198447735002537E-3</v>
      </c>
      <c r="N342">
        <f>_xlfn.NORM.DIST(M342,0,$B$5,FALSE)</f>
        <v>106.52209812548408</v>
      </c>
      <c r="O342">
        <f t="shared" si="47"/>
        <v>4.6683524577615501</v>
      </c>
      <c r="P342">
        <f>-(LN($B$5^2)+(M342/$B$5)^2)</f>
        <v>11.174581981932445</v>
      </c>
      <c r="R342">
        <f>IFERROR(LN(_xlfn.NORM.DIST(M342,0,$B$5,FALSE)),0)</f>
        <v>4.6683524577615501</v>
      </c>
    </row>
    <row r="343" spans="1:18" x14ac:dyDescent="0.25">
      <c r="A343" s="13">
        <v>22555</v>
      </c>
      <c r="B343" s="14">
        <v>2.2999999999999998</v>
      </c>
      <c r="C343">
        <v>2.3E-2</v>
      </c>
      <c r="D343">
        <f t="shared" si="40"/>
        <v>2.2799999999999997E-2</v>
      </c>
      <c r="E343">
        <f t="shared" si="41"/>
        <v>2.0000000000000226E-4</v>
      </c>
      <c r="F343">
        <f t="shared" si="42"/>
        <v>1.272191016947852E-3</v>
      </c>
      <c r="G343">
        <f t="shared" si="43"/>
        <v>-1.0721910169478497E-3</v>
      </c>
      <c r="H343">
        <f>_xlfn.NORM.DIST(G343,0,$B$5,FALSE)</f>
        <v>107.75023784960642</v>
      </c>
      <c r="I343">
        <f t="shared" si="44"/>
        <v>4.6798159364023624</v>
      </c>
      <c r="K343">
        <f t="shared" si="45"/>
        <v>1.0601591807898766E-4</v>
      </c>
      <c r="M343">
        <f t="shared" si="46"/>
        <v>9.3984081921014595E-5</v>
      </c>
      <c r="N343">
        <f>_xlfn.NORM.DIST(M343,0,$B$5,FALSE)</f>
        <v>112.77909688898605</v>
      </c>
      <c r="O343">
        <f t="shared" si="47"/>
        <v>4.7254310106238497</v>
      </c>
      <c r="P343">
        <f>-(LN($B$5^2)+(M343/$B$5)^2)</f>
        <v>11.288739087657046</v>
      </c>
      <c r="R343">
        <f>IFERROR(LN(_xlfn.NORM.DIST(M343,0,$B$5,FALSE)),0)</f>
        <v>4.7254310106238497</v>
      </c>
    </row>
    <row r="344" spans="1:18" x14ac:dyDescent="0.25">
      <c r="A344" s="13">
        <v>22586</v>
      </c>
      <c r="B344" s="14">
        <v>2.48</v>
      </c>
      <c r="C344">
        <v>2.4799999999999999E-2</v>
      </c>
      <c r="D344">
        <f t="shared" si="40"/>
        <v>2.3E-2</v>
      </c>
      <c r="E344">
        <f t="shared" si="41"/>
        <v>1.7999999999999995E-3</v>
      </c>
      <c r="F344">
        <f t="shared" si="42"/>
        <v>1.255678617508315E-3</v>
      </c>
      <c r="G344">
        <f t="shared" si="43"/>
        <v>5.4432138249168455E-4</v>
      </c>
      <c r="H344">
        <f>_xlfn.NORM.DIST(G344,0,$B$5,FALSE)</f>
        <v>111.49020815560456</v>
      </c>
      <c r="I344">
        <f t="shared" si="44"/>
        <v>4.7139367678115924</v>
      </c>
      <c r="K344">
        <f t="shared" si="45"/>
        <v>1.0463988479235958E-4</v>
      </c>
      <c r="M344">
        <f t="shared" si="46"/>
        <v>1.69536011520764E-3</v>
      </c>
      <c r="N344">
        <f>_xlfn.NORM.DIST(M344,0,$B$5,FALSE)</f>
        <v>100.56990393757889</v>
      </c>
      <c r="O344">
        <f t="shared" si="47"/>
        <v>4.6108530472762457</v>
      </c>
      <c r="P344">
        <f>-(LN($B$5^2)+(M344/$B$5)^2)</f>
        <v>11.059583160961836</v>
      </c>
      <c r="R344">
        <f>IFERROR(LN(_xlfn.NORM.DIST(M344,0,$B$5,FALSE)),0)</f>
        <v>4.6108530472762457</v>
      </c>
    </row>
    <row r="345" spans="1:18" x14ac:dyDescent="0.25">
      <c r="A345" s="13">
        <v>22616</v>
      </c>
      <c r="B345" s="14">
        <v>2.6</v>
      </c>
      <c r="C345">
        <v>2.6000000000000002E-2</v>
      </c>
      <c r="D345">
        <f t="shared" si="40"/>
        <v>2.4799999999999999E-2</v>
      </c>
      <c r="E345">
        <f t="shared" si="41"/>
        <v>1.2000000000000031E-3</v>
      </c>
      <c r="F345">
        <f t="shared" si="42"/>
        <v>1.107067022552484E-3</v>
      </c>
      <c r="G345">
        <f t="shared" si="43"/>
        <v>9.2932977447519188E-5</v>
      </c>
      <c r="H345">
        <f>_xlfn.NORM.DIST(G345,0,$B$5,FALSE)</f>
        <v>112.77998289981011</v>
      </c>
      <c r="I345">
        <f t="shared" si="44"/>
        <v>4.7254388667547129</v>
      </c>
      <c r="K345">
        <f t="shared" si="45"/>
        <v>9.2255585212706992E-5</v>
      </c>
      <c r="M345">
        <f t="shared" si="46"/>
        <v>1.1077444147872962E-3</v>
      </c>
      <c r="N345">
        <f>_xlfn.NORM.DIST(M345,0,$B$5,FALSE)</f>
        <v>107.41682366438974</v>
      </c>
      <c r="O345">
        <f t="shared" si="47"/>
        <v>4.6767168147270599</v>
      </c>
      <c r="P345">
        <f>-(LN($B$5^2)+(M345/$B$5)^2)</f>
        <v>11.191310695863464</v>
      </c>
      <c r="R345">
        <f>IFERROR(LN(_xlfn.NORM.DIST(M345,0,$B$5,FALSE)),0)</f>
        <v>4.6767168147270599</v>
      </c>
    </row>
    <row r="346" spans="1:18" x14ac:dyDescent="0.25">
      <c r="A346" s="13">
        <v>22647</v>
      </c>
      <c r="B346" s="14">
        <v>2.72</v>
      </c>
      <c r="C346">
        <v>2.7200000000000002E-2</v>
      </c>
      <c r="D346">
        <f t="shared" si="40"/>
        <v>2.6000000000000002E-2</v>
      </c>
      <c r="E346">
        <f t="shared" si="41"/>
        <v>1.1999999999999997E-3</v>
      </c>
      <c r="F346">
        <f t="shared" si="42"/>
        <v>1.0079926259152631E-3</v>
      </c>
      <c r="G346">
        <f t="shared" si="43"/>
        <v>1.9200737408473661E-4</v>
      </c>
      <c r="H346">
        <f>_xlfn.NORM.DIST(G346,0,$B$5,FALSE)</f>
        <v>112.65274508517909</v>
      </c>
      <c r="I346">
        <f t="shared" si="44"/>
        <v>4.7243100348474778</v>
      </c>
      <c r="K346">
        <f t="shared" si="45"/>
        <v>8.3999385492938589E-5</v>
      </c>
      <c r="M346">
        <f t="shared" si="46"/>
        <v>1.1160006145070611E-3</v>
      </c>
      <c r="N346">
        <f>_xlfn.NORM.DIST(M346,0,$B$5,FALSE)</f>
        <v>107.33799358492583</v>
      </c>
      <c r="O346">
        <f t="shared" si="47"/>
        <v>4.6759826744268409</v>
      </c>
      <c r="P346">
        <f>-(LN($B$5^2)+(M346/$B$5)^2)</f>
        <v>11.189842415263026</v>
      </c>
      <c r="R346">
        <f>IFERROR(LN(_xlfn.NORM.DIST(M346,0,$B$5,FALSE)),0)</f>
        <v>4.6759826744268409</v>
      </c>
    </row>
    <row r="347" spans="1:18" x14ac:dyDescent="0.25">
      <c r="A347" s="13">
        <v>22678</v>
      </c>
      <c r="B347" s="14">
        <v>2.73</v>
      </c>
      <c r="C347">
        <v>2.7300000000000001E-2</v>
      </c>
      <c r="D347">
        <f t="shared" si="40"/>
        <v>2.7200000000000002E-2</v>
      </c>
      <c r="E347">
        <f t="shared" si="41"/>
        <v>9.9999999999999395E-5</v>
      </c>
      <c r="F347">
        <f t="shared" si="42"/>
        <v>9.0891822927804239E-4</v>
      </c>
      <c r="G347">
        <f t="shared" si="43"/>
        <v>-8.08918229278043E-4</v>
      </c>
      <c r="H347">
        <f>_xlfn.NORM.DIST(G347,0,$B$5,FALSE)</f>
        <v>109.90529803832857</v>
      </c>
      <c r="I347">
        <f t="shared" si="44"/>
        <v>4.6996190680577037</v>
      </c>
      <c r="K347">
        <f t="shared" si="45"/>
        <v>7.57431857731702E-5</v>
      </c>
      <c r="M347">
        <f t="shared" si="46"/>
        <v>2.4256814226829195E-5</v>
      </c>
      <c r="N347">
        <f>_xlfn.NORM.DIST(M347,0,$B$5,FALSE)</f>
        <v>112.8162833155607</v>
      </c>
      <c r="O347">
        <f t="shared" si="47"/>
        <v>4.7257606842800897</v>
      </c>
      <c r="P347">
        <f>-(LN($B$5^2)+(M347/$B$5)^2)</f>
        <v>11.289398434969524</v>
      </c>
      <c r="R347">
        <f>IFERROR(LN(_xlfn.NORM.DIST(M347,0,$B$5,FALSE)),0)</f>
        <v>4.7257606842800897</v>
      </c>
    </row>
    <row r="348" spans="1:18" x14ac:dyDescent="0.25">
      <c r="A348" s="13">
        <v>22706</v>
      </c>
      <c r="B348" s="14">
        <v>2.72</v>
      </c>
      <c r="C348">
        <v>2.7200000000000002E-2</v>
      </c>
      <c r="D348">
        <f t="shared" si="40"/>
        <v>2.7300000000000001E-2</v>
      </c>
      <c r="E348">
        <f t="shared" si="41"/>
        <v>-9.9999999999999395E-5</v>
      </c>
      <c r="F348">
        <f t="shared" si="42"/>
        <v>9.0066202955827411E-4</v>
      </c>
      <c r="G348">
        <f t="shared" si="43"/>
        <v>-1.0006620295582736E-3</v>
      </c>
      <c r="H348">
        <f>_xlfn.NORM.DIST(G348,0,$B$5,FALSE)</f>
        <v>108.39096151479143</v>
      </c>
      <c r="I348">
        <f t="shared" si="44"/>
        <v>4.685744704669311</v>
      </c>
      <c r="K348">
        <f t="shared" si="45"/>
        <v>7.5055169129856176E-5</v>
      </c>
      <c r="M348">
        <f t="shared" si="46"/>
        <v>-1.7505516912985557E-4</v>
      </c>
      <c r="N348">
        <f>_xlfn.NORM.DIST(M348,0,$B$5,FALSE)</f>
        <v>112.68077849708803</v>
      </c>
      <c r="O348">
        <f t="shared" si="47"/>
        <v>4.724558851904149</v>
      </c>
      <c r="P348">
        <f>-(LN($B$5^2)+(M348/$B$5)^2)</f>
        <v>11.286994770217644</v>
      </c>
      <c r="R348">
        <f>IFERROR(LN(_xlfn.NORM.DIST(M348,0,$B$5,FALSE)),0)</f>
        <v>4.724558851904149</v>
      </c>
    </row>
    <row r="349" spans="1:18" x14ac:dyDescent="0.25">
      <c r="A349" s="13">
        <v>22737</v>
      </c>
      <c r="B349" s="14">
        <v>2.73</v>
      </c>
      <c r="C349">
        <v>2.7300000000000001E-2</v>
      </c>
      <c r="D349">
        <f t="shared" si="40"/>
        <v>2.7200000000000002E-2</v>
      </c>
      <c r="E349">
        <f t="shared" si="41"/>
        <v>9.9999999999999395E-5</v>
      </c>
      <c r="F349">
        <f t="shared" si="42"/>
        <v>9.0891822927804239E-4</v>
      </c>
      <c r="G349">
        <f t="shared" si="43"/>
        <v>-8.08918229278043E-4</v>
      </c>
      <c r="H349">
        <f>_xlfn.NORM.DIST(G349,0,$B$5,FALSE)</f>
        <v>109.90529803832857</v>
      </c>
      <c r="I349">
        <f t="shared" si="44"/>
        <v>4.6996190680577037</v>
      </c>
      <c r="K349">
        <f t="shared" si="45"/>
        <v>7.57431857731702E-5</v>
      </c>
      <c r="M349">
        <f t="shared" si="46"/>
        <v>2.4256814226829195E-5</v>
      </c>
      <c r="N349">
        <f>_xlfn.NORM.DIST(M349,0,$B$5,FALSE)</f>
        <v>112.8162833155607</v>
      </c>
      <c r="O349">
        <f t="shared" si="47"/>
        <v>4.7257606842800897</v>
      </c>
      <c r="P349">
        <f>-(LN($B$5^2)+(M349/$B$5)^2)</f>
        <v>11.289398434969524</v>
      </c>
      <c r="R349">
        <f>IFERROR(LN(_xlfn.NORM.DIST(M349,0,$B$5,FALSE)),0)</f>
        <v>4.7257606842800897</v>
      </c>
    </row>
    <row r="350" spans="1:18" x14ac:dyDescent="0.25">
      <c r="A350" s="13">
        <v>22767</v>
      </c>
      <c r="B350" s="14">
        <v>2.69</v>
      </c>
      <c r="C350">
        <v>2.69E-2</v>
      </c>
      <c r="D350">
        <f t="shared" si="40"/>
        <v>2.7300000000000001E-2</v>
      </c>
      <c r="E350">
        <f t="shared" si="41"/>
        <v>-4.0000000000000105E-4</v>
      </c>
      <c r="F350">
        <f t="shared" si="42"/>
        <v>9.0066202955827411E-4</v>
      </c>
      <c r="G350">
        <f t="shared" si="43"/>
        <v>-1.3006620295582753E-3</v>
      </c>
      <c r="H350">
        <f>_xlfn.NORM.DIST(G350,0,$B$5,FALSE)</f>
        <v>105.43958185376762</v>
      </c>
      <c r="I350">
        <f t="shared" si="44"/>
        <v>4.6581381050195469</v>
      </c>
      <c r="K350">
        <f t="shared" si="45"/>
        <v>7.5055169129856176E-5</v>
      </c>
      <c r="M350">
        <f t="shared" si="46"/>
        <v>-4.750551691298572E-4</v>
      </c>
      <c r="N350">
        <f>_xlfn.NORM.DIST(M350,0,$B$5,FALSE)</f>
        <v>111.80543263128379</v>
      </c>
      <c r="O350">
        <f t="shared" si="47"/>
        <v>4.716760151949047</v>
      </c>
      <c r="P350">
        <f>-(LN($B$5^2)+(M350/$B$5)^2)</f>
        <v>11.271397370307438</v>
      </c>
      <c r="R350">
        <f>IFERROR(LN(_xlfn.NORM.DIST(M350,0,$B$5,FALSE)),0)</f>
        <v>4.716760151949047</v>
      </c>
    </row>
    <row r="351" spans="1:18" x14ac:dyDescent="0.25">
      <c r="A351" s="13">
        <v>22798</v>
      </c>
      <c r="B351" s="14">
        <v>2.73</v>
      </c>
      <c r="C351">
        <v>2.7300000000000001E-2</v>
      </c>
      <c r="D351">
        <f t="shared" si="40"/>
        <v>2.69E-2</v>
      </c>
      <c r="E351">
        <f t="shared" si="41"/>
        <v>4.0000000000000105E-4</v>
      </c>
      <c r="F351">
        <f t="shared" si="42"/>
        <v>9.3368682843734778E-4</v>
      </c>
      <c r="G351">
        <f t="shared" si="43"/>
        <v>-5.3368682843734673E-4</v>
      </c>
      <c r="H351">
        <f>_xlfn.NORM.DIST(G351,0,$B$5,FALSE)</f>
        <v>111.54132823378342</v>
      </c>
      <c r="I351">
        <f t="shared" si="44"/>
        <v>4.7143951790291423</v>
      </c>
      <c r="K351">
        <f t="shared" si="45"/>
        <v>7.780723570311231E-5</v>
      </c>
      <c r="M351">
        <f t="shared" si="46"/>
        <v>3.2219276429688875E-4</v>
      </c>
      <c r="N351">
        <f>_xlfn.NORM.DIST(M351,0,$B$5,FALSE)</f>
        <v>112.35160471355135</v>
      </c>
      <c r="O351">
        <f t="shared" si="47"/>
        <v>4.721633281694011</v>
      </c>
      <c r="P351">
        <f>-(LN($B$5^2)+(M351/$B$5)^2)</f>
        <v>11.281143629797366</v>
      </c>
      <c r="R351">
        <f>IFERROR(LN(_xlfn.NORM.DIST(M351,0,$B$5,FALSE)),0)</f>
        <v>4.721633281694011</v>
      </c>
    </row>
    <row r="352" spans="1:18" x14ac:dyDescent="0.25">
      <c r="A352" s="13">
        <v>22828</v>
      </c>
      <c r="B352" s="14">
        <v>2.92</v>
      </c>
      <c r="C352">
        <v>2.92E-2</v>
      </c>
      <c r="D352">
        <f t="shared" si="40"/>
        <v>2.7300000000000001E-2</v>
      </c>
      <c r="E352">
        <f t="shared" si="41"/>
        <v>1.8999999999999989E-3</v>
      </c>
      <c r="F352">
        <f t="shared" si="42"/>
        <v>9.0066202955827411E-4</v>
      </c>
      <c r="G352">
        <f t="shared" si="43"/>
        <v>9.9933797044172469E-4</v>
      </c>
      <c r="H352">
        <f>_xlfn.NORM.DIST(G352,0,$B$5,FALSE)</f>
        <v>108.40243954382044</v>
      </c>
      <c r="I352">
        <f t="shared" si="44"/>
        <v>4.6858505937691053</v>
      </c>
      <c r="K352">
        <f t="shared" si="45"/>
        <v>7.5055169129856176E-5</v>
      </c>
      <c r="M352">
        <f t="shared" si="46"/>
        <v>1.8249448308701427E-3</v>
      </c>
      <c r="N352">
        <f>_xlfn.NORM.DIST(M352,0,$B$5,FALSE)</f>
        <v>98.752041439524859</v>
      </c>
      <c r="O352">
        <f t="shared" si="47"/>
        <v>4.5926120763728671</v>
      </c>
      <c r="P352">
        <f>-(LN($B$5^2)+(M352/$B$5)^2)</f>
        <v>11.023101219155079</v>
      </c>
      <c r="R352">
        <f>IFERROR(LN(_xlfn.NORM.DIST(M352,0,$B$5,FALSE)),0)</f>
        <v>4.5926120763728671</v>
      </c>
    </row>
    <row r="353" spans="1:18" x14ac:dyDescent="0.25">
      <c r="A353" s="13">
        <v>22859</v>
      </c>
      <c r="B353" s="14">
        <v>2.82</v>
      </c>
      <c r="C353">
        <v>2.8199999999999999E-2</v>
      </c>
      <c r="D353">
        <f t="shared" si="40"/>
        <v>2.92E-2</v>
      </c>
      <c r="E353">
        <f t="shared" si="41"/>
        <v>-1.0000000000000009E-3</v>
      </c>
      <c r="F353">
        <f t="shared" si="42"/>
        <v>7.4379423488267482E-4</v>
      </c>
      <c r="G353">
        <f t="shared" si="43"/>
        <v>-1.7437942348826757E-3</v>
      </c>
      <c r="H353">
        <f>_xlfn.NORM.DIST(G353,0,$B$5,FALSE)</f>
        <v>99.902268381321988</v>
      </c>
      <c r="I353">
        <f t="shared" si="44"/>
        <v>4.6041923919164587</v>
      </c>
      <c r="K353">
        <f t="shared" si="45"/>
        <v>6.1982852906889568E-5</v>
      </c>
      <c r="M353">
        <f t="shared" si="46"/>
        <v>-1.0619828529068905E-3</v>
      </c>
      <c r="N353">
        <f>_xlfn.NORM.DIST(M353,0,$B$5,FALSE)</f>
        <v>107.8441450171873</v>
      </c>
      <c r="O353">
        <f t="shared" si="47"/>
        <v>4.6806870831574026</v>
      </c>
      <c r="P353">
        <f>-(LN($B$5^2)+(M353/$B$5)^2)</f>
        <v>11.19925123272415</v>
      </c>
      <c r="R353">
        <f>IFERROR(LN(_xlfn.NORM.DIST(M353,0,$B$5,FALSE)),0)</f>
        <v>4.6806870831574026</v>
      </c>
    </row>
    <row r="354" spans="1:18" x14ac:dyDescent="0.25">
      <c r="A354" s="13">
        <v>22890</v>
      </c>
      <c r="B354" s="14">
        <v>2.78</v>
      </c>
      <c r="C354">
        <v>2.7799999999999998E-2</v>
      </c>
      <c r="D354">
        <f t="shared" si="40"/>
        <v>2.8199999999999999E-2</v>
      </c>
      <c r="E354">
        <f t="shared" si="41"/>
        <v>-4.0000000000000105E-4</v>
      </c>
      <c r="F354">
        <f t="shared" si="42"/>
        <v>8.2635623208035872E-4</v>
      </c>
      <c r="G354">
        <f t="shared" si="43"/>
        <v>-1.2263562320803598E-3</v>
      </c>
      <c r="H354">
        <f>_xlfn.NORM.DIST(G354,0,$B$5,FALSE)</f>
        <v>106.23423952255854</v>
      </c>
      <c r="I354">
        <f t="shared" si="44"/>
        <v>4.6656464628966328</v>
      </c>
      <c r="K354">
        <f t="shared" si="45"/>
        <v>6.8863019340029884E-5</v>
      </c>
      <c r="M354">
        <f t="shared" si="46"/>
        <v>-4.6886301934003091E-4</v>
      </c>
      <c r="N354">
        <f>_xlfn.NORM.DIST(M354,0,$B$5,FALSE)</f>
        <v>111.83156647870243</v>
      </c>
      <c r="O354">
        <f t="shared" si="47"/>
        <v>4.716993868620631</v>
      </c>
      <c r="P354">
        <f>-(LN($B$5^2)+(M354/$B$5)^2)</f>
        <v>11.271864803650608</v>
      </c>
      <c r="R354">
        <f>IFERROR(LN(_xlfn.NORM.DIST(M354,0,$B$5,FALSE)),0)</f>
        <v>4.716993868620631</v>
      </c>
    </row>
    <row r="355" spans="1:18" x14ac:dyDescent="0.25">
      <c r="A355" s="13">
        <v>22920</v>
      </c>
      <c r="B355" s="14">
        <v>2.74</v>
      </c>
      <c r="C355">
        <v>2.7400000000000001E-2</v>
      </c>
      <c r="D355">
        <f t="shared" si="40"/>
        <v>2.7799999999999998E-2</v>
      </c>
      <c r="E355">
        <f t="shared" si="41"/>
        <v>-3.9999999999999758E-4</v>
      </c>
      <c r="F355">
        <f t="shared" si="42"/>
        <v>8.5938103095943238E-4</v>
      </c>
      <c r="G355">
        <f t="shared" si="43"/>
        <v>-1.2593810309594299E-3</v>
      </c>
      <c r="H355">
        <f>_xlfn.NORM.DIST(G355,0,$B$5,FALSE)</f>
        <v>105.88609368758574</v>
      </c>
      <c r="I355">
        <f t="shared" si="44"/>
        <v>4.6623639284756191</v>
      </c>
      <c r="K355">
        <f t="shared" si="45"/>
        <v>7.1615085913286032E-5</v>
      </c>
      <c r="M355">
        <f t="shared" si="46"/>
        <v>-4.7161508591328364E-4</v>
      </c>
      <c r="N355">
        <f>_xlfn.NORM.DIST(M355,0,$B$5,FALSE)</f>
        <v>111.81999301259359</v>
      </c>
      <c r="O355">
        <f t="shared" si="47"/>
        <v>4.7168903731105125</v>
      </c>
      <c r="P355">
        <f>-(LN($B$5^2)+(M355/$B$5)^2)</f>
        <v>11.271657812630371</v>
      </c>
      <c r="R355">
        <f>IFERROR(LN(_xlfn.NORM.DIST(M355,0,$B$5,FALSE)),0)</f>
        <v>4.7168903731105125</v>
      </c>
    </row>
    <row r="356" spans="1:18" x14ac:dyDescent="0.25">
      <c r="A356" s="13">
        <v>22951</v>
      </c>
      <c r="B356" s="14">
        <v>2.83</v>
      </c>
      <c r="C356">
        <v>2.8300000000000002E-2</v>
      </c>
      <c r="D356">
        <f t="shared" si="40"/>
        <v>2.7400000000000001E-2</v>
      </c>
      <c r="E356">
        <f t="shared" si="41"/>
        <v>9.0000000000000149E-4</v>
      </c>
      <c r="F356">
        <f t="shared" si="42"/>
        <v>8.9240582983850572E-4</v>
      </c>
      <c r="G356">
        <f t="shared" si="43"/>
        <v>7.5941701614957698E-6</v>
      </c>
      <c r="H356">
        <f>_xlfn.NORM.DIST(G356,0,$B$5,FALSE)</f>
        <v>112.81867749698776</v>
      </c>
      <c r="I356">
        <f t="shared" si="44"/>
        <v>4.7257819060040509</v>
      </c>
      <c r="K356">
        <f t="shared" si="45"/>
        <v>7.4367152486542139E-5</v>
      </c>
      <c r="M356">
        <f t="shared" si="46"/>
        <v>8.2563284751345934E-4</v>
      </c>
      <c r="N356">
        <f>_xlfn.NORM.DIST(M356,0,$B$5,FALSE)</f>
        <v>109.78529554605143</v>
      </c>
      <c r="O356">
        <f t="shared" si="47"/>
        <v>4.698526599761685</v>
      </c>
      <c r="P356">
        <f>-(LN($B$5^2)+(M356/$B$5)^2)</f>
        <v>11.234930265932714</v>
      </c>
      <c r="R356">
        <f>IFERROR(LN(_xlfn.NORM.DIST(M356,0,$B$5,FALSE)),0)</f>
        <v>4.698526599761685</v>
      </c>
    </row>
    <row r="357" spans="1:18" x14ac:dyDescent="0.25">
      <c r="A357" s="13">
        <v>22981</v>
      </c>
      <c r="B357" s="14">
        <v>2.87</v>
      </c>
      <c r="C357">
        <v>2.87E-2</v>
      </c>
      <c r="D357">
        <f t="shared" si="40"/>
        <v>2.8300000000000002E-2</v>
      </c>
      <c r="E357">
        <f t="shared" si="41"/>
        <v>3.9999999999999758E-4</v>
      </c>
      <c r="F357">
        <f t="shared" si="42"/>
        <v>8.1810003236059011E-4</v>
      </c>
      <c r="G357">
        <f t="shared" si="43"/>
        <v>-4.1810003236059253E-4</v>
      </c>
      <c r="H357">
        <f>_xlfn.NORM.DIST(G357,0,$B$5,FALSE)</f>
        <v>112.03308826257184</v>
      </c>
      <c r="I357">
        <f t="shared" si="44"/>
        <v>4.7187942585797948</v>
      </c>
      <c r="K357">
        <f t="shared" si="45"/>
        <v>6.8175002696715833E-5</v>
      </c>
      <c r="M357">
        <f t="shared" si="46"/>
        <v>3.3182499730328172E-4</v>
      </c>
      <c r="N357">
        <f>_xlfn.NORM.DIST(M357,0,$B$5,FALSE)</f>
        <v>112.323306762659</v>
      </c>
      <c r="O357">
        <f t="shared" si="47"/>
        <v>4.7213813803948756</v>
      </c>
      <c r="P357">
        <f>-(LN($B$5^2)+(M357/$B$5)^2)</f>
        <v>11.280639827199096</v>
      </c>
      <c r="R357">
        <f>IFERROR(LN(_xlfn.NORM.DIST(M357,0,$B$5,FALSE)),0)</f>
        <v>4.7213813803948756</v>
      </c>
    </row>
    <row r="358" spans="1:18" x14ac:dyDescent="0.25">
      <c r="A358" s="13">
        <v>23012</v>
      </c>
      <c r="B358" s="14">
        <v>2.91</v>
      </c>
      <c r="C358">
        <v>2.9100000000000001E-2</v>
      </c>
      <c r="D358">
        <f t="shared" si="40"/>
        <v>2.87E-2</v>
      </c>
      <c r="E358">
        <f t="shared" si="41"/>
        <v>4.0000000000000105E-4</v>
      </c>
      <c r="F358">
        <f t="shared" si="42"/>
        <v>7.8507523348151677E-4</v>
      </c>
      <c r="G358">
        <f t="shared" si="43"/>
        <v>-3.8507523348151572E-4</v>
      </c>
      <c r="H358">
        <f>_xlfn.NORM.DIST(G358,0,$B$5,FALSE)</f>
        <v>112.15197708706712</v>
      </c>
      <c r="I358">
        <f t="shared" si="44"/>
        <v>4.7198548897637238</v>
      </c>
      <c r="K358">
        <f t="shared" si="45"/>
        <v>6.5422936123459726E-5</v>
      </c>
      <c r="M358">
        <f t="shared" si="46"/>
        <v>3.3457706387654134E-4</v>
      </c>
      <c r="N358">
        <f>_xlfn.NORM.DIST(M358,0,$B$5,FALSE)</f>
        <v>112.31506987566235</v>
      </c>
      <c r="O358">
        <f t="shared" si="47"/>
        <v>4.7213080457570138</v>
      </c>
      <c r="P358">
        <f>-(LN($B$5^2)+(M358/$B$5)^2)</f>
        <v>11.280493157923372</v>
      </c>
      <c r="R358">
        <f>IFERROR(LN(_xlfn.NORM.DIST(M358,0,$B$5,FALSE)),0)</f>
        <v>4.7213080457570138</v>
      </c>
    </row>
    <row r="359" spans="1:18" x14ac:dyDescent="0.25">
      <c r="A359" s="13">
        <v>23043</v>
      </c>
      <c r="B359" s="14">
        <v>2.92</v>
      </c>
      <c r="C359">
        <v>2.92E-2</v>
      </c>
      <c r="D359">
        <f t="shared" si="40"/>
        <v>2.9100000000000001E-2</v>
      </c>
      <c r="E359">
        <f t="shared" si="41"/>
        <v>9.9999999999999395E-5</v>
      </c>
      <c r="F359">
        <f t="shared" si="42"/>
        <v>7.520504346024431E-4</v>
      </c>
      <c r="G359">
        <f t="shared" si="43"/>
        <v>-6.5205043460244371E-4</v>
      </c>
      <c r="H359">
        <f>_xlfn.NORM.DIST(G359,0,$B$5,FALSE)</f>
        <v>110.91710736405636</v>
      </c>
      <c r="I359">
        <f t="shared" si="44"/>
        <v>4.708783141828877</v>
      </c>
      <c r="K359">
        <f t="shared" si="45"/>
        <v>6.2670869550203592E-5</v>
      </c>
      <c r="M359">
        <f t="shared" si="46"/>
        <v>3.7329130449795803E-5</v>
      </c>
      <c r="N359">
        <f>_xlfn.NORM.DIST(M359,0,$B$5,FALSE)</f>
        <v>112.81265159157127</v>
      </c>
      <c r="O359">
        <f t="shared" si="47"/>
        <v>4.725728492274297</v>
      </c>
      <c r="P359">
        <f>-(LN($B$5^2)+(M359/$B$5)^2)</f>
        <v>11.28933405095794</v>
      </c>
      <c r="R359">
        <f>IFERROR(LN(_xlfn.NORM.DIST(M359,0,$B$5,FALSE)),0)</f>
        <v>4.725728492274297</v>
      </c>
    </row>
    <row r="360" spans="1:18" x14ac:dyDescent="0.25">
      <c r="A360" s="13">
        <v>23071</v>
      </c>
      <c r="B360" s="14">
        <v>2.89</v>
      </c>
      <c r="C360">
        <v>2.8900000000000002E-2</v>
      </c>
      <c r="D360">
        <f t="shared" si="40"/>
        <v>2.92E-2</v>
      </c>
      <c r="E360">
        <f t="shared" si="41"/>
        <v>-2.9999999999999818E-4</v>
      </c>
      <c r="F360">
        <f t="shared" si="42"/>
        <v>7.4379423488267482E-4</v>
      </c>
      <c r="G360">
        <f t="shared" si="43"/>
        <v>-1.043794234882673E-3</v>
      </c>
      <c r="H360">
        <f>_xlfn.NORM.DIST(G360,0,$B$5,FALSE)</f>
        <v>108.0094382848167</v>
      </c>
      <c r="I360">
        <f t="shared" si="44"/>
        <v>4.682218614831883</v>
      </c>
      <c r="K360">
        <f t="shared" si="45"/>
        <v>6.1982852906889568E-5</v>
      </c>
      <c r="M360">
        <f t="shared" si="46"/>
        <v>-3.6198285290688775E-4</v>
      </c>
      <c r="N360">
        <f>_xlfn.NORM.DIST(M360,0,$B$5,FALSE)</f>
        <v>112.22936866427958</v>
      </c>
      <c r="O360">
        <f t="shared" si="47"/>
        <v>4.7205447116383743</v>
      </c>
      <c r="P360">
        <f>-(LN($B$5^2)+(M360/$B$5)^2)</f>
        <v>11.278966489686093</v>
      </c>
      <c r="R360">
        <f>IFERROR(LN(_xlfn.NORM.DIST(M360,0,$B$5,FALSE)),0)</f>
        <v>4.7205447116383743</v>
      </c>
    </row>
    <row r="361" spans="1:18" x14ac:dyDescent="0.25">
      <c r="A361" s="13">
        <v>23102</v>
      </c>
      <c r="B361" s="14">
        <v>2.9</v>
      </c>
      <c r="C361">
        <v>2.8999999999999998E-2</v>
      </c>
      <c r="D361">
        <f t="shared" si="40"/>
        <v>2.8900000000000002E-2</v>
      </c>
      <c r="E361">
        <f t="shared" si="41"/>
        <v>9.9999999999995925E-5</v>
      </c>
      <c r="F361">
        <f t="shared" si="42"/>
        <v>7.6856283404197977E-4</v>
      </c>
      <c r="G361">
        <f t="shared" si="43"/>
        <v>-6.6856283404198385E-4</v>
      </c>
      <c r="H361">
        <f>_xlfn.NORM.DIST(G361,0,$B$5,FALSE)</f>
        <v>110.82043353276028</v>
      </c>
      <c r="I361">
        <f t="shared" si="44"/>
        <v>4.7079111754759504</v>
      </c>
      <c r="K361">
        <f t="shared" si="45"/>
        <v>6.4046902836831639E-5</v>
      </c>
      <c r="M361">
        <f t="shared" si="46"/>
        <v>3.5953097163164287E-5</v>
      </c>
      <c r="N361">
        <f>_xlfn.NORM.DIST(M361,0,$B$5,FALSE)</f>
        <v>112.81310647505619</v>
      </c>
      <c r="O361">
        <f t="shared" si="47"/>
        <v>4.7257325244689268</v>
      </c>
      <c r="P361">
        <f>-(LN($B$5^2)+(M361/$B$5)^2)</f>
        <v>11.289342115347198</v>
      </c>
      <c r="R361">
        <f>IFERROR(LN(_xlfn.NORM.DIST(M361,0,$B$5,FALSE)),0)</f>
        <v>4.7257325244689268</v>
      </c>
    </row>
    <row r="362" spans="1:18" x14ac:dyDescent="0.25">
      <c r="A362" s="13">
        <v>23132</v>
      </c>
      <c r="B362" s="14">
        <v>2.93</v>
      </c>
      <c r="C362">
        <v>2.9300000000000003E-2</v>
      </c>
      <c r="D362">
        <f t="shared" si="40"/>
        <v>2.8999999999999998E-2</v>
      </c>
      <c r="E362">
        <f t="shared" si="41"/>
        <v>3.0000000000000512E-4</v>
      </c>
      <c r="F362">
        <f t="shared" si="42"/>
        <v>7.6030663432221171E-4</v>
      </c>
      <c r="G362">
        <f t="shared" si="43"/>
        <v>-4.6030663432220658E-4</v>
      </c>
      <c r="H362">
        <f>_xlfn.NORM.DIST(G362,0,$B$5,FALSE)</f>
        <v>111.86712409698023</v>
      </c>
      <c r="I362">
        <f t="shared" si="44"/>
        <v>4.717311774983747</v>
      </c>
      <c r="K362">
        <f t="shared" si="45"/>
        <v>6.3358886193517642E-5</v>
      </c>
      <c r="M362">
        <f t="shared" si="46"/>
        <v>2.3664111380648748E-4</v>
      </c>
      <c r="N362">
        <f>_xlfn.NORM.DIST(M362,0,$B$5,FALSE)</f>
        <v>112.56659531512327</v>
      </c>
      <c r="O362">
        <f t="shared" si="47"/>
        <v>4.7235450048628911</v>
      </c>
      <c r="P362">
        <f>-(LN($B$5^2)+(M362/$B$5)^2)</f>
        <v>11.284967076135127</v>
      </c>
      <c r="R362">
        <f>IFERROR(LN(_xlfn.NORM.DIST(M362,0,$B$5,FALSE)),0)</f>
        <v>4.7235450048628911</v>
      </c>
    </row>
    <row r="363" spans="1:18" x14ac:dyDescent="0.25">
      <c r="A363" s="13">
        <v>23163</v>
      </c>
      <c r="B363" s="14">
        <v>2.99</v>
      </c>
      <c r="C363">
        <v>2.9900000000000003E-2</v>
      </c>
      <c r="D363">
        <f t="shared" si="40"/>
        <v>2.9300000000000003E-2</v>
      </c>
      <c r="E363">
        <f t="shared" si="41"/>
        <v>5.9999999999999984E-4</v>
      </c>
      <c r="F363">
        <f t="shared" si="42"/>
        <v>7.3553803516290611E-4</v>
      </c>
      <c r="G363">
        <f t="shared" si="43"/>
        <v>-1.3553803516290627E-4</v>
      </c>
      <c r="H363">
        <f>_xlfn.NORM.DIST(G363,0,$B$5,FALSE)</f>
        <v>112.73609410491351</v>
      </c>
      <c r="I363">
        <f t="shared" si="44"/>
        <v>4.7250496368955064</v>
      </c>
      <c r="K363">
        <f t="shared" si="45"/>
        <v>6.1294836263575504E-5</v>
      </c>
      <c r="M363">
        <f t="shared" si="46"/>
        <v>5.3870516373642438E-4</v>
      </c>
      <c r="N363">
        <f>_xlfn.NORM.DIST(M363,0,$B$5,FALSE)</f>
        <v>111.51732795942472</v>
      </c>
      <c r="O363">
        <f t="shared" si="47"/>
        <v>4.7141799865334919</v>
      </c>
      <c r="P363">
        <f>-(LN($B$5^2)+(M363/$B$5)^2)</f>
        <v>11.266237039476328</v>
      </c>
      <c r="R363">
        <f>IFERROR(LN(_xlfn.NORM.DIST(M363,0,$B$5,FALSE)),0)</f>
        <v>4.7141799865334919</v>
      </c>
    </row>
    <row r="364" spans="1:18" x14ac:dyDescent="0.25">
      <c r="A364" s="13">
        <v>23193</v>
      </c>
      <c r="B364" s="14">
        <v>3.18</v>
      </c>
      <c r="C364">
        <v>3.1800000000000002E-2</v>
      </c>
      <c r="D364">
        <f t="shared" si="40"/>
        <v>2.9900000000000003E-2</v>
      </c>
      <c r="E364">
        <f t="shared" si="41"/>
        <v>1.8999999999999989E-3</v>
      </c>
      <c r="F364">
        <f t="shared" si="42"/>
        <v>6.8600083684429588E-4</v>
      </c>
      <c r="G364">
        <f t="shared" si="43"/>
        <v>1.213999163155703E-3</v>
      </c>
      <c r="H364">
        <f>_xlfn.NORM.DIST(G364,0,$B$5,FALSE)</f>
        <v>106.36241614169683</v>
      </c>
      <c r="I364">
        <f t="shared" si="44"/>
        <v>4.6668522827555439</v>
      </c>
      <c r="K364">
        <f t="shared" si="45"/>
        <v>5.7166736403691323E-5</v>
      </c>
      <c r="M364">
        <f t="shared" si="46"/>
        <v>1.8428332635963076E-3</v>
      </c>
      <c r="N364">
        <f>_xlfn.NORM.DIST(M364,0,$B$5,FALSE)</f>
        <v>98.493300149315246</v>
      </c>
      <c r="O364">
        <f t="shared" si="47"/>
        <v>4.5899885270759828</v>
      </c>
      <c r="P364">
        <f>-(LN($B$5^2)+(M364/$B$5)^2)</f>
        <v>11.01785412056131</v>
      </c>
      <c r="R364">
        <f>IFERROR(LN(_xlfn.NORM.DIST(M364,0,$B$5,FALSE)),0)</f>
        <v>4.5899885270759828</v>
      </c>
    </row>
    <row r="365" spans="1:18" x14ac:dyDescent="0.25">
      <c r="A365" s="13">
        <v>23224</v>
      </c>
      <c r="B365" s="14">
        <v>3.32</v>
      </c>
      <c r="C365">
        <v>3.32E-2</v>
      </c>
      <c r="D365">
        <f t="shared" si="40"/>
        <v>3.1800000000000002E-2</v>
      </c>
      <c r="E365">
        <f t="shared" si="41"/>
        <v>1.3999999999999985E-3</v>
      </c>
      <c r="F365">
        <f t="shared" si="42"/>
        <v>5.2913304216869648E-4</v>
      </c>
      <c r="G365">
        <f t="shared" si="43"/>
        <v>8.7086695783130199E-4</v>
      </c>
      <c r="H365">
        <f>_xlfn.NORM.DIST(G365,0,$B$5,FALSE)</f>
        <v>109.44892979490707</v>
      </c>
      <c r="I365">
        <f t="shared" si="44"/>
        <v>4.6954580458937212</v>
      </c>
      <c r="K365">
        <f t="shared" si="45"/>
        <v>4.4094420180724702E-5</v>
      </c>
      <c r="M365">
        <f t="shared" si="46"/>
        <v>1.3559055798192737E-3</v>
      </c>
      <c r="N365">
        <f>_xlfn.NORM.DIST(M365,0,$B$5,FALSE)</f>
        <v>104.8226370085159</v>
      </c>
      <c r="O365">
        <f t="shared" si="47"/>
        <v>4.6522697505515263</v>
      </c>
      <c r="P365">
        <f>-(LN($B$5^2)+(M365/$B$5)^2)</f>
        <v>11.142416567512397</v>
      </c>
      <c r="R365">
        <f>IFERROR(LN(_xlfn.NORM.DIST(M365,0,$B$5,FALSE)),0)</f>
        <v>4.6522697505515263</v>
      </c>
    </row>
    <row r="366" spans="1:18" x14ac:dyDescent="0.25">
      <c r="A366" s="13">
        <v>23255</v>
      </c>
      <c r="B366" s="14">
        <v>3.38</v>
      </c>
      <c r="C366">
        <v>3.3799999999999997E-2</v>
      </c>
      <c r="D366">
        <f t="shared" si="40"/>
        <v>3.32E-2</v>
      </c>
      <c r="E366">
        <f t="shared" si="41"/>
        <v>5.9999999999999637E-4</v>
      </c>
      <c r="F366">
        <f t="shared" si="42"/>
        <v>4.1354624609193919E-4</v>
      </c>
      <c r="G366">
        <f t="shared" si="43"/>
        <v>1.8645375390805718E-4</v>
      </c>
      <c r="H366">
        <f>_xlfn.NORM.DIST(G366,0,$B$5,FALSE)</f>
        <v>112.66221337117061</v>
      </c>
      <c r="I366">
        <f t="shared" si="44"/>
        <v>4.7243940797423392</v>
      </c>
      <c r="K366">
        <f t="shared" si="45"/>
        <v>3.4462187174328266E-5</v>
      </c>
      <c r="M366">
        <f t="shared" si="46"/>
        <v>5.6553781282566806E-4</v>
      </c>
      <c r="N366">
        <f>_xlfn.NORM.DIST(M366,0,$B$5,FALSE)</f>
        <v>111.38528137034655</v>
      </c>
      <c r="O366">
        <f t="shared" si="47"/>
        <v>4.7129951946199133</v>
      </c>
      <c r="P366">
        <f>-(LN($B$5^2)+(M366/$B$5)^2)</f>
        <v>11.263867455649173</v>
      </c>
      <c r="R366">
        <f>IFERROR(LN(_xlfn.NORM.DIST(M366,0,$B$5,FALSE)),0)</f>
        <v>4.7129951946199133</v>
      </c>
    </row>
    <row r="367" spans="1:18" x14ac:dyDescent="0.25">
      <c r="A367" s="13">
        <v>23285</v>
      </c>
      <c r="B367" s="14">
        <v>3.45</v>
      </c>
      <c r="C367">
        <v>3.4500000000000003E-2</v>
      </c>
      <c r="D367">
        <f t="shared" si="40"/>
        <v>3.3799999999999997E-2</v>
      </c>
      <c r="E367">
        <f t="shared" si="41"/>
        <v>7.0000000000000617E-4</v>
      </c>
      <c r="F367">
        <f t="shared" si="42"/>
        <v>3.6400904777332917E-4</v>
      </c>
      <c r="G367">
        <f t="shared" si="43"/>
        <v>3.35990952226677E-4</v>
      </c>
      <c r="H367">
        <f>_xlfn.NORM.DIST(G367,0,$B$5,FALSE)</f>
        <v>112.31081191509493</v>
      </c>
      <c r="I367">
        <f t="shared" si="44"/>
        <v>4.7212701341812506</v>
      </c>
      <c r="K367">
        <f t="shared" si="45"/>
        <v>3.0334087314444098E-5</v>
      </c>
      <c r="M367">
        <f t="shared" si="46"/>
        <v>6.6966591268556206E-4</v>
      </c>
      <c r="N367">
        <f>_xlfn.NORM.DIST(M367,0,$B$5,FALSE)</f>
        <v>110.81389232801456</v>
      </c>
      <c r="O367">
        <f t="shared" si="47"/>
        <v>4.7078521484753066</v>
      </c>
      <c r="P367">
        <f>-(LN($B$5^2)+(M367/$B$5)^2)</f>
        <v>11.25358136335996</v>
      </c>
      <c r="R367">
        <f>IFERROR(LN(_xlfn.NORM.DIST(M367,0,$B$5,FALSE)),0)</f>
        <v>4.7078521484753066</v>
      </c>
    </row>
    <row r="368" spans="1:18" x14ac:dyDescent="0.25">
      <c r="A368" s="13">
        <v>23316</v>
      </c>
      <c r="B368" s="14">
        <v>3.52</v>
      </c>
      <c r="C368">
        <v>3.5200000000000002E-2</v>
      </c>
      <c r="D368">
        <f t="shared" si="40"/>
        <v>3.4500000000000003E-2</v>
      </c>
      <c r="E368">
        <f t="shared" si="41"/>
        <v>6.9999999999999923E-4</v>
      </c>
      <c r="F368">
        <f t="shared" si="42"/>
        <v>3.0621564973494991E-4</v>
      </c>
      <c r="G368">
        <f t="shared" si="43"/>
        <v>3.9378435026504933E-4</v>
      </c>
      <c r="H368">
        <f>_xlfn.NORM.DIST(G368,0,$B$5,FALSE)</f>
        <v>112.12156156997679</v>
      </c>
      <c r="I368">
        <f t="shared" si="44"/>
        <v>4.7195836538661773</v>
      </c>
      <c r="K368">
        <f t="shared" si="45"/>
        <v>2.5517970811245825E-5</v>
      </c>
      <c r="M368">
        <f t="shared" si="46"/>
        <v>6.7448202918875342E-4</v>
      </c>
      <c r="N368">
        <f>_xlfn.NORM.DIST(M368,0,$B$5,FALSE)</f>
        <v>110.78521121893473</v>
      </c>
      <c r="O368">
        <f t="shared" si="47"/>
        <v>4.7075932926516062</v>
      </c>
      <c r="P368">
        <f>-(LN($B$5^2)+(M368/$B$5)^2)</f>
        <v>11.253063651712557</v>
      </c>
      <c r="R368">
        <f>IFERROR(LN(_xlfn.NORM.DIST(M368,0,$B$5,FALSE)),0)</f>
        <v>4.7075932926516062</v>
      </c>
    </row>
    <row r="369" spans="1:18" x14ac:dyDescent="0.25">
      <c r="A369" s="13">
        <v>23346</v>
      </c>
      <c r="B369" s="14">
        <v>3.52</v>
      </c>
      <c r="C369">
        <v>3.5200000000000002E-2</v>
      </c>
      <c r="D369">
        <f t="shared" si="40"/>
        <v>3.5200000000000002E-2</v>
      </c>
      <c r="E369">
        <f t="shared" si="41"/>
        <v>0</v>
      </c>
      <c r="F369">
        <f t="shared" si="42"/>
        <v>2.4842225169657123E-4</v>
      </c>
      <c r="G369">
        <f t="shared" si="43"/>
        <v>-2.4842225169657123E-4</v>
      </c>
      <c r="H369">
        <f>_xlfn.NORM.DIST(G369,0,$B$5,FALSE)</f>
        <v>112.54087599338196</v>
      </c>
      <c r="I369">
        <f t="shared" si="44"/>
        <v>4.723316497815091</v>
      </c>
      <c r="K369">
        <f t="shared" si="45"/>
        <v>2.0701854308047601E-5</v>
      </c>
      <c r="M369">
        <f t="shared" si="46"/>
        <v>-2.0701854308047601E-5</v>
      </c>
      <c r="N369">
        <f>_xlfn.NORM.DIST(M369,0,$B$5,FALSE)</f>
        <v>112.81700431546969</v>
      </c>
      <c r="O369">
        <f t="shared" si="47"/>
        <v>4.7257670751802676</v>
      </c>
      <c r="P369">
        <f>-(LN($B$5^2)+(M369/$B$5)^2)</f>
        <v>11.28941121676988</v>
      </c>
      <c r="R369">
        <f>IFERROR(LN(_xlfn.NORM.DIST(M369,0,$B$5,FALSE)),0)</f>
        <v>4.7257670751802676</v>
      </c>
    </row>
    <row r="370" spans="1:18" x14ac:dyDescent="0.25">
      <c r="A370" s="13">
        <v>23377</v>
      </c>
      <c r="B370" s="14">
        <v>3.52</v>
      </c>
      <c r="C370">
        <v>3.5200000000000002E-2</v>
      </c>
      <c r="D370">
        <f t="shared" si="40"/>
        <v>3.5200000000000002E-2</v>
      </c>
      <c r="E370">
        <f t="shared" si="41"/>
        <v>0</v>
      </c>
      <c r="F370">
        <f t="shared" si="42"/>
        <v>2.4842225169657123E-4</v>
      </c>
      <c r="G370">
        <f t="shared" si="43"/>
        <v>-2.4842225169657123E-4</v>
      </c>
      <c r="H370">
        <f>_xlfn.NORM.DIST(G370,0,$B$5,FALSE)</f>
        <v>112.54087599338196</v>
      </c>
      <c r="I370">
        <f t="shared" si="44"/>
        <v>4.723316497815091</v>
      </c>
      <c r="K370">
        <f t="shared" si="45"/>
        <v>2.0701854308047601E-5</v>
      </c>
      <c r="M370">
        <f t="shared" si="46"/>
        <v>-2.0701854308047601E-5</v>
      </c>
      <c r="N370">
        <f>_xlfn.NORM.DIST(M370,0,$B$5,FALSE)</f>
        <v>112.81700431546969</v>
      </c>
      <c r="O370">
        <f t="shared" si="47"/>
        <v>4.7257670751802676</v>
      </c>
      <c r="P370">
        <f>-(LN($B$5^2)+(M370/$B$5)^2)</f>
        <v>11.28941121676988</v>
      </c>
      <c r="R370">
        <f>IFERROR(LN(_xlfn.NORM.DIST(M370,0,$B$5,FALSE)),0)</f>
        <v>4.7257670751802676</v>
      </c>
    </row>
    <row r="371" spans="1:18" x14ac:dyDescent="0.25">
      <c r="A371" s="13">
        <v>23408</v>
      </c>
      <c r="B371" s="14">
        <v>3.53</v>
      </c>
      <c r="C371">
        <v>3.5299999999999998E-2</v>
      </c>
      <c r="D371">
        <f t="shared" si="40"/>
        <v>3.5200000000000002E-2</v>
      </c>
      <c r="E371">
        <f t="shared" si="41"/>
        <v>9.9999999999995925E-5</v>
      </c>
      <c r="F371">
        <f t="shared" si="42"/>
        <v>2.4842225169657123E-4</v>
      </c>
      <c r="G371">
        <f t="shared" si="43"/>
        <v>-1.4842225169657531E-4</v>
      </c>
      <c r="H371">
        <f>_xlfn.NORM.DIST(G371,0,$B$5,FALSE)</f>
        <v>112.71960258351065</v>
      </c>
      <c r="I371">
        <f t="shared" si="44"/>
        <v>4.7249033418878881</v>
      </c>
      <c r="K371">
        <f t="shared" si="45"/>
        <v>2.0701854308047601E-5</v>
      </c>
      <c r="M371">
        <f t="shared" si="46"/>
        <v>7.9298145691948332E-5</v>
      </c>
      <c r="N371">
        <f>_xlfn.NORM.DIST(M371,0,$B$5,FALSE)</f>
        <v>112.79057367420761</v>
      </c>
      <c r="O371">
        <f t="shared" si="47"/>
        <v>4.7255327688540483</v>
      </c>
      <c r="P371">
        <f>-(LN($B$5^2)+(M371/$B$5)^2)</f>
        <v>11.288942604117441</v>
      </c>
      <c r="R371">
        <f>IFERROR(LN(_xlfn.NORM.DIST(M371,0,$B$5,FALSE)),0)</f>
        <v>4.7255327688540483</v>
      </c>
    </row>
    <row r="372" spans="1:18" x14ac:dyDescent="0.25">
      <c r="A372" s="13">
        <v>23437</v>
      </c>
      <c r="B372" s="14">
        <v>3.54</v>
      </c>
      <c r="C372">
        <v>3.5400000000000001E-2</v>
      </c>
      <c r="D372">
        <f t="shared" si="40"/>
        <v>3.5299999999999998E-2</v>
      </c>
      <c r="E372">
        <f t="shared" si="41"/>
        <v>1.0000000000000286E-4</v>
      </c>
      <c r="F372">
        <f t="shared" si="42"/>
        <v>2.401660519768032E-4</v>
      </c>
      <c r="G372">
        <f t="shared" si="43"/>
        <v>-1.4016605197680033E-4</v>
      </c>
      <c r="H372">
        <f>_xlfn.NORM.DIST(G372,0,$B$5,FALSE)</f>
        <v>112.7303423029866</v>
      </c>
      <c r="I372">
        <f t="shared" si="44"/>
        <v>4.7249986155371184</v>
      </c>
      <c r="K372">
        <f t="shared" si="45"/>
        <v>2.0013837664733597E-5</v>
      </c>
      <c r="M372">
        <f t="shared" si="46"/>
        <v>7.9986162335269267E-5</v>
      </c>
      <c r="N372">
        <f>_xlfn.NORM.DIST(M372,0,$B$5,FALSE)</f>
        <v>112.79007941169125</v>
      </c>
      <c r="O372">
        <f t="shared" si="47"/>
        <v>4.7255283867183495</v>
      </c>
      <c r="P372">
        <f>-(LN($B$5^2)+(M372/$B$5)^2)</f>
        <v>11.288933839846045</v>
      </c>
      <c r="R372">
        <f>IFERROR(LN(_xlfn.NORM.DIST(M372,0,$B$5,FALSE)),0)</f>
        <v>4.7255283867183495</v>
      </c>
    </row>
    <row r="373" spans="1:18" x14ac:dyDescent="0.25">
      <c r="A373" s="13">
        <v>23468</v>
      </c>
      <c r="B373" s="14">
        <v>3.47</v>
      </c>
      <c r="C373">
        <v>3.4700000000000002E-2</v>
      </c>
      <c r="D373">
        <f t="shared" si="40"/>
        <v>3.5400000000000001E-2</v>
      </c>
      <c r="E373">
        <f t="shared" si="41"/>
        <v>-6.9999999999999923E-4</v>
      </c>
      <c r="F373">
        <f t="shared" si="42"/>
        <v>2.3190985225703459E-4</v>
      </c>
      <c r="G373">
        <f t="shared" si="43"/>
        <v>-9.319098522570338E-4</v>
      </c>
      <c r="H373">
        <f>_xlfn.NORM.DIST(G373,0,$B$5,FALSE)</f>
        <v>108.96837014423406</v>
      </c>
      <c r="I373">
        <f t="shared" si="44"/>
        <v>4.6910576579551631</v>
      </c>
      <c r="K373">
        <f t="shared" si="45"/>
        <v>1.9325821021419547E-5</v>
      </c>
      <c r="M373">
        <f t="shared" si="46"/>
        <v>-7.1932582102141875E-4</v>
      </c>
      <c r="N373">
        <f>_xlfn.NORM.DIST(M373,0,$B$5,FALSE)</f>
        <v>110.50867099841939</v>
      </c>
      <c r="O373">
        <f t="shared" si="47"/>
        <v>4.7050939884530845</v>
      </c>
      <c r="P373">
        <f>-(LN($B$5^2)+(M373/$B$5)^2)</f>
        <v>11.248065043315513</v>
      </c>
      <c r="R373">
        <f>IFERROR(LN(_xlfn.NORM.DIST(M373,0,$B$5,FALSE)),0)</f>
        <v>4.7050939884530845</v>
      </c>
    </row>
    <row r="374" spans="1:18" x14ac:dyDescent="0.25">
      <c r="A374" s="13">
        <v>23498</v>
      </c>
      <c r="B374" s="14">
        <v>3.48</v>
      </c>
      <c r="C374">
        <v>3.4799999999999998E-2</v>
      </c>
      <c r="D374">
        <f t="shared" si="40"/>
        <v>3.4700000000000002E-2</v>
      </c>
      <c r="E374">
        <f t="shared" si="41"/>
        <v>9.9999999999995925E-5</v>
      </c>
      <c r="F374">
        <f t="shared" si="42"/>
        <v>2.8970325029541323E-4</v>
      </c>
      <c r="G374">
        <f t="shared" si="43"/>
        <v>-1.8970325029541731E-4</v>
      </c>
      <c r="H374">
        <f>_xlfn.NORM.DIST(G374,0,$B$5,FALSE)</f>
        <v>112.65670698378122</v>
      </c>
      <c r="I374">
        <f t="shared" si="44"/>
        <v>4.7243452033552007</v>
      </c>
      <c r="K374">
        <f t="shared" si="45"/>
        <v>2.4141937524617768E-5</v>
      </c>
      <c r="M374">
        <f t="shared" si="46"/>
        <v>7.585806247537816E-5</v>
      </c>
      <c r="N374">
        <f>_xlfn.NORM.DIST(M374,0,$B$5,FALSE)</f>
        <v>112.79298096985488</v>
      </c>
      <c r="O374">
        <f t="shared" si="47"/>
        <v>4.7255541116833264</v>
      </c>
      <c r="P374">
        <f>-(LN($B$5^2)+(M374/$B$5)^2)</f>
        <v>11.288985289775997</v>
      </c>
      <c r="R374">
        <f>IFERROR(LN(_xlfn.NORM.DIST(M374,0,$B$5,FALSE)),0)</f>
        <v>4.7255541116833264</v>
      </c>
    </row>
    <row r="375" spans="1:18" x14ac:dyDescent="0.25">
      <c r="A375" s="13">
        <v>23529</v>
      </c>
      <c r="B375" s="14">
        <v>3.48</v>
      </c>
      <c r="C375">
        <v>3.4799999999999998E-2</v>
      </c>
      <c r="D375">
        <f t="shared" si="40"/>
        <v>3.4799999999999998E-2</v>
      </c>
      <c r="E375">
        <f t="shared" si="41"/>
        <v>0</v>
      </c>
      <c r="F375">
        <f t="shared" si="42"/>
        <v>2.8144705057564517E-4</v>
      </c>
      <c r="G375">
        <f t="shared" si="43"/>
        <v>-2.8144705057564517E-4</v>
      </c>
      <c r="H375">
        <f>_xlfn.NORM.DIST(G375,0,$B$5,FALSE)</f>
        <v>112.46215670053624</v>
      </c>
      <c r="I375">
        <f t="shared" si="44"/>
        <v>4.7226167801702665</v>
      </c>
      <c r="K375">
        <f t="shared" si="45"/>
        <v>2.3453920881303762E-5</v>
      </c>
      <c r="M375">
        <f t="shared" si="46"/>
        <v>-2.3453920881303762E-5</v>
      </c>
      <c r="N375">
        <f>_xlfn.NORM.DIST(M375,0,$B$5,FALSE)</f>
        <v>112.81645612201994</v>
      </c>
      <c r="O375">
        <f t="shared" si="47"/>
        <v>4.7257622160299562</v>
      </c>
      <c r="P375">
        <f>-(LN($B$5^2)+(M375/$B$5)^2)</f>
        <v>11.289401498469257</v>
      </c>
      <c r="R375">
        <f>IFERROR(LN(_xlfn.NORM.DIST(M375,0,$B$5,FALSE)),0)</f>
        <v>4.7257622160299562</v>
      </c>
    </row>
    <row r="376" spans="1:18" x14ac:dyDescent="0.25">
      <c r="A376" s="13">
        <v>23559</v>
      </c>
      <c r="B376" s="14">
        <v>3.46</v>
      </c>
      <c r="C376">
        <v>3.4599999999999999E-2</v>
      </c>
      <c r="D376">
        <f t="shared" si="40"/>
        <v>3.4799999999999998E-2</v>
      </c>
      <c r="E376">
        <f t="shared" si="41"/>
        <v>-1.9999999999999879E-4</v>
      </c>
      <c r="F376">
        <f t="shared" si="42"/>
        <v>2.8144705057564517E-4</v>
      </c>
      <c r="G376">
        <f t="shared" si="43"/>
        <v>-4.8144705057564396E-4</v>
      </c>
      <c r="H376">
        <f>_xlfn.NORM.DIST(G376,0,$B$5,FALSE)</f>
        <v>111.77810270883887</v>
      </c>
      <c r="I376">
        <f t="shared" si="44"/>
        <v>4.7165156802571619</v>
      </c>
      <c r="K376">
        <f t="shared" si="45"/>
        <v>2.3453920881303762E-5</v>
      </c>
      <c r="M376">
        <f t="shared" si="46"/>
        <v>-2.2345392088130256E-4</v>
      </c>
      <c r="N376">
        <f>_xlfn.NORM.DIST(M376,0,$B$5,FALSE)</f>
        <v>112.59390873024167</v>
      </c>
      <c r="O376">
        <f t="shared" si="47"/>
        <v>4.7237876177080542</v>
      </c>
      <c r="P376">
        <f>-(LN($B$5^2)+(M376/$B$5)^2)</f>
        <v>11.285452301825453</v>
      </c>
      <c r="R376">
        <f>IFERROR(LN(_xlfn.NORM.DIST(M376,0,$B$5,FALSE)),0)</f>
        <v>4.7237876177080542</v>
      </c>
    </row>
    <row r="377" spans="1:18" x14ac:dyDescent="0.25">
      <c r="A377" s="13">
        <v>23590</v>
      </c>
      <c r="B377" s="14">
        <v>3.5</v>
      </c>
      <c r="C377">
        <v>3.5000000000000003E-2</v>
      </c>
      <c r="D377">
        <f t="shared" si="40"/>
        <v>3.4599999999999999E-2</v>
      </c>
      <c r="E377">
        <f t="shared" si="41"/>
        <v>4.0000000000000452E-4</v>
      </c>
      <c r="F377">
        <f t="shared" si="42"/>
        <v>2.979594500151819E-4</v>
      </c>
      <c r="G377">
        <f t="shared" si="43"/>
        <v>1.0204054998482262E-4</v>
      </c>
      <c r="H377">
        <f>_xlfn.NORM.DIST(G377,0,$B$5,FALSE)</f>
        <v>112.77197518166841</v>
      </c>
      <c r="I377">
        <f t="shared" si="44"/>
        <v>4.7253678612248722</v>
      </c>
      <c r="K377">
        <f t="shared" si="45"/>
        <v>2.4829954167931822E-5</v>
      </c>
      <c r="M377">
        <f t="shared" si="46"/>
        <v>3.751700458320727E-4</v>
      </c>
      <c r="N377">
        <f>_xlfn.NORM.DIST(M377,0,$B$5,FALSE)</f>
        <v>112.18575265387025</v>
      </c>
      <c r="O377">
        <f t="shared" si="47"/>
        <v>4.7201560033311774</v>
      </c>
      <c r="P377">
        <f>-(LN($B$5^2)+(M377/$B$5)^2)</f>
        <v>11.278189073071699</v>
      </c>
      <c r="R377">
        <f>IFERROR(LN(_xlfn.NORM.DIST(M377,0,$B$5,FALSE)),0)</f>
        <v>4.7201560033311774</v>
      </c>
    </row>
    <row r="378" spans="1:18" x14ac:dyDescent="0.25">
      <c r="A378" s="13">
        <v>23621</v>
      </c>
      <c r="B378" s="14">
        <v>3.53</v>
      </c>
      <c r="C378">
        <v>3.5299999999999998E-2</v>
      </c>
      <c r="D378">
        <f t="shared" si="40"/>
        <v>3.5000000000000003E-2</v>
      </c>
      <c r="E378">
        <f t="shared" si="41"/>
        <v>2.9999999999999472E-4</v>
      </c>
      <c r="F378">
        <f t="shared" si="42"/>
        <v>2.6493465113610796E-4</v>
      </c>
      <c r="G378">
        <f t="shared" si="43"/>
        <v>3.5065348863886757E-5</v>
      </c>
      <c r="H378">
        <f>_xlfn.NORM.DIST(G378,0,$B$5,FALSE)</f>
        <v>112.81339087860059</v>
      </c>
      <c r="I378">
        <f t="shared" si="44"/>
        <v>4.7257350454808442</v>
      </c>
      <c r="K378">
        <f t="shared" si="45"/>
        <v>2.2077887594675661E-5</v>
      </c>
      <c r="M378">
        <f t="shared" si="46"/>
        <v>2.7792211240531905E-4</v>
      </c>
      <c r="N378">
        <f>_xlfn.NORM.DIST(M378,0,$B$5,FALSE)</f>
        <v>112.47102391959403</v>
      </c>
      <c r="O378">
        <f t="shared" si="47"/>
        <v>4.7226956233097086</v>
      </c>
      <c r="P378">
        <f>-(LN($B$5^2)+(M378/$B$5)^2)</f>
        <v>11.283268313028762</v>
      </c>
      <c r="R378">
        <f>IFERROR(LN(_xlfn.NORM.DIST(M378,0,$B$5,FALSE)),0)</f>
        <v>4.7226956233097086</v>
      </c>
    </row>
    <row r="379" spans="1:18" x14ac:dyDescent="0.25">
      <c r="A379" s="13">
        <v>23651</v>
      </c>
      <c r="B379" s="14">
        <v>3.57</v>
      </c>
      <c r="C379">
        <v>3.5699999999999996E-2</v>
      </c>
      <c r="D379">
        <f t="shared" si="40"/>
        <v>3.5299999999999998E-2</v>
      </c>
      <c r="E379">
        <f t="shared" si="41"/>
        <v>3.9999999999999758E-4</v>
      </c>
      <c r="F379">
        <f t="shared" si="42"/>
        <v>2.401660519768032E-4</v>
      </c>
      <c r="G379">
        <f t="shared" si="43"/>
        <v>1.5983394802319438E-4</v>
      </c>
      <c r="H379">
        <f>_xlfn.NORM.DIST(G379,0,$B$5,FALSE)</f>
        <v>112.70374836586575</v>
      </c>
      <c r="I379">
        <f t="shared" si="44"/>
        <v>4.7247626801720166</v>
      </c>
      <c r="K379">
        <f t="shared" si="45"/>
        <v>2.0013837664733597E-5</v>
      </c>
      <c r="M379">
        <f t="shared" si="46"/>
        <v>3.7998616233526396E-4</v>
      </c>
      <c r="N379">
        <f>_xlfn.NORM.DIST(M379,0,$B$5,FALSE)</f>
        <v>112.16943890423723</v>
      </c>
      <c r="O379">
        <f t="shared" si="47"/>
        <v>4.7200105754536361</v>
      </c>
      <c r="P379">
        <f>-(LN($B$5^2)+(M379/$B$5)^2)</f>
        <v>11.277898217316617</v>
      </c>
      <c r="R379">
        <f>IFERROR(LN(_xlfn.NORM.DIST(M379,0,$B$5,FALSE)),0)</f>
        <v>4.7200105754536361</v>
      </c>
    </row>
    <row r="380" spans="1:18" x14ac:dyDescent="0.25">
      <c r="A380" s="13">
        <v>23682</v>
      </c>
      <c r="B380" s="14">
        <v>3.64</v>
      </c>
      <c r="C380">
        <v>3.6400000000000002E-2</v>
      </c>
      <c r="D380">
        <f t="shared" si="40"/>
        <v>3.5699999999999996E-2</v>
      </c>
      <c r="E380">
        <f t="shared" si="41"/>
        <v>7.0000000000000617E-4</v>
      </c>
      <c r="F380">
        <f t="shared" si="42"/>
        <v>2.0714125309772985E-4</v>
      </c>
      <c r="G380">
        <f t="shared" si="43"/>
        <v>4.9285874690227635E-4</v>
      </c>
      <c r="H380">
        <f>_xlfn.NORM.DIST(G380,0,$B$5,FALSE)</f>
        <v>111.7284183632927</v>
      </c>
      <c r="I380">
        <f t="shared" si="44"/>
        <v>4.716071090576949</v>
      </c>
      <c r="K380">
        <f t="shared" si="45"/>
        <v>1.7261771091477487E-5</v>
      </c>
      <c r="M380">
        <f t="shared" si="46"/>
        <v>6.8273822890852864E-4</v>
      </c>
      <c r="N380">
        <f>_xlfn.NORM.DIST(M380,0,$B$5,FALSE)</f>
        <v>110.73558297537174</v>
      </c>
      <c r="O380">
        <f t="shared" si="47"/>
        <v>4.7071452241569638</v>
      </c>
      <c r="P380">
        <f>-(LN($B$5^2)+(M380/$B$5)^2)</f>
        <v>11.252167514723272</v>
      </c>
      <c r="R380">
        <f>IFERROR(LN(_xlfn.NORM.DIST(M380,0,$B$5,FALSE)),0)</f>
        <v>4.7071452241569638</v>
      </c>
    </row>
    <row r="381" spans="1:18" x14ac:dyDescent="0.25">
      <c r="A381" s="13">
        <v>23712</v>
      </c>
      <c r="B381" s="14">
        <v>3.84</v>
      </c>
      <c r="C381">
        <v>3.8399999999999997E-2</v>
      </c>
      <c r="D381">
        <f t="shared" si="40"/>
        <v>3.6400000000000002E-2</v>
      </c>
      <c r="E381">
        <f t="shared" si="41"/>
        <v>1.9999999999999948E-3</v>
      </c>
      <c r="F381">
        <f t="shared" si="42"/>
        <v>1.4934785505935061E-4</v>
      </c>
      <c r="G381">
        <f t="shared" si="43"/>
        <v>1.8506521449406443E-3</v>
      </c>
      <c r="H381">
        <f>_xlfn.NORM.DIST(G381,0,$B$5,FALSE)</f>
        <v>98.379628842339443</v>
      </c>
      <c r="I381">
        <f t="shared" si="44"/>
        <v>4.5888337586658245</v>
      </c>
      <c r="K381">
        <f t="shared" si="45"/>
        <v>1.2445654588279218E-5</v>
      </c>
      <c r="M381">
        <f t="shared" si="46"/>
        <v>1.9875543454117156E-3</v>
      </c>
      <c r="N381">
        <f>_xlfn.NORM.DIST(M381,0,$B$5,FALSE)</f>
        <v>96.334110988916905</v>
      </c>
      <c r="O381">
        <f t="shared" si="47"/>
        <v>4.5678224719610503</v>
      </c>
      <c r="P381">
        <f>-(LN($B$5^2)+(M381/$B$5)^2)</f>
        <v>10.973522010331445</v>
      </c>
      <c r="R381">
        <f>IFERROR(LN(_xlfn.NORM.DIST(M381,0,$B$5,FALSE)),0)</f>
        <v>4.5678224719610503</v>
      </c>
    </row>
    <row r="382" spans="1:18" x14ac:dyDescent="0.25">
      <c r="A382" s="13">
        <v>23743</v>
      </c>
      <c r="B382" s="14">
        <v>3.81</v>
      </c>
      <c r="C382">
        <v>3.8100000000000002E-2</v>
      </c>
      <c r="D382">
        <f t="shared" si="40"/>
        <v>3.8399999999999997E-2</v>
      </c>
      <c r="E382">
        <f t="shared" si="41"/>
        <v>-2.9999999999999472E-4</v>
      </c>
      <c r="F382">
        <f t="shared" si="42"/>
        <v>-1.5776139336016753E-5</v>
      </c>
      <c r="G382">
        <f t="shared" si="43"/>
        <v>-2.8422386066397797E-4</v>
      </c>
      <c r="H382">
        <f>_xlfn.NORM.DIST(G382,0,$B$5,FALSE)</f>
        <v>112.45509325373666</v>
      </c>
      <c r="I382">
        <f t="shared" si="44"/>
        <v>4.7225539708765965</v>
      </c>
      <c r="K382">
        <f t="shared" si="45"/>
        <v>-1.314678278001396E-6</v>
      </c>
      <c r="M382">
        <f t="shared" si="46"/>
        <v>-2.9868532172199332E-4</v>
      </c>
      <c r="N382">
        <f>_xlfn.NORM.DIST(M382,0,$B$5,FALSE)</f>
        <v>112.41719380518593</v>
      </c>
      <c r="O382">
        <f t="shared" si="47"/>
        <v>4.7222168955579322</v>
      </c>
      <c r="P382">
        <f>-(LN($B$5^2)+(M382/$B$5)^2)</f>
        <v>11.282310857525209</v>
      </c>
      <c r="R382">
        <f>IFERROR(LN(_xlfn.NORM.DIST(M382,0,$B$5,FALSE)),0)</f>
        <v>4.7222168955579322</v>
      </c>
    </row>
    <row r="383" spans="1:18" x14ac:dyDescent="0.25">
      <c r="A383" s="13">
        <v>23774</v>
      </c>
      <c r="B383" s="14">
        <v>3.93</v>
      </c>
      <c r="C383">
        <v>3.9300000000000002E-2</v>
      </c>
      <c r="D383">
        <f t="shared" si="40"/>
        <v>3.8100000000000002E-2</v>
      </c>
      <c r="E383">
        <f t="shared" si="41"/>
        <v>1.1999999999999997E-3</v>
      </c>
      <c r="F383">
        <f t="shared" si="42"/>
        <v>8.9924598232879797E-6</v>
      </c>
      <c r="G383">
        <f t="shared" si="43"/>
        <v>1.1910075401767117E-3</v>
      </c>
      <c r="H383">
        <f>_xlfn.NORM.DIST(G383,0,$B$5,FALSE)</f>
        <v>106.59784961652694</v>
      </c>
      <c r="I383">
        <f t="shared" si="44"/>
        <v>4.6690633390754348</v>
      </c>
      <c r="K383">
        <f t="shared" si="45"/>
        <v>7.4937165194066497E-7</v>
      </c>
      <c r="M383">
        <f t="shared" si="46"/>
        <v>1.1992506283480589E-3</v>
      </c>
      <c r="N383">
        <f>_xlfn.NORM.DIST(M383,0,$B$5,FALSE)</f>
        <v>106.51389858930496</v>
      </c>
      <c r="O383">
        <f t="shared" si="47"/>
        <v>4.6682754798206423</v>
      </c>
      <c r="P383">
        <f>-(LN($B$5^2)+(M383/$B$5)^2)</f>
        <v>11.174428026050629</v>
      </c>
      <c r="R383">
        <f>IFERROR(LN(_xlfn.NORM.DIST(M383,0,$B$5,FALSE)),0)</f>
        <v>4.6682754798206423</v>
      </c>
    </row>
    <row r="384" spans="1:18" x14ac:dyDescent="0.25">
      <c r="A384" s="13">
        <v>23802</v>
      </c>
      <c r="B384" s="14">
        <v>3.93</v>
      </c>
      <c r="C384">
        <v>3.9300000000000002E-2</v>
      </c>
      <c r="D384">
        <f t="shared" si="40"/>
        <v>3.9300000000000002E-2</v>
      </c>
      <c r="E384">
        <f t="shared" si="41"/>
        <v>0</v>
      </c>
      <c r="F384">
        <f t="shared" si="42"/>
        <v>-9.0081936813932669E-5</v>
      </c>
      <c r="G384">
        <f t="shared" si="43"/>
        <v>9.0081936813932669E-5</v>
      </c>
      <c r="H384">
        <f>_xlfn.NORM.DIST(G384,0,$B$5,FALSE)</f>
        <v>112.78233599951517</v>
      </c>
      <c r="I384">
        <f t="shared" si="44"/>
        <v>4.7254597310525854</v>
      </c>
      <c r="K384">
        <f t="shared" si="45"/>
        <v>-7.5068280678277224E-6</v>
      </c>
      <c r="M384">
        <f t="shared" si="46"/>
        <v>7.5068280678277224E-6</v>
      </c>
      <c r="N384">
        <f>_xlfn.NORM.DIST(M384,0,$B$5,FALSE)</f>
        <v>112.81868344708627</v>
      </c>
      <c r="O384">
        <f t="shared" si="47"/>
        <v>4.7257819587444168</v>
      </c>
      <c r="P384">
        <f>-(LN($B$5^2)+(M384/$B$5)^2)</f>
        <v>11.289440983898178</v>
      </c>
      <c r="R384">
        <f>IFERROR(LN(_xlfn.NORM.DIST(M384,0,$B$5,FALSE)),0)</f>
        <v>4.7257819587444168</v>
      </c>
    </row>
    <row r="385" spans="1:18" x14ac:dyDescent="0.25">
      <c r="A385" s="13">
        <v>23833</v>
      </c>
      <c r="B385" s="14">
        <v>3.93</v>
      </c>
      <c r="C385">
        <v>3.9300000000000002E-2</v>
      </c>
      <c r="D385">
        <f t="shared" si="40"/>
        <v>3.9300000000000002E-2</v>
      </c>
      <c r="E385">
        <f t="shared" si="41"/>
        <v>0</v>
      </c>
      <c r="F385">
        <f t="shared" si="42"/>
        <v>-9.0081936813932669E-5</v>
      </c>
      <c r="G385">
        <f t="shared" si="43"/>
        <v>9.0081936813932669E-5</v>
      </c>
      <c r="H385">
        <f>_xlfn.NORM.DIST(G385,0,$B$5,FALSE)</f>
        <v>112.78233599951517</v>
      </c>
      <c r="I385">
        <f t="shared" si="44"/>
        <v>4.7254597310525854</v>
      </c>
      <c r="K385">
        <f t="shared" si="45"/>
        <v>-7.5068280678277224E-6</v>
      </c>
      <c r="M385">
        <f t="shared" si="46"/>
        <v>7.5068280678277224E-6</v>
      </c>
      <c r="N385">
        <f>_xlfn.NORM.DIST(M385,0,$B$5,FALSE)</f>
        <v>112.81868344708627</v>
      </c>
      <c r="O385">
        <f t="shared" si="47"/>
        <v>4.7257819587444168</v>
      </c>
      <c r="P385">
        <f>-(LN($B$5^2)+(M385/$B$5)^2)</f>
        <v>11.289440983898178</v>
      </c>
      <c r="R385">
        <f>IFERROR(LN(_xlfn.NORM.DIST(M385,0,$B$5,FALSE)),0)</f>
        <v>4.7257819587444168</v>
      </c>
    </row>
    <row r="386" spans="1:18" x14ac:dyDescent="0.25">
      <c r="A386" s="13">
        <v>23863</v>
      </c>
      <c r="B386" s="14">
        <v>3.89</v>
      </c>
      <c r="C386">
        <v>3.8900000000000004E-2</v>
      </c>
      <c r="D386">
        <f t="shared" si="40"/>
        <v>3.9300000000000002E-2</v>
      </c>
      <c r="E386">
        <f t="shared" si="41"/>
        <v>-3.9999999999999758E-4</v>
      </c>
      <c r="F386">
        <f t="shared" si="42"/>
        <v>-9.0081936813932669E-5</v>
      </c>
      <c r="G386">
        <f t="shared" si="43"/>
        <v>-3.099180631860649E-4</v>
      </c>
      <c r="H386">
        <f>_xlfn.NORM.DIST(G386,0,$B$5,FALSE)</f>
        <v>112.38646770845352</v>
      </c>
      <c r="I386">
        <f t="shared" si="44"/>
        <v>4.7219435361587401</v>
      </c>
      <c r="K386">
        <f t="shared" si="45"/>
        <v>-7.5068280678277224E-6</v>
      </c>
      <c r="M386">
        <f t="shared" si="46"/>
        <v>-3.9249317193216983E-4</v>
      </c>
      <c r="N386">
        <f>_xlfn.NORM.DIST(M386,0,$B$5,FALSE)</f>
        <v>112.12611327309325</v>
      </c>
      <c r="O386">
        <f t="shared" si="47"/>
        <v>4.7196242491866887</v>
      </c>
      <c r="P386">
        <f>-(LN($B$5^2)+(M386/$B$5)^2)</f>
        <v>11.277125564782722</v>
      </c>
      <c r="R386">
        <f>IFERROR(LN(_xlfn.NORM.DIST(M386,0,$B$5,FALSE)),0)</f>
        <v>4.7196242491866887</v>
      </c>
    </row>
    <row r="387" spans="1:18" x14ac:dyDescent="0.25">
      <c r="A387" s="13">
        <v>23894</v>
      </c>
      <c r="B387" s="14">
        <v>3.8</v>
      </c>
      <c r="C387">
        <v>3.7999999999999999E-2</v>
      </c>
      <c r="D387">
        <f t="shared" si="40"/>
        <v>3.8900000000000004E-2</v>
      </c>
      <c r="E387">
        <f t="shared" si="41"/>
        <v>-9.0000000000000496E-4</v>
      </c>
      <c r="F387">
        <f t="shared" si="42"/>
        <v>-5.7057137934859307E-5</v>
      </c>
      <c r="G387">
        <f t="shared" si="43"/>
        <v>-8.4294286206514568E-4</v>
      </c>
      <c r="H387">
        <f>_xlfn.NORM.DIST(G387,0,$B$5,FALSE)</f>
        <v>109.65857394733023</v>
      </c>
      <c r="I387">
        <f t="shared" si="44"/>
        <v>4.6973716655810245</v>
      </c>
      <c r="K387">
        <f t="shared" si="45"/>
        <v>-4.7547614945716084E-6</v>
      </c>
      <c r="M387">
        <f t="shared" si="46"/>
        <v>-8.9524523850543331E-4</v>
      </c>
      <c r="N387">
        <f>_xlfn.NORM.DIST(M387,0,$B$5,FALSE)</f>
        <v>109.2606633260921</v>
      </c>
      <c r="O387">
        <f t="shared" si="47"/>
        <v>4.693736434028148</v>
      </c>
      <c r="P387">
        <f>-(LN($B$5^2)+(M387/$B$5)^2)</f>
        <v>11.22534993446564</v>
      </c>
      <c r="R387">
        <f>IFERROR(LN(_xlfn.NORM.DIST(M387,0,$B$5,FALSE)),0)</f>
        <v>4.693736434028148</v>
      </c>
    </row>
    <row r="388" spans="1:18" x14ac:dyDescent="0.25">
      <c r="A388" s="13">
        <v>23924</v>
      </c>
      <c r="B388" s="14">
        <v>3.84</v>
      </c>
      <c r="C388">
        <v>3.8399999999999997E-2</v>
      </c>
      <c r="D388">
        <f t="shared" si="40"/>
        <v>3.7999999999999999E-2</v>
      </c>
      <c r="E388">
        <f t="shared" si="41"/>
        <v>3.9999999999999758E-4</v>
      </c>
      <c r="F388">
        <f t="shared" si="42"/>
        <v>1.7248659543056605E-5</v>
      </c>
      <c r="G388">
        <f t="shared" si="43"/>
        <v>3.8275134045694098E-4</v>
      </c>
      <c r="H388">
        <f>_xlfn.NORM.DIST(G388,0,$B$5,FALSE)</f>
        <v>112.15997940096938</v>
      </c>
      <c r="I388">
        <f t="shared" si="44"/>
        <v>4.7199262396287152</v>
      </c>
      <c r="K388">
        <f t="shared" si="45"/>
        <v>1.437388295254717E-6</v>
      </c>
      <c r="M388">
        <f t="shared" si="46"/>
        <v>3.9856261170474289E-4</v>
      </c>
      <c r="N388">
        <f>_xlfn.NORM.DIST(M388,0,$B$5,FALSE)</f>
        <v>112.10458869336424</v>
      </c>
      <c r="O388">
        <f t="shared" si="47"/>
        <v>4.7194322631686596</v>
      </c>
      <c r="P388">
        <f>-(LN($B$5^2)+(M388/$B$5)^2)</f>
        <v>11.276741592746665</v>
      </c>
      <c r="R388">
        <f>IFERROR(LN(_xlfn.NORM.DIST(M388,0,$B$5,FALSE)),0)</f>
        <v>4.7194322631686596</v>
      </c>
    </row>
    <row r="389" spans="1:18" x14ac:dyDescent="0.25">
      <c r="A389" s="13">
        <v>23955</v>
      </c>
      <c r="B389" s="14">
        <v>3.84</v>
      </c>
      <c r="C389">
        <v>3.8399999999999997E-2</v>
      </c>
      <c r="D389">
        <f t="shared" si="40"/>
        <v>3.8399999999999997E-2</v>
      </c>
      <c r="E389">
        <f t="shared" si="41"/>
        <v>0</v>
      </c>
      <c r="F389">
        <f t="shared" si="42"/>
        <v>-1.5776139336016753E-5</v>
      </c>
      <c r="G389">
        <f t="shared" si="43"/>
        <v>1.5776139336016753E-5</v>
      </c>
      <c r="H389">
        <f>_xlfn.NORM.DIST(G389,0,$B$5,FALSE)</f>
        <v>112.81781488491586</v>
      </c>
      <c r="I389">
        <f t="shared" si="44"/>
        <v>4.7257742599707093</v>
      </c>
      <c r="K389">
        <f t="shared" si="45"/>
        <v>-1.314678278001396E-6</v>
      </c>
      <c r="M389">
        <f t="shared" si="46"/>
        <v>1.314678278001396E-6</v>
      </c>
      <c r="N389">
        <f>_xlfn.NORM.DIST(M389,0,$B$5,FALSE)</f>
        <v>112.81892986915015</v>
      </c>
      <c r="O389">
        <f t="shared" si="47"/>
        <v>4.7257841429730147</v>
      </c>
      <c r="P389">
        <f>-(LN($B$5^2)+(M389/$B$5)^2)</f>
        <v>11.289445352355374</v>
      </c>
      <c r="R389">
        <f>IFERROR(LN(_xlfn.NORM.DIST(M389,0,$B$5,FALSE)),0)</f>
        <v>4.7257841429730147</v>
      </c>
    </row>
    <row r="390" spans="1:18" x14ac:dyDescent="0.25">
      <c r="A390" s="13">
        <v>23986</v>
      </c>
      <c r="B390" s="14">
        <v>3.92</v>
      </c>
      <c r="C390">
        <v>3.9199999999999999E-2</v>
      </c>
      <c r="D390">
        <f t="shared" si="40"/>
        <v>3.8399999999999997E-2</v>
      </c>
      <c r="E390">
        <f t="shared" si="41"/>
        <v>8.000000000000021E-4</v>
      </c>
      <c r="F390">
        <f t="shared" si="42"/>
        <v>-1.5776139336016753E-5</v>
      </c>
      <c r="G390">
        <f t="shared" si="43"/>
        <v>8.157761393360189E-4</v>
      </c>
      <c r="H390">
        <f>_xlfn.NORM.DIST(G390,0,$B$5,FALSE)</f>
        <v>109.85634279303086</v>
      </c>
      <c r="I390">
        <f t="shared" si="44"/>
        <v>4.6991735376555619</v>
      </c>
      <c r="K390">
        <f t="shared" si="45"/>
        <v>-1.314678278001396E-6</v>
      </c>
      <c r="M390">
        <f t="shared" si="46"/>
        <v>8.0131467827800344E-4</v>
      </c>
      <c r="N390">
        <f>_xlfn.NORM.DIST(M390,0,$B$5,FALSE)</f>
        <v>109.95911807486297</v>
      </c>
      <c r="O390">
        <f t="shared" si="47"/>
        <v>4.7001086428471197</v>
      </c>
      <c r="P390">
        <f>-(LN($B$5^2)+(M390/$B$5)^2)</f>
        <v>11.238094352103586</v>
      </c>
      <c r="R390">
        <f>IFERROR(LN(_xlfn.NORM.DIST(M390,0,$B$5,FALSE)),0)</f>
        <v>4.7001086428471197</v>
      </c>
    </row>
    <row r="391" spans="1:18" x14ac:dyDescent="0.25">
      <c r="A391" s="13">
        <v>24016</v>
      </c>
      <c r="B391" s="14">
        <v>4.03</v>
      </c>
      <c r="C391">
        <v>4.0300000000000002E-2</v>
      </c>
      <c r="D391">
        <f t="shared" si="40"/>
        <v>3.9199999999999999E-2</v>
      </c>
      <c r="E391">
        <f t="shared" si="41"/>
        <v>1.1000000000000038E-3</v>
      </c>
      <c r="F391">
        <f t="shared" si="42"/>
        <v>-8.1825737094164036E-5</v>
      </c>
      <c r="G391">
        <f t="shared" si="43"/>
        <v>1.1818257370941679E-3</v>
      </c>
      <c r="H391">
        <f>_xlfn.NORM.DIST(G391,0,$B$5,FALSE)</f>
        <v>106.69075624838065</v>
      </c>
      <c r="I391">
        <f t="shared" si="44"/>
        <v>4.6699345214562555</v>
      </c>
      <c r="K391">
        <f t="shared" si="45"/>
        <v>-6.8188114245136693E-6</v>
      </c>
      <c r="M391">
        <f t="shared" si="46"/>
        <v>1.1068188114245175E-3</v>
      </c>
      <c r="N391">
        <f>_xlfn.NORM.DIST(M391,0,$B$5,FALSE)</f>
        <v>107.42562841373628</v>
      </c>
      <c r="O391">
        <f t="shared" si="47"/>
        <v>4.6767987794343728</v>
      </c>
      <c r="P391">
        <f>-(LN($B$5^2)+(M391/$B$5)^2)</f>
        <v>11.19147462527809</v>
      </c>
      <c r="R391">
        <f>IFERROR(LN(_xlfn.NORM.DIST(M391,0,$B$5,FALSE)),0)</f>
        <v>4.6767987794343728</v>
      </c>
    </row>
    <row r="392" spans="1:18" x14ac:dyDescent="0.25">
      <c r="A392" s="13">
        <v>24047</v>
      </c>
      <c r="B392" s="14">
        <v>4.09</v>
      </c>
      <c r="C392">
        <v>4.0899999999999999E-2</v>
      </c>
      <c r="D392">
        <f t="shared" si="40"/>
        <v>4.0300000000000002E-2</v>
      </c>
      <c r="E392">
        <f t="shared" si="41"/>
        <v>5.9999999999999637E-4</v>
      </c>
      <c r="F392">
        <f t="shared" si="42"/>
        <v>-1.7264393401161663E-4</v>
      </c>
      <c r="G392">
        <f t="shared" si="43"/>
        <v>7.72643934011613E-4</v>
      </c>
      <c r="H392">
        <f>_xlfn.NORM.DIST(G392,0,$B$5,FALSE)</f>
        <v>110.1577135271816</v>
      </c>
      <c r="I392">
        <f t="shared" si="44"/>
        <v>4.701913098278899</v>
      </c>
      <c r="K392">
        <f t="shared" si="45"/>
        <v>-1.4386994500968052E-5</v>
      </c>
      <c r="M392">
        <f t="shared" si="46"/>
        <v>6.143869945009644E-4</v>
      </c>
      <c r="N392">
        <f>_xlfn.NORM.DIST(M392,0,$B$5,FALSE)</f>
        <v>111.12886075396013</v>
      </c>
      <c r="O392">
        <f t="shared" si="47"/>
        <v>4.7106904356734001</v>
      </c>
      <c r="P392">
        <f>-(LN($B$5^2)+(M392/$B$5)^2)</f>
        <v>11.259257937756145</v>
      </c>
      <c r="R392">
        <f>IFERROR(LN(_xlfn.NORM.DIST(M392,0,$B$5,FALSE)),0)</f>
        <v>4.7106904356734001</v>
      </c>
    </row>
    <row r="393" spans="1:18" x14ac:dyDescent="0.25">
      <c r="A393" s="13">
        <v>24077</v>
      </c>
      <c r="B393" s="14">
        <v>4.38</v>
      </c>
      <c r="C393">
        <v>4.3799999999999999E-2</v>
      </c>
      <c r="D393">
        <f t="shared" si="40"/>
        <v>4.0899999999999999E-2</v>
      </c>
      <c r="E393">
        <f t="shared" si="41"/>
        <v>2.8999999999999998E-3</v>
      </c>
      <c r="F393">
        <f t="shared" si="42"/>
        <v>-2.2218113233022667E-4</v>
      </c>
      <c r="G393">
        <f t="shared" si="43"/>
        <v>3.1221811323302266E-3</v>
      </c>
      <c r="H393">
        <f>_xlfn.NORM.DIST(G393,0,$B$5,FALSE)</f>
        <v>76.40092224634239</v>
      </c>
      <c r="I393">
        <f t="shared" si="44"/>
        <v>4.3359947673868211</v>
      </c>
      <c r="K393">
        <f t="shared" si="45"/>
        <v>-1.8515094360852223E-5</v>
      </c>
      <c r="M393">
        <f t="shared" si="46"/>
        <v>2.918515094360852E-3</v>
      </c>
      <c r="N393">
        <f>_xlfn.NORM.DIST(M393,0,$B$5,FALSE)</f>
        <v>80.253437903212216</v>
      </c>
      <c r="O393">
        <f t="shared" si="47"/>
        <v>4.385189601007939</v>
      </c>
      <c r="P393">
        <f>-(LN($B$5^2)+(M393/$B$5)^2)</f>
        <v>10.608256268425224</v>
      </c>
      <c r="R393">
        <f>IFERROR(LN(_xlfn.NORM.DIST(M393,0,$B$5,FALSE)),0)</f>
        <v>4.385189601007939</v>
      </c>
    </row>
    <row r="394" spans="1:18" x14ac:dyDescent="0.25">
      <c r="A394" s="13">
        <v>24108</v>
      </c>
      <c r="B394" s="14">
        <v>4.59</v>
      </c>
      <c r="C394">
        <v>4.5899999999999996E-2</v>
      </c>
      <c r="D394">
        <f t="shared" si="40"/>
        <v>4.3799999999999999E-2</v>
      </c>
      <c r="E394">
        <f t="shared" si="41"/>
        <v>2.0999999999999977E-3</v>
      </c>
      <c r="F394">
        <f t="shared" si="42"/>
        <v>-4.6161092420350994E-4</v>
      </c>
      <c r="G394">
        <f t="shared" si="43"/>
        <v>2.5616109242035077E-3</v>
      </c>
      <c r="H394">
        <f>_xlfn.NORM.DIST(G394,0,$B$5,FALSE)</f>
        <v>86.781935050754583</v>
      </c>
      <c r="I394">
        <f t="shared" si="44"/>
        <v>4.4633984784709266</v>
      </c>
      <c r="K394">
        <f t="shared" si="45"/>
        <v>-3.8467577016959159E-5</v>
      </c>
      <c r="M394">
        <f t="shared" si="46"/>
        <v>2.138467577016957E-3</v>
      </c>
      <c r="N394">
        <f>_xlfn.NORM.DIST(M394,0,$B$5,FALSE)</f>
        <v>93.965152712367072</v>
      </c>
      <c r="O394">
        <f t="shared" si="47"/>
        <v>4.5429239977120224</v>
      </c>
      <c r="P394">
        <f>-(LN($B$5^2)+(M394/$B$5)^2)</f>
        <v>10.923725061833391</v>
      </c>
      <c r="R394">
        <f>IFERROR(LN(_xlfn.NORM.DIST(M394,0,$B$5,FALSE)),0)</f>
        <v>4.5429239977120224</v>
      </c>
    </row>
    <row r="395" spans="1:18" x14ac:dyDescent="0.25">
      <c r="A395" s="13">
        <v>24139</v>
      </c>
      <c r="B395" s="14">
        <v>4.6500000000000004</v>
      </c>
      <c r="C395">
        <v>4.6500000000000007E-2</v>
      </c>
      <c r="D395">
        <f t="shared" si="40"/>
        <v>4.5899999999999996E-2</v>
      </c>
      <c r="E395">
        <f t="shared" si="41"/>
        <v>6.0000000000001025E-4</v>
      </c>
      <c r="F395">
        <f t="shared" si="42"/>
        <v>-6.349911183186459E-4</v>
      </c>
      <c r="G395">
        <f t="shared" si="43"/>
        <v>1.234991118318656E-3</v>
      </c>
      <c r="H395">
        <f>_xlfn.NORM.DIST(G395,0,$B$5,FALSE)</f>
        <v>106.14399447153686</v>
      </c>
      <c r="I395">
        <f t="shared" si="44"/>
        <v>4.6647966106800842</v>
      </c>
      <c r="K395">
        <f t="shared" si="45"/>
        <v>-5.2915926526553821E-5</v>
      </c>
      <c r="M395">
        <f t="shared" si="46"/>
        <v>6.5291592652656403E-4</v>
      </c>
      <c r="N395">
        <f>_xlfn.NORM.DIST(M395,0,$B$5,FALSE)</f>
        <v>110.91209820353203</v>
      </c>
      <c r="O395">
        <f t="shared" si="47"/>
        <v>4.7087379795112074</v>
      </c>
      <c r="P395">
        <f>-(LN($B$5^2)+(M395/$B$5)^2)</f>
        <v>11.255353025431759</v>
      </c>
      <c r="R395">
        <f>IFERROR(LN(_xlfn.NORM.DIST(M395,0,$B$5,FALSE)),0)</f>
        <v>4.7087379795112074</v>
      </c>
    </row>
    <row r="396" spans="1:18" x14ac:dyDescent="0.25">
      <c r="A396" s="13">
        <v>24167</v>
      </c>
      <c r="B396" s="14">
        <v>4.59</v>
      </c>
      <c r="C396">
        <v>4.5899999999999996E-2</v>
      </c>
      <c r="D396">
        <f t="shared" ref="D396:D459" si="48">C395</f>
        <v>4.6500000000000007E-2</v>
      </c>
      <c r="E396">
        <f t="shared" ref="E396:E459" si="49">C396-C395</f>
        <v>-6.0000000000001025E-4</v>
      </c>
      <c r="F396">
        <f t="shared" ref="F396:F459" si="50">($B$3*($B$4-C395))</f>
        <v>-6.8452831663725711E-4</v>
      </c>
      <c r="G396">
        <f t="shared" ref="G396:G459" si="51">E396-F396</f>
        <v>8.4528316637246859E-5</v>
      </c>
      <c r="H396">
        <f>_xlfn.NORM.DIST(G396,0,$B$5,FALSE)</f>
        <v>112.78670929988881</v>
      </c>
      <c r="I396">
        <f t="shared" ref="I396:I459" si="52">IFERROR(LN(H396),0)</f>
        <v>4.7254985067664101</v>
      </c>
      <c r="K396">
        <f t="shared" ref="K396:K459" si="53">F396*(1/12)</f>
        <v>-5.704402638643809E-5</v>
      </c>
      <c r="M396">
        <f t="shared" ref="M396:M459" si="54">(E396-K396)</f>
        <v>-5.4295597361357216E-4</v>
      </c>
      <c r="N396">
        <f>_xlfn.NORM.DIST(M396,0,$B$5,FALSE)</f>
        <v>111.49682676219376</v>
      </c>
      <c r="O396">
        <f t="shared" ref="O396:O459" si="55">IFERROR(LN(N396),0)</f>
        <v>4.7139961309632987</v>
      </c>
      <c r="P396">
        <f>-(LN($B$5^2)+(M396/$B$5)^2)</f>
        <v>11.265869328335942</v>
      </c>
      <c r="R396">
        <f>IFERROR(LN(_xlfn.NORM.DIST(M396,0,$B$5,FALSE)),0)</f>
        <v>4.7139961309632987</v>
      </c>
    </row>
    <row r="397" spans="1:18" x14ac:dyDescent="0.25">
      <c r="A397" s="13">
        <v>24198</v>
      </c>
      <c r="B397" s="14">
        <v>4.62</v>
      </c>
      <c r="C397">
        <v>4.6199999999999998E-2</v>
      </c>
      <c r="D397">
        <f t="shared" si="48"/>
        <v>4.5899999999999996E-2</v>
      </c>
      <c r="E397">
        <f t="shared" si="49"/>
        <v>3.0000000000000165E-4</v>
      </c>
      <c r="F397">
        <f t="shared" si="50"/>
        <v>-6.349911183186459E-4</v>
      </c>
      <c r="G397">
        <f t="shared" si="51"/>
        <v>9.3499111831864756E-4</v>
      </c>
      <c r="H397">
        <f>_xlfn.NORM.DIST(G397,0,$B$5,FALSE)</f>
        <v>108.94330819334466</v>
      </c>
      <c r="I397">
        <f t="shared" si="52"/>
        <v>4.6908276386079564</v>
      </c>
      <c r="K397">
        <f t="shared" si="53"/>
        <v>-5.2915926526553821E-5</v>
      </c>
      <c r="M397">
        <f t="shared" si="54"/>
        <v>3.5291592652655549E-4</v>
      </c>
      <c r="N397">
        <f>_xlfn.NORM.DIST(M397,0,$B$5,FALSE)</f>
        <v>112.2584611837179</v>
      </c>
      <c r="O397">
        <f t="shared" si="55"/>
        <v>4.7208039018102497</v>
      </c>
      <c r="P397">
        <f>-(LN($B$5^2)+(M397/$B$5)^2)</f>
        <v>11.279484870029846</v>
      </c>
      <c r="R397">
        <f>IFERROR(LN(_xlfn.NORM.DIST(M397,0,$B$5,FALSE)),0)</f>
        <v>4.7208039018102497</v>
      </c>
    </row>
    <row r="398" spans="1:18" x14ac:dyDescent="0.25">
      <c r="A398" s="13">
        <v>24228</v>
      </c>
      <c r="B398" s="14">
        <v>4.6399999999999997</v>
      </c>
      <c r="C398">
        <v>4.6399999999999997E-2</v>
      </c>
      <c r="D398">
        <f t="shared" si="48"/>
        <v>4.6199999999999998E-2</v>
      </c>
      <c r="E398">
        <f t="shared" si="49"/>
        <v>1.9999999999999879E-4</v>
      </c>
      <c r="F398">
        <f t="shared" si="50"/>
        <v>-6.5975971747795129E-4</v>
      </c>
      <c r="G398">
        <f t="shared" si="51"/>
        <v>8.5975971747795008E-4</v>
      </c>
      <c r="H398">
        <f>_xlfn.NORM.DIST(G398,0,$B$5,FALSE)</f>
        <v>109.53308905066061</v>
      </c>
      <c r="I398">
        <f t="shared" si="52"/>
        <v>4.6962266867194904</v>
      </c>
      <c r="K398">
        <f t="shared" si="53"/>
        <v>-5.4979976456495938E-5</v>
      </c>
      <c r="M398">
        <f t="shared" si="54"/>
        <v>2.5497997645649472E-4</v>
      </c>
      <c r="N398">
        <f>_xlfn.NORM.DIST(M398,0,$B$5,FALSE)</f>
        <v>112.52602129526579</v>
      </c>
      <c r="O398">
        <f t="shared" si="55"/>
        <v>4.7231844953010231</v>
      </c>
      <c r="P398">
        <f>-(LN($B$5^2)+(M398/$B$5)^2)</f>
        <v>11.284246057011392</v>
      </c>
      <c r="R398">
        <f>IFERROR(LN(_xlfn.NORM.DIST(M398,0,$B$5,FALSE)),0)</f>
        <v>4.7231844953010231</v>
      </c>
    </row>
    <row r="399" spans="1:18" x14ac:dyDescent="0.25">
      <c r="A399" s="13">
        <v>24259</v>
      </c>
      <c r="B399" s="14">
        <v>4.5</v>
      </c>
      <c r="C399">
        <v>4.4999999999999998E-2</v>
      </c>
      <c r="D399">
        <f t="shared" si="48"/>
        <v>4.6399999999999997E-2</v>
      </c>
      <c r="E399">
        <f t="shared" si="49"/>
        <v>-1.3999999999999985E-3</v>
      </c>
      <c r="F399">
        <f t="shared" si="50"/>
        <v>-6.7627211691748796E-4</v>
      </c>
      <c r="G399">
        <f t="shared" si="51"/>
        <v>-7.2372788308251051E-4</v>
      </c>
      <c r="H399">
        <f>_xlfn.NORM.DIST(G399,0,$B$5,FALSE)</f>
        <v>110.48060414419432</v>
      </c>
      <c r="I399">
        <f t="shared" si="52"/>
        <v>4.7048399774441076</v>
      </c>
      <c r="K399">
        <f t="shared" si="53"/>
        <v>-5.6356009743123992E-5</v>
      </c>
      <c r="M399">
        <f t="shared" si="54"/>
        <v>-1.3436439902568744E-3</v>
      </c>
      <c r="N399">
        <f>_xlfn.NORM.DIST(M399,0,$B$5,FALSE)</f>
        <v>104.96147057856224</v>
      </c>
      <c r="O399">
        <f t="shared" si="55"/>
        <v>4.6535933359452102</v>
      </c>
      <c r="P399">
        <f>-(LN($B$5^2)+(M399/$B$5)^2)</f>
        <v>11.145063738299765</v>
      </c>
      <c r="R399">
        <f>IFERROR(LN(_xlfn.NORM.DIST(M399,0,$B$5,FALSE)),0)</f>
        <v>4.6535933359452102</v>
      </c>
    </row>
    <row r="400" spans="1:18" x14ac:dyDescent="0.25">
      <c r="A400" s="13">
        <v>24289</v>
      </c>
      <c r="B400" s="14">
        <v>4.8</v>
      </c>
      <c r="C400">
        <v>4.8000000000000001E-2</v>
      </c>
      <c r="D400">
        <f t="shared" si="48"/>
        <v>4.4999999999999998E-2</v>
      </c>
      <c r="E400">
        <f t="shared" si="49"/>
        <v>3.0000000000000027E-3</v>
      </c>
      <c r="F400">
        <f t="shared" si="50"/>
        <v>-5.6068532084073061E-4</v>
      </c>
      <c r="G400">
        <f t="shared" si="51"/>
        <v>3.5606853208407334E-3</v>
      </c>
      <c r="H400">
        <f>_xlfn.NORM.DIST(G400,0,$B$5,FALSE)</f>
        <v>67.952953032497376</v>
      </c>
      <c r="I400">
        <f t="shared" si="52"/>
        <v>4.2188155985564091</v>
      </c>
      <c r="K400">
        <f t="shared" si="53"/>
        <v>-4.6723776736727549E-5</v>
      </c>
      <c r="M400">
        <f t="shared" si="54"/>
        <v>3.0467237767367304E-3</v>
      </c>
      <c r="N400">
        <f>_xlfn.NORM.DIST(M400,0,$B$5,FALSE)</f>
        <v>77.836313317405057</v>
      </c>
      <c r="O400">
        <f t="shared" si="55"/>
        <v>4.3546080744411793</v>
      </c>
      <c r="P400">
        <f>-(LN($B$5^2)+(M400/$B$5)^2)</f>
        <v>10.547093215291705</v>
      </c>
      <c r="R400">
        <f>IFERROR(LN(_xlfn.NORM.DIST(M400,0,$B$5,FALSE)),0)</f>
        <v>4.3546080744411793</v>
      </c>
    </row>
    <row r="401" spans="1:18" x14ac:dyDescent="0.25">
      <c r="A401" s="13">
        <v>24320</v>
      </c>
      <c r="B401" s="14">
        <v>4.96</v>
      </c>
      <c r="C401">
        <v>4.9599999999999998E-2</v>
      </c>
      <c r="D401">
        <f t="shared" si="48"/>
        <v>4.8000000000000001E-2</v>
      </c>
      <c r="E401">
        <f t="shared" si="49"/>
        <v>1.5999999999999973E-3</v>
      </c>
      <c r="F401">
        <f t="shared" si="50"/>
        <v>-8.0837131243378252E-4</v>
      </c>
      <c r="G401">
        <f t="shared" si="51"/>
        <v>2.4083713124337797E-3</v>
      </c>
      <c r="H401">
        <f>_xlfn.NORM.DIST(G401,0,$B$5,FALSE)</f>
        <v>89.465417804401</v>
      </c>
      <c r="I401">
        <f t="shared" si="52"/>
        <v>4.4938521573647874</v>
      </c>
      <c r="K401">
        <f t="shared" si="53"/>
        <v>-6.7364276036148543E-5</v>
      </c>
      <c r="M401">
        <f t="shared" si="54"/>
        <v>1.6673642760361457E-3</v>
      </c>
      <c r="N401">
        <f>_xlfn.NORM.DIST(M401,0,$B$5,FALSE)</f>
        <v>100.94920527569869</v>
      </c>
      <c r="O401">
        <f t="shared" si="55"/>
        <v>4.6146174722731654</v>
      </c>
      <c r="P401">
        <f>-(LN($B$5^2)+(M401/$B$5)^2)</f>
        <v>11.067112010955675</v>
      </c>
      <c r="R401">
        <f>IFERROR(LN(_xlfn.NORM.DIST(M401,0,$B$5,FALSE)),0)</f>
        <v>4.6146174722731654</v>
      </c>
    </row>
    <row r="402" spans="1:18" x14ac:dyDescent="0.25">
      <c r="A402" s="13">
        <v>24351</v>
      </c>
      <c r="B402" s="14">
        <v>5.37</v>
      </c>
      <c r="C402">
        <v>5.3699999999999998E-2</v>
      </c>
      <c r="D402">
        <f t="shared" si="48"/>
        <v>4.9599999999999998E-2</v>
      </c>
      <c r="E402">
        <f t="shared" si="49"/>
        <v>4.0999999999999995E-3</v>
      </c>
      <c r="F402">
        <f t="shared" si="50"/>
        <v>-9.4047050795007653E-4</v>
      </c>
      <c r="G402">
        <f t="shared" si="51"/>
        <v>5.0404705079500761E-3</v>
      </c>
      <c r="H402">
        <f>_xlfn.NORM.DIST(G402,0,$B$5,FALSE)</f>
        <v>40.848590977786493</v>
      </c>
      <c r="I402">
        <f t="shared" si="52"/>
        <v>3.709872328123283</v>
      </c>
      <c r="K402">
        <f t="shared" si="53"/>
        <v>-7.837254232917304E-5</v>
      </c>
      <c r="M402">
        <f t="shared" si="54"/>
        <v>4.1783725423291725E-3</v>
      </c>
      <c r="N402">
        <f>_xlfn.NORM.DIST(M402,0,$B$5,FALSE)</f>
        <v>56.129820451939977</v>
      </c>
      <c r="O402">
        <f t="shared" si="55"/>
        <v>4.0276672301593957</v>
      </c>
      <c r="P402">
        <f>-(LN($B$5^2)+(M402/$B$5)^2)</f>
        <v>9.8932115267281358</v>
      </c>
      <c r="R402">
        <f>IFERROR(LN(_xlfn.NORM.DIST(M402,0,$B$5,FALSE)),0)</f>
        <v>4.0276672301593957</v>
      </c>
    </row>
    <row r="403" spans="1:18" x14ac:dyDescent="0.25">
      <c r="A403" s="13">
        <v>24381</v>
      </c>
      <c r="B403" s="14">
        <v>5.35</v>
      </c>
      <c r="C403">
        <v>5.3499999999999999E-2</v>
      </c>
      <c r="D403">
        <f t="shared" si="48"/>
        <v>5.3699999999999998E-2</v>
      </c>
      <c r="E403">
        <f t="shared" si="49"/>
        <v>-1.9999999999999879E-4</v>
      </c>
      <c r="F403">
        <f t="shared" si="50"/>
        <v>-1.2789746964605804E-3</v>
      </c>
      <c r="G403">
        <f t="shared" si="51"/>
        <v>1.0789746964605816E-3</v>
      </c>
      <c r="H403">
        <f>_xlfn.NORM.DIST(G403,0,$B$5,FALSE)</f>
        <v>107.68738215811602</v>
      </c>
      <c r="I403">
        <f t="shared" si="52"/>
        <v>4.6792324199926316</v>
      </c>
      <c r="K403">
        <f t="shared" si="53"/>
        <v>-1.0658122470504837E-4</v>
      </c>
      <c r="M403">
        <f t="shared" si="54"/>
        <v>-9.3418775294950424E-5</v>
      </c>
      <c r="N403">
        <f>_xlfn.NORM.DIST(M403,0,$B$5,FALSE)</f>
        <v>112.77957464229208</v>
      </c>
      <c r="O403">
        <f t="shared" si="55"/>
        <v>4.7254352468015393</v>
      </c>
      <c r="P403">
        <f>-(LN($B$5^2)+(M403/$B$5)^2)</f>
        <v>11.288747560012423</v>
      </c>
      <c r="R403">
        <f>IFERROR(LN(_xlfn.NORM.DIST(M403,0,$B$5,FALSE)),0)</f>
        <v>4.7254352468015393</v>
      </c>
    </row>
    <row r="404" spans="1:18" x14ac:dyDescent="0.25">
      <c r="A404" s="13">
        <v>24412</v>
      </c>
      <c r="B404" s="14">
        <v>5.32</v>
      </c>
      <c r="C404">
        <v>5.3200000000000004E-2</v>
      </c>
      <c r="D404">
        <f t="shared" si="48"/>
        <v>5.3499999999999999E-2</v>
      </c>
      <c r="E404">
        <f t="shared" si="49"/>
        <v>-2.9999999999999472E-4</v>
      </c>
      <c r="F404">
        <f t="shared" si="50"/>
        <v>-1.2624622970210438E-3</v>
      </c>
      <c r="G404">
        <f t="shared" si="51"/>
        <v>9.6246229702104912E-4</v>
      </c>
      <c r="H404">
        <f>_xlfn.NORM.DIST(G404,0,$B$5,FALSE)</f>
        <v>108.71647305200105</v>
      </c>
      <c r="I404">
        <f t="shared" si="52"/>
        <v>4.6887433286617952</v>
      </c>
      <c r="K404">
        <f t="shared" si="53"/>
        <v>-1.0520519141842032E-4</v>
      </c>
      <c r="M404">
        <f t="shared" si="54"/>
        <v>-1.947948085815744E-4</v>
      </c>
      <c r="N404">
        <f>_xlfn.NORM.DIST(M404,0,$B$5,FALSE)</f>
        <v>112.64788840071726</v>
      </c>
      <c r="O404">
        <f t="shared" si="55"/>
        <v>4.7242669219242037</v>
      </c>
      <c r="P404">
        <f>-(LN($B$5^2)+(M404/$B$5)^2)</f>
        <v>11.286410910257752</v>
      </c>
      <c r="R404">
        <f>IFERROR(LN(_xlfn.NORM.DIST(M404,0,$B$5,FALSE)),0)</f>
        <v>4.7242669219242037</v>
      </c>
    </row>
    <row r="405" spans="1:18" x14ac:dyDescent="0.25">
      <c r="A405" s="13">
        <v>24442</v>
      </c>
      <c r="B405" s="14">
        <v>4.96</v>
      </c>
      <c r="C405">
        <v>4.9599999999999998E-2</v>
      </c>
      <c r="D405">
        <f t="shared" si="48"/>
        <v>5.3200000000000004E-2</v>
      </c>
      <c r="E405">
        <f t="shared" si="49"/>
        <v>-3.600000000000006E-3</v>
      </c>
      <c r="F405">
        <f t="shared" si="50"/>
        <v>-1.2376936978617391E-3</v>
      </c>
      <c r="G405">
        <f t="shared" si="51"/>
        <v>-2.3623063021382669E-3</v>
      </c>
      <c r="H405">
        <f>_xlfn.NORM.DIST(G405,0,$B$5,FALSE)</f>
        <v>90.255059184550191</v>
      </c>
      <c r="I405">
        <f t="shared" si="52"/>
        <v>4.5026396530883694</v>
      </c>
      <c r="K405">
        <f t="shared" si="53"/>
        <v>-1.0314114148847825E-4</v>
      </c>
      <c r="M405">
        <f t="shared" si="54"/>
        <v>-3.4968588585115278E-3</v>
      </c>
      <c r="N405">
        <f>_xlfn.NORM.DIST(M405,0,$B$5,FALSE)</f>
        <v>69.188029316524407</v>
      </c>
      <c r="O405">
        <f t="shared" si="55"/>
        <v>4.2368278609042616</v>
      </c>
      <c r="P405">
        <f>-(LN($B$5^2)+(M405/$B$5)^2)</f>
        <v>10.311532788217868</v>
      </c>
      <c r="R405">
        <f>IFERROR(LN(_xlfn.NORM.DIST(M405,0,$B$5,FALSE)),0)</f>
        <v>4.2368278609042616</v>
      </c>
    </row>
    <row r="406" spans="1:18" x14ac:dyDescent="0.25">
      <c r="A406" s="13">
        <v>24473</v>
      </c>
      <c r="B406" s="14">
        <v>4.72</v>
      </c>
      <c r="C406">
        <v>4.7199999999999999E-2</v>
      </c>
      <c r="D406">
        <f t="shared" si="48"/>
        <v>4.9599999999999998E-2</v>
      </c>
      <c r="E406">
        <f t="shared" si="49"/>
        <v>-2.3999999999999994E-3</v>
      </c>
      <c r="F406">
        <f t="shared" si="50"/>
        <v>-9.4047050795007653E-4</v>
      </c>
      <c r="G406">
        <f t="shared" si="51"/>
        <v>-1.4595294920499227E-3</v>
      </c>
      <c r="H406">
        <f>_xlfn.NORM.DIST(G406,0,$B$5,FALSE)</f>
        <v>103.60688861409248</v>
      </c>
      <c r="I406">
        <f t="shared" si="52"/>
        <v>4.6406038200288799</v>
      </c>
      <c r="K406">
        <f t="shared" si="53"/>
        <v>-7.837254232917304E-5</v>
      </c>
      <c r="M406">
        <f t="shared" si="54"/>
        <v>-2.3216274576708263E-3</v>
      </c>
      <c r="N406">
        <f>_xlfn.NORM.DIST(M406,0,$B$5,FALSE)</f>
        <v>90.945331204316602</v>
      </c>
      <c r="O406">
        <f t="shared" si="55"/>
        <v>4.5102585699941402</v>
      </c>
      <c r="P406">
        <f>-(LN($B$5^2)+(M406/$B$5)^2)</f>
        <v>10.858394206397625</v>
      </c>
      <c r="R406">
        <f>IFERROR(LN(_xlfn.NORM.DIST(M406,0,$B$5,FALSE)),0)</f>
        <v>4.5102585699941402</v>
      </c>
    </row>
    <row r="407" spans="1:18" x14ac:dyDescent="0.25">
      <c r="A407" s="13">
        <v>24504</v>
      </c>
      <c r="B407" s="14">
        <v>4.5599999999999996</v>
      </c>
      <c r="C407">
        <v>4.5599999999999995E-2</v>
      </c>
      <c r="D407">
        <f t="shared" si="48"/>
        <v>4.7199999999999999E-2</v>
      </c>
      <c r="E407">
        <f t="shared" si="49"/>
        <v>-1.6000000000000042E-3</v>
      </c>
      <c r="F407">
        <f t="shared" si="50"/>
        <v>-7.4232171467563518E-4</v>
      </c>
      <c r="G407">
        <f t="shared" si="51"/>
        <v>-8.5767828532436901E-4</v>
      </c>
      <c r="H407">
        <f>_xlfn.NORM.DIST(G407,0,$B$5,FALSE)</f>
        <v>109.54874695328343</v>
      </c>
      <c r="I407">
        <f t="shared" si="52"/>
        <v>4.6963696278499389</v>
      </c>
      <c r="K407">
        <f t="shared" si="53"/>
        <v>-6.1860142889636261E-5</v>
      </c>
      <c r="M407">
        <f t="shared" si="54"/>
        <v>-1.5381398571103679E-3</v>
      </c>
      <c r="N407">
        <f>_xlfn.NORM.DIST(M407,0,$B$5,FALSE)</f>
        <v>102.63521246976565</v>
      </c>
      <c r="O407">
        <f t="shared" si="55"/>
        <v>4.6311810753162241</v>
      </c>
      <c r="P407">
        <f>-(LN($B$5^2)+(M407/$B$5)^2)</f>
        <v>11.100239217041793</v>
      </c>
      <c r="R407">
        <f>IFERROR(LN(_xlfn.NORM.DIST(M407,0,$B$5,FALSE)),0)</f>
        <v>4.6311810753162241</v>
      </c>
    </row>
    <row r="408" spans="1:18" x14ac:dyDescent="0.25">
      <c r="A408" s="13">
        <v>24532</v>
      </c>
      <c r="B408" s="14">
        <v>4.26</v>
      </c>
      <c r="C408">
        <v>4.2599999999999999E-2</v>
      </c>
      <c r="D408">
        <f t="shared" si="48"/>
        <v>4.5599999999999995E-2</v>
      </c>
      <c r="E408">
        <f t="shared" si="49"/>
        <v>-2.9999999999999957E-3</v>
      </c>
      <c r="F408">
        <f t="shared" si="50"/>
        <v>-6.1022251915934063E-4</v>
      </c>
      <c r="G408">
        <f t="shared" si="51"/>
        <v>-2.3897774808406551E-3</v>
      </c>
      <c r="H408">
        <f>_xlfn.NORM.DIST(G408,0,$B$5,FALSE)</f>
        <v>89.785150149846913</v>
      </c>
      <c r="I408">
        <f t="shared" si="52"/>
        <v>4.4974195958190979</v>
      </c>
      <c r="K408">
        <f t="shared" si="53"/>
        <v>-5.0851876596611717E-5</v>
      </c>
      <c r="M408">
        <f t="shared" si="54"/>
        <v>-2.9491481234033838E-3</v>
      </c>
      <c r="N408">
        <f>_xlfn.NORM.DIST(M408,0,$B$5,FALSE)</f>
        <v>79.6786959852801</v>
      </c>
      <c r="O408">
        <f t="shared" si="55"/>
        <v>4.3780022474958393</v>
      </c>
      <c r="P408">
        <f>-(LN($B$5^2)+(M408/$B$5)^2)</f>
        <v>10.593881561401023</v>
      </c>
      <c r="R408">
        <f>IFERROR(LN(_xlfn.NORM.DIST(M408,0,$B$5,FALSE)),0)</f>
        <v>4.3780022474958393</v>
      </c>
    </row>
    <row r="409" spans="1:18" x14ac:dyDescent="0.25">
      <c r="A409" s="13">
        <v>24563</v>
      </c>
      <c r="B409" s="14">
        <v>3.84</v>
      </c>
      <c r="C409">
        <v>3.8399999999999997E-2</v>
      </c>
      <c r="D409">
        <f t="shared" si="48"/>
        <v>4.2599999999999999E-2</v>
      </c>
      <c r="E409">
        <f t="shared" si="49"/>
        <v>-4.2000000000000023E-3</v>
      </c>
      <c r="F409">
        <f t="shared" si="50"/>
        <v>-3.6253652756628932E-4</v>
      </c>
      <c r="G409">
        <f t="shared" si="51"/>
        <v>-3.837463472433713E-3</v>
      </c>
      <c r="H409">
        <f>_xlfn.NORM.DIST(G409,0,$B$5,FALSE)</f>
        <v>62.610770186009098</v>
      </c>
      <c r="I409">
        <f t="shared" si="52"/>
        <v>4.1369373110073706</v>
      </c>
      <c r="K409">
        <f t="shared" si="53"/>
        <v>-3.0211377297190777E-5</v>
      </c>
      <c r="M409">
        <f t="shared" si="54"/>
        <v>-4.1697886227028119E-3</v>
      </c>
      <c r="N409">
        <f>_xlfn.NORM.DIST(M409,0,$B$5,FALSE)</f>
        <v>56.290887379555926</v>
      </c>
      <c r="O409">
        <f t="shared" si="55"/>
        <v>4.0305326637779695</v>
      </c>
      <c r="P409">
        <f>-(LN($B$5^2)+(M409/$B$5)^2)</f>
        <v>9.8989423939652834</v>
      </c>
      <c r="R409">
        <f>IFERROR(LN(_xlfn.NORM.DIST(M409,0,$B$5,FALSE)),0)</f>
        <v>4.0305326637779695</v>
      </c>
    </row>
    <row r="410" spans="1:18" x14ac:dyDescent="0.25">
      <c r="A410" s="13">
        <v>24593</v>
      </c>
      <c r="B410" s="14">
        <v>3.6</v>
      </c>
      <c r="C410">
        <v>3.6000000000000004E-2</v>
      </c>
      <c r="D410">
        <f t="shared" si="48"/>
        <v>3.8399999999999997E-2</v>
      </c>
      <c r="E410">
        <f t="shared" si="49"/>
        <v>-2.3999999999999924E-3</v>
      </c>
      <c r="F410">
        <f t="shared" si="50"/>
        <v>-1.5776139336016753E-5</v>
      </c>
      <c r="G410">
        <f t="shared" si="51"/>
        <v>-2.3842238606639758E-3</v>
      </c>
      <c r="H410">
        <f>_xlfn.NORM.DIST(G410,0,$B$5,FALSE)</f>
        <v>89.88038750817806</v>
      </c>
      <c r="I410">
        <f t="shared" si="52"/>
        <v>4.4984797587027838</v>
      </c>
      <c r="K410">
        <f t="shared" si="53"/>
        <v>-1.314678278001396E-6</v>
      </c>
      <c r="M410">
        <f t="shared" si="54"/>
        <v>-2.3986853217219909E-3</v>
      </c>
      <c r="N410">
        <f>_xlfn.NORM.DIST(M410,0,$B$5,FALSE)</f>
        <v>89.632141265488329</v>
      </c>
      <c r="O410">
        <f t="shared" si="55"/>
        <v>4.4957139751373312</v>
      </c>
      <c r="P410">
        <f>-(LN($B$5^2)+(M410/$B$5)^2)</f>
        <v>10.829305016684007</v>
      </c>
      <c r="R410">
        <f>IFERROR(LN(_xlfn.NORM.DIST(M410,0,$B$5,FALSE)),0)</f>
        <v>4.4957139751373312</v>
      </c>
    </row>
    <row r="411" spans="1:18" x14ac:dyDescent="0.25">
      <c r="A411" s="13">
        <v>24624</v>
      </c>
      <c r="B411" s="14">
        <v>3.54</v>
      </c>
      <c r="C411">
        <v>3.5400000000000001E-2</v>
      </c>
      <c r="D411">
        <f t="shared" si="48"/>
        <v>3.6000000000000004E-2</v>
      </c>
      <c r="E411">
        <f t="shared" si="49"/>
        <v>-6.0000000000000331E-4</v>
      </c>
      <c r="F411">
        <f t="shared" si="50"/>
        <v>1.8237265393842398E-4</v>
      </c>
      <c r="G411">
        <f t="shared" si="51"/>
        <v>-7.8237265393842732E-4</v>
      </c>
      <c r="H411">
        <f>_xlfn.NORM.DIST(G411,0,$B$5,FALSE)</f>
        <v>110.09109605140833</v>
      </c>
      <c r="I411">
        <f t="shared" si="52"/>
        <v>4.7013081689906802</v>
      </c>
      <c r="K411">
        <f t="shared" si="53"/>
        <v>1.5197721161535332E-5</v>
      </c>
      <c r="M411">
        <f t="shared" si="54"/>
        <v>-6.1519772116153863E-4</v>
      </c>
      <c r="N411">
        <f>_xlfn.NORM.DIST(M411,0,$B$5,FALSE)</f>
        <v>111.12443114894579</v>
      </c>
      <c r="O411">
        <f t="shared" si="55"/>
        <v>4.7106505748013561</v>
      </c>
      <c r="P411">
        <f>-(LN($B$5^2)+(M411/$B$5)^2)</f>
        <v>11.259178216012057</v>
      </c>
      <c r="R411">
        <f>IFERROR(LN(_xlfn.NORM.DIST(M411,0,$B$5,FALSE)),0)</f>
        <v>4.7106505748013561</v>
      </c>
    </row>
    <row r="412" spans="1:18" x14ac:dyDescent="0.25">
      <c r="A412" s="13">
        <v>24654</v>
      </c>
      <c r="B412" s="14">
        <v>4.21</v>
      </c>
      <c r="C412">
        <v>4.2099999999999999E-2</v>
      </c>
      <c r="D412">
        <f t="shared" si="48"/>
        <v>3.5400000000000001E-2</v>
      </c>
      <c r="E412">
        <f t="shared" si="49"/>
        <v>6.6999999999999976E-3</v>
      </c>
      <c r="F412">
        <f t="shared" si="50"/>
        <v>2.3190985225703459E-4</v>
      </c>
      <c r="G412">
        <f t="shared" si="51"/>
        <v>6.468090147742963E-3</v>
      </c>
      <c r="H412">
        <f>_xlfn.NORM.DIST(G412,0,$B$5,FALSE)</f>
        <v>21.176657154192167</v>
      </c>
      <c r="I412">
        <f t="shared" si="52"/>
        <v>3.0528994974142059</v>
      </c>
      <c r="K412">
        <f t="shared" si="53"/>
        <v>1.9325821021419547E-5</v>
      </c>
      <c r="M412">
        <f t="shared" si="54"/>
        <v>6.6806741789785778E-3</v>
      </c>
      <c r="N412">
        <f>_xlfn.NORM.DIST(M412,0,$B$5,FALSE)</f>
        <v>18.937203247702758</v>
      </c>
      <c r="O412">
        <f t="shared" si="55"/>
        <v>2.9411284130585078</v>
      </c>
      <c r="P412">
        <f>-(LN($B$5^2)+(M412/$B$5)^2)</f>
        <v>7.7201338925263601</v>
      </c>
      <c r="R412">
        <f>IFERROR(LN(_xlfn.NORM.DIST(M412,0,$B$5,FALSE)),0)</f>
        <v>2.9411284130585078</v>
      </c>
    </row>
    <row r="413" spans="1:18" x14ac:dyDescent="0.25">
      <c r="A413" s="13">
        <v>24685</v>
      </c>
      <c r="B413" s="14">
        <v>4.2699999999999996</v>
      </c>
      <c r="C413">
        <v>4.2699999999999995E-2</v>
      </c>
      <c r="D413">
        <f t="shared" si="48"/>
        <v>4.2099999999999999E-2</v>
      </c>
      <c r="E413">
        <f t="shared" si="49"/>
        <v>5.9999999999999637E-4</v>
      </c>
      <c r="F413">
        <f t="shared" si="50"/>
        <v>-3.2125552896744732E-4</v>
      </c>
      <c r="G413">
        <f t="shared" si="51"/>
        <v>9.2125552896744369E-4</v>
      </c>
      <c r="H413">
        <f>_xlfn.NORM.DIST(G413,0,$B$5,FALSE)</f>
        <v>109.05443499871616</v>
      </c>
      <c r="I413">
        <f t="shared" si="52"/>
        <v>4.691847161226586</v>
      </c>
      <c r="K413">
        <f t="shared" si="53"/>
        <v>-2.6771294080620609E-5</v>
      </c>
      <c r="M413">
        <f t="shared" si="54"/>
        <v>6.2677129408061699E-4</v>
      </c>
      <c r="N413">
        <f>_xlfn.NORM.DIST(M413,0,$B$5,FALSE)</f>
        <v>111.06057880480101</v>
      </c>
      <c r="O413">
        <f t="shared" si="55"/>
        <v>4.7100758074404441</v>
      </c>
      <c r="P413">
        <f>-(LN($B$5^2)+(M413/$B$5)^2)</f>
        <v>11.258028681290234</v>
      </c>
      <c r="R413">
        <f>IFERROR(LN(_xlfn.NORM.DIST(M413,0,$B$5,FALSE)),0)</f>
        <v>4.7100758074404441</v>
      </c>
    </row>
    <row r="414" spans="1:18" x14ac:dyDescent="0.25">
      <c r="A414" s="13">
        <v>24716</v>
      </c>
      <c r="B414" s="14">
        <v>4.42</v>
      </c>
      <c r="C414">
        <v>4.4199999999999996E-2</v>
      </c>
      <c r="D414">
        <f t="shared" si="48"/>
        <v>4.2699999999999995E-2</v>
      </c>
      <c r="E414">
        <f t="shared" si="49"/>
        <v>1.5000000000000013E-3</v>
      </c>
      <c r="F414">
        <f t="shared" si="50"/>
        <v>-3.7079272728605738E-4</v>
      </c>
      <c r="G414">
        <f t="shared" si="51"/>
        <v>1.8707927272860587E-3</v>
      </c>
      <c r="H414">
        <f>_xlfn.NORM.DIST(G414,0,$B$5,FALSE)</f>
        <v>98.085219197004278</v>
      </c>
      <c r="I414">
        <f t="shared" si="52"/>
        <v>4.5858366844446596</v>
      </c>
      <c r="K414">
        <f t="shared" si="53"/>
        <v>-3.089939394050478E-5</v>
      </c>
      <c r="M414">
        <f t="shared" si="54"/>
        <v>1.5308993939405061E-3</v>
      </c>
      <c r="N414">
        <f>_xlfn.NORM.DIST(M414,0,$B$5,FALSE)</f>
        <v>102.72644968533169</v>
      </c>
      <c r="O414">
        <f t="shared" si="55"/>
        <v>4.6320696269632196</v>
      </c>
      <c r="P414">
        <f>-(LN($B$5^2)+(M414/$B$5)^2)</f>
        <v>11.102016320335784</v>
      </c>
      <c r="R414">
        <f>IFERROR(LN(_xlfn.NORM.DIST(M414,0,$B$5,FALSE)),0)</f>
        <v>4.6320696269632196</v>
      </c>
    </row>
    <row r="415" spans="1:18" x14ac:dyDescent="0.25">
      <c r="A415" s="13">
        <v>24746</v>
      </c>
      <c r="B415" s="14">
        <v>4.5599999999999996</v>
      </c>
      <c r="C415">
        <v>4.5599999999999995E-2</v>
      </c>
      <c r="D415">
        <f t="shared" si="48"/>
        <v>4.4199999999999996E-2</v>
      </c>
      <c r="E415">
        <f t="shared" si="49"/>
        <v>1.3999999999999985E-3</v>
      </c>
      <c r="F415">
        <f t="shared" si="50"/>
        <v>-4.9463572308258328E-4</v>
      </c>
      <c r="G415">
        <f t="shared" si="51"/>
        <v>1.8946357230825816E-3</v>
      </c>
      <c r="H415">
        <f>_xlfn.NORM.DIST(G415,0,$B$5,FALSE)</f>
        <v>97.733728886234232</v>
      </c>
      <c r="I415">
        <f t="shared" si="52"/>
        <v>4.5822467286032591</v>
      </c>
      <c r="K415">
        <f t="shared" si="53"/>
        <v>-4.1219643590215273E-5</v>
      </c>
      <c r="M415">
        <f t="shared" si="54"/>
        <v>1.4412196435902138E-3</v>
      </c>
      <c r="N415">
        <f>_xlfn.NORM.DIST(M415,0,$B$5,FALSE)</f>
        <v>103.82716030802203</v>
      </c>
      <c r="O415">
        <f t="shared" si="55"/>
        <v>4.6427275965049928</v>
      </c>
      <c r="P415">
        <f>-(LN($B$5^2)+(M415/$B$5)^2)</f>
        <v>11.123332259419332</v>
      </c>
      <c r="R415">
        <f>IFERROR(LN(_xlfn.NORM.DIST(M415,0,$B$5,FALSE)),0)</f>
        <v>4.6427275965049928</v>
      </c>
    </row>
    <row r="416" spans="1:18" x14ac:dyDescent="0.25">
      <c r="A416" s="13">
        <v>24777</v>
      </c>
      <c r="B416" s="14">
        <v>4.7300000000000004</v>
      </c>
      <c r="C416">
        <v>4.7300000000000002E-2</v>
      </c>
      <c r="D416">
        <f t="shared" si="48"/>
        <v>4.5599999999999995E-2</v>
      </c>
      <c r="E416">
        <f t="shared" si="49"/>
        <v>1.7000000000000071E-3</v>
      </c>
      <c r="F416">
        <f t="shared" si="50"/>
        <v>-6.1022251915934063E-4</v>
      </c>
      <c r="G416">
        <f t="shared" si="51"/>
        <v>2.3102225191593477E-3</v>
      </c>
      <c r="H416">
        <f>_xlfn.NORM.DIST(G416,0,$B$5,FALSE)</f>
        <v>91.137640595507733</v>
      </c>
      <c r="I416">
        <f t="shared" si="52"/>
        <v>4.5123708978059742</v>
      </c>
      <c r="K416">
        <f t="shared" si="53"/>
        <v>-5.0851876596611717E-5</v>
      </c>
      <c r="M416">
        <f t="shared" si="54"/>
        <v>1.7508518765966187E-3</v>
      </c>
      <c r="N416">
        <f>_xlfn.NORM.DIST(M416,0,$B$5,FALSE)</f>
        <v>99.803790679316691</v>
      </c>
      <c r="O416">
        <f t="shared" si="55"/>
        <v>4.6032061653547762</v>
      </c>
      <c r="P416">
        <f>-(LN($B$5^2)+(M416/$B$5)^2)</f>
        <v>11.044289397118897</v>
      </c>
      <c r="R416">
        <f>IFERROR(LN(_xlfn.NORM.DIST(M416,0,$B$5,FALSE)),0)</f>
        <v>4.6032061653547762</v>
      </c>
    </row>
    <row r="417" spans="1:18" x14ac:dyDescent="0.25">
      <c r="A417" s="13">
        <v>24807</v>
      </c>
      <c r="B417" s="14">
        <v>4.97</v>
      </c>
      <c r="C417">
        <v>4.9699999999999994E-2</v>
      </c>
      <c r="D417">
        <f t="shared" si="48"/>
        <v>4.7300000000000002E-2</v>
      </c>
      <c r="E417">
        <f t="shared" si="49"/>
        <v>2.3999999999999924E-3</v>
      </c>
      <c r="F417">
        <f t="shared" si="50"/>
        <v>-7.5057791439540379E-4</v>
      </c>
      <c r="G417">
        <f t="shared" si="51"/>
        <v>3.1505779143953961E-3</v>
      </c>
      <c r="H417">
        <f>_xlfn.NORM.DIST(G417,0,$B$5,FALSE)</f>
        <v>75.858678597764083</v>
      </c>
      <c r="I417">
        <f t="shared" si="52"/>
        <v>4.3288721171499596</v>
      </c>
      <c r="K417">
        <f t="shared" si="53"/>
        <v>-6.2548159532950311E-5</v>
      </c>
      <c r="M417">
        <f t="shared" si="54"/>
        <v>2.4625481595329426E-3</v>
      </c>
      <c r="N417">
        <f>_xlfn.NORM.DIST(M417,0,$B$5,FALSE)</f>
        <v>88.526333865145148</v>
      </c>
      <c r="O417">
        <f t="shared" si="55"/>
        <v>4.4833000655505924</v>
      </c>
      <c r="P417">
        <f>-(LN($B$5^2)+(M417/$B$5)^2)</f>
        <v>10.804477197510529</v>
      </c>
      <c r="R417">
        <f>IFERROR(LN(_xlfn.NORM.DIST(M417,0,$B$5,FALSE)),0)</f>
        <v>4.4833000655505924</v>
      </c>
    </row>
    <row r="418" spans="1:18" x14ac:dyDescent="0.25">
      <c r="A418" s="13">
        <v>24838</v>
      </c>
      <c r="B418" s="14">
        <v>5</v>
      </c>
      <c r="C418">
        <v>0.05</v>
      </c>
      <c r="D418">
        <f t="shared" si="48"/>
        <v>4.9699999999999994E-2</v>
      </c>
      <c r="E418">
        <f t="shared" si="49"/>
        <v>3.0000000000000859E-4</v>
      </c>
      <c r="F418">
        <f t="shared" si="50"/>
        <v>-9.487267076698446E-4</v>
      </c>
      <c r="G418">
        <f t="shared" si="51"/>
        <v>1.2487267076698532E-3</v>
      </c>
      <c r="H418">
        <f>_xlfn.NORM.DIST(G418,0,$B$5,FALSE)</f>
        <v>105.99929642238133</v>
      </c>
      <c r="I418">
        <f t="shared" si="52"/>
        <v>4.6634324565653342</v>
      </c>
      <c r="K418">
        <f t="shared" si="53"/>
        <v>-7.906055897248705E-5</v>
      </c>
      <c r="M418">
        <f t="shared" si="54"/>
        <v>3.7906055897249564E-4</v>
      </c>
      <c r="N418">
        <f>_xlfn.NORM.DIST(M418,0,$B$5,FALSE)</f>
        <v>112.17259019128886</v>
      </c>
      <c r="O418">
        <f t="shared" si="55"/>
        <v>4.7200386690486216</v>
      </c>
      <c r="P418">
        <f>-(LN($B$5^2)+(M418/$B$5)^2)</f>
        <v>11.277954404506589</v>
      </c>
      <c r="R418">
        <f>IFERROR(LN(_xlfn.NORM.DIST(M418,0,$B$5,FALSE)),0)</f>
        <v>4.7200386690486216</v>
      </c>
    </row>
    <row r="419" spans="1:18" x14ac:dyDescent="0.25">
      <c r="A419" s="13">
        <v>24869</v>
      </c>
      <c r="B419" s="14">
        <v>4.9800000000000004</v>
      </c>
      <c r="C419">
        <v>4.9800000000000004E-2</v>
      </c>
      <c r="D419">
        <f t="shared" si="48"/>
        <v>0.05</v>
      </c>
      <c r="E419">
        <f t="shared" si="49"/>
        <v>-1.9999999999999879E-4</v>
      </c>
      <c r="F419">
        <f t="shared" si="50"/>
        <v>-9.7349530682915041E-4</v>
      </c>
      <c r="G419">
        <f t="shared" si="51"/>
        <v>7.7349530682915162E-4</v>
      </c>
      <c r="H419">
        <f>_xlfn.NORM.DIST(G419,0,$B$5,FALSE)</f>
        <v>110.15191542652487</v>
      </c>
      <c r="I419">
        <f t="shared" si="52"/>
        <v>4.701860462352947</v>
      </c>
      <c r="K419">
        <f t="shared" si="53"/>
        <v>-8.1124608902429201E-5</v>
      </c>
      <c r="M419">
        <f t="shared" si="54"/>
        <v>-1.1887539109756959E-4</v>
      </c>
      <c r="N419">
        <f>_xlfn.NORM.DIST(M419,0,$B$5,FALSE)</f>
        <v>112.75520573021562</v>
      </c>
      <c r="O419">
        <f t="shared" si="55"/>
        <v>4.7252191478731964</v>
      </c>
      <c r="P419">
        <f>-(LN($B$5^2)+(M419/$B$5)^2)</f>
        <v>11.288315362155737</v>
      </c>
      <c r="R419">
        <f>IFERROR(LN(_xlfn.NORM.DIST(M419,0,$B$5,FALSE)),0)</f>
        <v>4.7252191478731964</v>
      </c>
    </row>
    <row r="420" spans="1:18" x14ac:dyDescent="0.25">
      <c r="A420" s="13">
        <v>24898</v>
      </c>
      <c r="B420" s="14">
        <v>5.17</v>
      </c>
      <c r="C420">
        <v>5.1699999999999996E-2</v>
      </c>
      <c r="D420">
        <f t="shared" si="48"/>
        <v>4.9800000000000004E-2</v>
      </c>
      <c r="E420">
        <f t="shared" si="49"/>
        <v>1.899999999999992E-3</v>
      </c>
      <c r="F420">
        <f t="shared" si="50"/>
        <v>-9.5698290738961374E-4</v>
      </c>
      <c r="G420">
        <f t="shared" si="51"/>
        <v>2.8569829073896058E-3</v>
      </c>
      <c r="H420">
        <f>_xlfn.NORM.DIST(G420,0,$B$5,FALSE)</f>
        <v>81.402011208137921</v>
      </c>
      <c r="I420">
        <f t="shared" si="52"/>
        <v>4.399399980419946</v>
      </c>
      <c r="K420">
        <f t="shared" si="53"/>
        <v>-7.9748575615801141E-5</v>
      </c>
      <c r="M420">
        <f t="shared" si="54"/>
        <v>1.9797485756157932E-3</v>
      </c>
      <c r="N420">
        <f>_xlfn.NORM.DIST(M420,0,$B$5,FALSE)</f>
        <v>96.453475163808548</v>
      </c>
      <c r="O420">
        <f t="shared" si="55"/>
        <v>4.5690607694316103</v>
      </c>
      <c r="P420">
        <f>-(LN($B$5^2)+(M420/$B$5)^2)</f>
        <v>10.975998605272567</v>
      </c>
      <c r="R420">
        <f>IFERROR(LN(_xlfn.NORM.DIST(M420,0,$B$5,FALSE)),0)</f>
        <v>4.5690607694316103</v>
      </c>
    </row>
    <row r="421" spans="1:18" x14ac:dyDescent="0.25">
      <c r="A421" s="13">
        <v>24929</v>
      </c>
      <c r="B421" s="14">
        <v>5.38</v>
      </c>
      <c r="C421">
        <v>5.3800000000000001E-2</v>
      </c>
      <c r="D421">
        <f t="shared" si="48"/>
        <v>5.1699999999999996E-2</v>
      </c>
      <c r="E421">
        <f t="shared" si="49"/>
        <v>2.1000000000000046E-3</v>
      </c>
      <c r="F421">
        <f t="shared" si="50"/>
        <v>-1.1138507020652126E-3</v>
      </c>
      <c r="G421">
        <f t="shared" si="51"/>
        <v>3.2138507020652175E-3</v>
      </c>
      <c r="H421">
        <f>_xlfn.NORM.DIST(G421,0,$B$5,FALSE)</f>
        <v>74.646954765475868</v>
      </c>
      <c r="I421">
        <f t="shared" si="52"/>
        <v>4.3127697296564831</v>
      </c>
      <c r="K421">
        <f t="shared" si="53"/>
        <v>-9.2820891838767708E-5</v>
      </c>
      <c r="M421">
        <f t="shared" si="54"/>
        <v>2.1928208918387724E-3</v>
      </c>
      <c r="N421">
        <f>_xlfn.NORM.DIST(M421,0,$B$5,FALSE)</f>
        <v>93.084750118618345</v>
      </c>
      <c r="O421">
        <f t="shared" si="55"/>
        <v>4.5335103697772032</v>
      </c>
      <c r="P421">
        <f>-(LN($B$5^2)+(M421/$B$5)^2)</f>
        <v>10.904897805963753</v>
      </c>
      <c r="R421">
        <f>IFERROR(LN(_xlfn.NORM.DIST(M421,0,$B$5,FALSE)),0)</f>
        <v>4.5335103697772032</v>
      </c>
    </row>
    <row r="422" spans="1:18" x14ac:dyDescent="0.25">
      <c r="A422" s="13">
        <v>24959</v>
      </c>
      <c r="B422" s="14">
        <v>5.66</v>
      </c>
      <c r="C422">
        <v>5.6600000000000004E-2</v>
      </c>
      <c r="D422">
        <f t="shared" si="48"/>
        <v>5.3800000000000001E-2</v>
      </c>
      <c r="E422">
        <f t="shared" si="49"/>
        <v>2.8000000000000039E-3</v>
      </c>
      <c r="F422">
        <f t="shared" si="50"/>
        <v>-1.287230896180349E-3</v>
      </c>
      <c r="G422">
        <f t="shared" si="51"/>
        <v>4.0872308961803529E-3</v>
      </c>
      <c r="H422">
        <f>_xlfn.NORM.DIST(G422,0,$B$5,FALSE)</f>
        <v>57.846371109787803</v>
      </c>
      <c r="I422">
        <f t="shared" si="52"/>
        <v>4.057790722368539</v>
      </c>
      <c r="K422">
        <f t="shared" si="53"/>
        <v>-1.0726924134836242E-4</v>
      </c>
      <c r="M422">
        <f t="shared" si="54"/>
        <v>2.9072692413483663E-3</v>
      </c>
      <c r="N422">
        <f>_xlfn.NORM.DIST(M422,0,$B$5,FALSE)</f>
        <v>80.463957889729414</v>
      </c>
      <c r="O422">
        <f t="shared" si="55"/>
        <v>4.3878093560864793</v>
      </c>
      <c r="P422">
        <f>-(LN($B$5^2)+(M422/$B$5)^2)</f>
        <v>10.613495778582303</v>
      </c>
      <c r="R422">
        <f>IFERROR(LN(_xlfn.NORM.DIST(M422,0,$B$5,FALSE)),0)</f>
        <v>4.3878093560864793</v>
      </c>
    </row>
    <row r="423" spans="1:18" x14ac:dyDescent="0.25">
      <c r="A423" s="13">
        <v>24990</v>
      </c>
      <c r="B423" s="14">
        <v>5.52</v>
      </c>
      <c r="C423">
        <v>5.5199999999999999E-2</v>
      </c>
      <c r="D423">
        <f t="shared" si="48"/>
        <v>5.6600000000000004E-2</v>
      </c>
      <c r="E423">
        <f t="shared" si="49"/>
        <v>-1.4000000000000054E-3</v>
      </c>
      <c r="F423">
        <f t="shared" si="50"/>
        <v>-1.5184044883338643E-3</v>
      </c>
      <c r="G423">
        <f t="shared" si="51"/>
        <v>1.1840448833385893E-4</v>
      </c>
      <c r="H423">
        <f>_xlfn.NORM.DIST(G423,0,$B$5,FALSE)</f>
        <v>112.75570951333229</v>
      </c>
      <c r="I423">
        <f t="shared" si="52"/>
        <v>4.7252236157998695</v>
      </c>
      <c r="K423">
        <f t="shared" si="53"/>
        <v>-1.2653370736115534E-4</v>
      </c>
      <c r="M423">
        <f t="shared" si="54"/>
        <v>-1.27346629263885E-3</v>
      </c>
      <c r="N423">
        <f>_xlfn.NORM.DIST(M423,0,$B$5,FALSE)</f>
        <v>105.7351492866939</v>
      </c>
      <c r="O423">
        <f t="shared" si="55"/>
        <v>4.6609373757877259</v>
      </c>
      <c r="P423">
        <f>-(LN($B$5^2)+(M423/$B$5)^2)</f>
        <v>11.159751817984796</v>
      </c>
      <c r="R423">
        <f>IFERROR(LN(_xlfn.NORM.DIST(M423,0,$B$5,FALSE)),0)</f>
        <v>4.6609373757877259</v>
      </c>
    </row>
    <row r="424" spans="1:18" x14ac:dyDescent="0.25">
      <c r="A424" s="13">
        <v>25020</v>
      </c>
      <c r="B424" s="14">
        <v>5.31</v>
      </c>
      <c r="C424">
        <v>5.3099999999999994E-2</v>
      </c>
      <c r="D424">
        <f t="shared" si="48"/>
        <v>5.5199999999999999E-2</v>
      </c>
      <c r="E424">
        <f t="shared" si="49"/>
        <v>-2.1000000000000046E-3</v>
      </c>
      <c r="F424">
        <f t="shared" si="50"/>
        <v>-1.4028176922571065E-3</v>
      </c>
      <c r="G424">
        <f t="shared" si="51"/>
        <v>-6.9718230774289819E-4</v>
      </c>
      <c r="H424">
        <f>_xlfn.NORM.DIST(G424,0,$B$5,FALSE)</f>
        <v>110.64736197978792</v>
      </c>
      <c r="I424">
        <f t="shared" si="52"/>
        <v>4.7063482250902871</v>
      </c>
      <c r="K424">
        <f t="shared" si="53"/>
        <v>-1.1690147435475887E-4</v>
      </c>
      <c r="M424">
        <f t="shared" si="54"/>
        <v>-1.9830985256452456E-3</v>
      </c>
      <c r="N424">
        <f>_xlfn.NORM.DIST(M424,0,$B$5,FALSE)</f>
        <v>96.402287872900317</v>
      </c>
      <c r="O424">
        <f t="shared" si="55"/>
        <v>4.5685299344562464</v>
      </c>
      <c r="P424">
        <f>-(LN($B$5^2)+(M424/$B$5)^2)</f>
        <v>10.974936935321837</v>
      </c>
      <c r="R424">
        <f>IFERROR(LN(_xlfn.NORM.DIST(M424,0,$B$5,FALSE)),0)</f>
        <v>4.5685299344562464</v>
      </c>
    </row>
    <row r="425" spans="1:18" x14ac:dyDescent="0.25">
      <c r="A425" s="13">
        <v>25051</v>
      </c>
      <c r="B425" s="14">
        <v>5.09</v>
      </c>
      <c r="C425">
        <v>5.0900000000000001E-2</v>
      </c>
      <c r="D425">
        <f t="shared" si="48"/>
        <v>5.3099999999999994E-2</v>
      </c>
      <c r="E425">
        <f t="shared" si="49"/>
        <v>-2.1999999999999936E-3</v>
      </c>
      <c r="F425">
        <f t="shared" si="50"/>
        <v>-1.2294374981419698E-3</v>
      </c>
      <c r="G425">
        <f t="shared" si="51"/>
        <v>-9.7056250185802379E-4</v>
      </c>
      <c r="H425">
        <f>_xlfn.NORM.DIST(G425,0,$B$5,FALSE)</f>
        <v>108.6484264071516</v>
      </c>
      <c r="I425">
        <f t="shared" si="52"/>
        <v>4.6881172234604342</v>
      </c>
      <c r="K425">
        <f t="shared" si="53"/>
        <v>-1.0245312484516414E-4</v>
      </c>
      <c r="M425">
        <f t="shared" si="54"/>
        <v>-2.0975468751548293E-3</v>
      </c>
      <c r="N425">
        <f>_xlfn.NORM.DIST(M425,0,$B$5,FALSE)</f>
        <v>94.61871531970678</v>
      </c>
      <c r="O425">
        <f t="shared" si="55"/>
        <v>4.5498552928513369</v>
      </c>
      <c r="P425">
        <f>-(LN($B$5^2)+(M425/$B$5)^2)</f>
        <v>10.93758765211202</v>
      </c>
      <c r="R425">
        <f>IFERROR(LN(_xlfn.NORM.DIST(M425,0,$B$5,FALSE)),0)</f>
        <v>4.5498552928513369</v>
      </c>
    </row>
    <row r="426" spans="1:18" x14ac:dyDescent="0.25">
      <c r="A426" s="13">
        <v>25082</v>
      </c>
      <c r="B426" s="14">
        <v>5.19</v>
      </c>
      <c r="C426">
        <v>5.1900000000000002E-2</v>
      </c>
      <c r="D426">
        <f t="shared" si="48"/>
        <v>5.0900000000000001E-2</v>
      </c>
      <c r="E426">
        <f t="shared" si="49"/>
        <v>1.0000000000000009E-3</v>
      </c>
      <c r="F426">
        <f t="shared" si="50"/>
        <v>-1.0478011043070657E-3</v>
      </c>
      <c r="G426">
        <f t="shared" si="51"/>
        <v>2.0478011043070666E-3</v>
      </c>
      <c r="H426">
        <f>_xlfn.NORM.DIST(G426,0,$B$5,FALSE)</f>
        <v>95.402144720192382</v>
      </c>
      <c r="I426">
        <f t="shared" si="52"/>
        <v>4.5581010595452751</v>
      </c>
      <c r="K426">
        <f t="shared" si="53"/>
        <v>-8.7316758692255466E-5</v>
      </c>
      <c r="M426">
        <f t="shared" si="54"/>
        <v>1.0873167586922564E-3</v>
      </c>
      <c r="N426">
        <f>_xlfn.NORM.DIST(M426,0,$B$5,FALSE)</f>
        <v>107.60959424637012</v>
      </c>
      <c r="O426">
        <f t="shared" si="55"/>
        <v>4.6785098096111035</v>
      </c>
      <c r="P426">
        <f>-(LN($B$5^2)+(M426/$B$5)^2)</f>
        <v>11.194896685631551</v>
      </c>
      <c r="R426">
        <f>IFERROR(LN(_xlfn.NORM.DIST(M426,0,$B$5,FALSE)),0)</f>
        <v>4.6785098096111035</v>
      </c>
    </row>
    <row r="427" spans="1:18" x14ac:dyDescent="0.25">
      <c r="A427" s="13">
        <v>25112</v>
      </c>
      <c r="B427" s="14">
        <v>5.35</v>
      </c>
      <c r="C427">
        <v>5.3499999999999999E-2</v>
      </c>
      <c r="D427">
        <f t="shared" si="48"/>
        <v>5.1900000000000002E-2</v>
      </c>
      <c r="E427">
        <f t="shared" si="49"/>
        <v>1.5999999999999973E-3</v>
      </c>
      <c r="F427">
        <f t="shared" si="50"/>
        <v>-1.1303631015047498E-3</v>
      </c>
      <c r="G427">
        <f t="shared" si="51"/>
        <v>2.7303631015047469E-3</v>
      </c>
      <c r="H427">
        <f>_xlfn.NORM.DIST(G427,0,$B$5,FALSE)</f>
        <v>83.737692807297364</v>
      </c>
      <c r="I427">
        <f t="shared" si="52"/>
        <v>4.4276892083520796</v>
      </c>
      <c r="K427">
        <f t="shared" si="53"/>
        <v>-9.4196925125395809E-5</v>
      </c>
      <c r="M427">
        <f t="shared" si="54"/>
        <v>1.694196925125393E-3</v>
      </c>
      <c r="N427">
        <f>_xlfn.NORM.DIST(M427,0,$B$5,FALSE)</f>
        <v>100.58576052740163</v>
      </c>
      <c r="O427">
        <f t="shared" si="55"/>
        <v>4.6110107021938713</v>
      </c>
      <c r="P427">
        <f>-(LN($B$5^2)+(M427/$B$5)^2)</f>
        <v>11.059898470797089</v>
      </c>
      <c r="R427">
        <f>IFERROR(LN(_xlfn.NORM.DIST(M427,0,$B$5,FALSE)),0)</f>
        <v>4.6110107021938713</v>
      </c>
    </row>
    <row r="428" spans="1:18" x14ac:dyDescent="0.25">
      <c r="A428" s="13">
        <v>25143</v>
      </c>
      <c r="B428" s="14">
        <v>5.45</v>
      </c>
      <c r="C428">
        <v>5.45E-2</v>
      </c>
      <c r="D428">
        <f t="shared" si="48"/>
        <v>5.3499999999999999E-2</v>
      </c>
      <c r="E428">
        <f t="shared" si="49"/>
        <v>1.0000000000000009E-3</v>
      </c>
      <c r="F428">
        <f t="shared" si="50"/>
        <v>-1.2624622970210438E-3</v>
      </c>
      <c r="G428">
        <f t="shared" si="51"/>
        <v>2.2624622970210447E-3</v>
      </c>
      <c r="H428">
        <f>_xlfn.NORM.DIST(G428,0,$B$5,FALSE)</f>
        <v>91.937008940312992</v>
      </c>
      <c r="I428">
        <f t="shared" si="52"/>
        <v>4.5211036571135423</v>
      </c>
      <c r="K428">
        <f t="shared" si="53"/>
        <v>-1.0520519141842032E-4</v>
      </c>
      <c r="M428">
        <f t="shared" si="54"/>
        <v>1.1052051914184212E-3</v>
      </c>
      <c r="N428">
        <f>_xlfn.NORM.DIST(M428,0,$B$5,FALSE)</f>
        <v>107.44096200511078</v>
      </c>
      <c r="O428">
        <f t="shared" si="55"/>
        <v>4.6769415060571635</v>
      </c>
      <c r="P428">
        <f>-(LN($B$5^2)+(M428/$B$5)^2)</f>
        <v>11.191760078523671</v>
      </c>
      <c r="R428">
        <f>IFERROR(LN(_xlfn.NORM.DIST(M428,0,$B$5,FALSE)),0)</f>
        <v>4.6769415060571635</v>
      </c>
    </row>
    <row r="429" spans="1:18" x14ac:dyDescent="0.25">
      <c r="A429" s="13">
        <v>25173</v>
      </c>
      <c r="B429" s="14">
        <v>5.96</v>
      </c>
      <c r="C429">
        <v>5.96E-2</v>
      </c>
      <c r="D429">
        <f t="shared" si="48"/>
        <v>5.45E-2</v>
      </c>
      <c r="E429">
        <f t="shared" si="49"/>
        <v>5.1000000000000004E-3</v>
      </c>
      <c r="F429">
        <f t="shared" si="50"/>
        <v>-1.3450242942187277E-3</v>
      </c>
      <c r="G429">
        <f t="shared" si="51"/>
        <v>6.4450242942187281E-3</v>
      </c>
      <c r="H429">
        <f>_xlfn.NORM.DIST(G429,0,$B$5,FALSE)</f>
        <v>21.430380614789428</v>
      </c>
      <c r="I429">
        <f t="shared" si="52"/>
        <v>3.0648095701672147</v>
      </c>
      <c r="K429">
        <f t="shared" si="53"/>
        <v>-1.1208535785156063E-4</v>
      </c>
      <c r="M429">
        <f t="shared" si="54"/>
        <v>5.2120853578515609E-3</v>
      </c>
      <c r="N429">
        <f>_xlfn.NORM.DIST(M429,0,$B$5,FALSE)</f>
        <v>38.073418749601089</v>
      </c>
      <c r="O429">
        <f t="shared" si="55"/>
        <v>3.6395163680331128</v>
      </c>
      <c r="P429">
        <f>-(LN($B$5^2)+(M429/$B$5)^2)</f>
        <v>9.1169098024755701</v>
      </c>
      <c r="R429">
        <f>IFERROR(LN(_xlfn.NORM.DIST(M429,0,$B$5,FALSE)),0)</f>
        <v>3.6395163680331128</v>
      </c>
    </row>
    <row r="430" spans="1:18" x14ac:dyDescent="0.25">
      <c r="A430" s="13">
        <v>25204</v>
      </c>
      <c r="B430" s="14">
        <v>6.14</v>
      </c>
      <c r="C430">
        <v>6.1399999999999996E-2</v>
      </c>
      <c r="D430">
        <f t="shared" si="48"/>
        <v>5.96E-2</v>
      </c>
      <c r="E430">
        <f t="shared" si="49"/>
        <v>1.799999999999996E-3</v>
      </c>
      <c r="F430">
        <f t="shared" si="50"/>
        <v>-1.7660904799269156E-3</v>
      </c>
      <c r="G430">
        <f t="shared" si="51"/>
        <v>3.5660904799269116E-3</v>
      </c>
      <c r="H430">
        <f>_xlfn.NORM.DIST(G430,0,$B$5,FALSE)</f>
        <v>67.848363225903356</v>
      </c>
      <c r="I430">
        <f t="shared" si="52"/>
        <v>4.2172752625691725</v>
      </c>
      <c r="K430">
        <f t="shared" si="53"/>
        <v>-1.4717420666057629E-4</v>
      </c>
      <c r="M430">
        <f t="shared" si="54"/>
        <v>1.9471742066605724E-3</v>
      </c>
      <c r="N430">
        <f>_xlfn.NORM.DIST(M430,0,$B$5,FALSE)</f>
        <v>96.94809475010409</v>
      </c>
      <c r="O430">
        <f t="shared" si="55"/>
        <v>4.57417572961422</v>
      </c>
      <c r="P430">
        <f>-(LN($B$5^2)+(M430/$B$5)^2)</f>
        <v>10.986228525637785</v>
      </c>
      <c r="R430">
        <f>IFERROR(LN(_xlfn.NORM.DIST(M430,0,$B$5,FALSE)),0)</f>
        <v>4.57417572961422</v>
      </c>
    </row>
    <row r="431" spans="1:18" x14ac:dyDescent="0.25">
      <c r="A431" s="13">
        <v>25235</v>
      </c>
      <c r="B431" s="14">
        <v>6.12</v>
      </c>
      <c r="C431">
        <v>6.1200000000000004E-2</v>
      </c>
      <c r="D431">
        <f t="shared" si="48"/>
        <v>6.1399999999999996E-2</v>
      </c>
      <c r="E431">
        <f t="shared" si="49"/>
        <v>-1.9999999999999185E-4</v>
      </c>
      <c r="F431">
        <f t="shared" si="50"/>
        <v>-1.9147020748827464E-3</v>
      </c>
      <c r="G431">
        <f t="shared" si="51"/>
        <v>1.7147020748827545E-3</v>
      </c>
      <c r="H431">
        <f>_xlfn.NORM.DIST(G431,0,$B$5,FALSE)</f>
        <v>100.30500994225319</v>
      </c>
      <c r="I431">
        <f t="shared" si="52"/>
        <v>4.6082156432942618</v>
      </c>
      <c r="K431">
        <f t="shared" si="53"/>
        <v>-1.5955850624022885E-4</v>
      </c>
      <c r="M431">
        <f t="shared" si="54"/>
        <v>-4.0441493759763004E-5</v>
      </c>
      <c r="N431">
        <f>_xlfn.NORM.DIST(M431,0,$B$5,FALSE)</f>
        <v>112.81155971018657</v>
      </c>
      <c r="O431">
        <f t="shared" si="55"/>
        <v>4.7257188135135086</v>
      </c>
      <c r="P431">
        <f>-(LN($B$5^2)+(M431/$B$5)^2)</f>
        <v>11.289314693436362</v>
      </c>
      <c r="R431">
        <f>IFERROR(LN(_xlfn.NORM.DIST(M431,0,$B$5,FALSE)),0)</f>
        <v>4.7257188135135086</v>
      </c>
    </row>
    <row r="432" spans="1:18" x14ac:dyDescent="0.25">
      <c r="A432" s="13">
        <v>25263</v>
      </c>
      <c r="B432" s="14">
        <v>6.02</v>
      </c>
      <c r="C432">
        <v>6.0199999999999997E-2</v>
      </c>
      <c r="D432">
        <f t="shared" si="48"/>
        <v>6.1200000000000004E-2</v>
      </c>
      <c r="E432">
        <f t="shared" si="49"/>
        <v>-1.0000000000000078E-3</v>
      </c>
      <c r="F432">
        <f t="shared" si="50"/>
        <v>-1.8981896754432103E-3</v>
      </c>
      <c r="G432">
        <f t="shared" si="51"/>
        <v>8.9818967544320243E-4</v>
      </c>
      <c r="H432">
        <f>_xlfn.NORM.DIST(G432,0,$B$5,FALSE)</f>
        <v>109.23759480548355</v>
      </c>
      <c r="I432">
        <f t="shared" si="52"/>
        <v>4.6935252788373329</v>
      </c>
      <c r="K432">
        <f t="shared" si="53"/>
        <v>-1.5818247295360085E-4</v>
      </c>
      <c r="M432">
        <f t="shared" si="54"/>
        <v>-8.4181752704640697E-4</v>
      </c>
      <c r="N432">
        <f>_xlfn.NORM.DIST(M432,0,$B$5,FALSE)</f>
        <v>109.66688761992994</v>
      </c>
      <c r="O432">
        <f t="shared" si="55"/>
        <v>4.6974474768666301</v>
      </c>
      <c r="P432">
        <f>-(LN($B$5^2)+(M432/$B$5)^2)</f>
        <v>11.232772020142605</v>
      </c>
      <c r="R432">
        <f>IFERROR(LN(_xlfn.NORM.DIST(M432,0,$B$5,FALSE)),0)</f>
        <v>4.6974474768666301</v>
      </c>
    </row>
    <row r="433" spans="1:18" x14ac:dyDescent="0.25">
      <c r="A433" s="13">
        <v>25294</v>
      </c>
      <c r="B433" s="14">
        <v>6.11</v>
      </c>
      <c r="C433">
        <v>6.1100000000000002E-2</v>
      </c>
      <c r="D433">
        <f t="shared" si="48"/>
        <v>6.0199999999999997E-2</v>
      </c>
      <c r="E433">
        <f t="shared" si="49"/>
        <v>9.0000000000000496E-4</v>
      </c>
      <c r="F433">
        <f t="shared" si="50"/>
        <v>-1.8156276782455257E-3</v>
      </c>
      <c r="G433">
        <f t="shared" si="51"/>
        <v>2.7156276782455309E-3</v>
      </c>
      <c r="H433">
        <f>_xlfn.NORM.DIST(G433,0,$B$5,FALSE)</f>
        <v>84.006828549698156</v>
      </c>
      <c r="I433">
        <f t="shared" si="52"/>
        <v>4.4308980877975888</v>
      </c>
      <c r="K433">
        <f t="shared" si="53"/>
        <v>-1.5130230652046046E-4</v>
      </c>
      <c r="M433">
        <f t="shared" si="54"/>
        <v>1.0513023065204653E-3</v>
      </c>
      <c r="N433">
        <f>_xlfn.NORM.DIST(M433,0,$B$5,FALSE)</f>
        <v>107.94152238442386</v>
      </c>
      <c r="O433">
        <f t="shared" si="55"/>
        <v>4.6815896210786576</v>
      </c>
      <c r="P433">
        <f>-(LN($B$5^2)+(M433/$B$5)^2)</f>
        <v>11.201056308566661</v>
      </c>
      <c r="R433">
        <f>IFERROR(LN(_xlfn.NORM.DIST(M433,0,$B$5,FALSE)),0)</f>
        <v>4.6815896210786576</v>
      </c>
    </row>
    <row r="434" spans="1:18" x14ac:dyDescent="0.25">
      <c r="A434" s="13">
        <v>25324</v>
      </c>
      <c r="B434" s="14">
        <v>6.04</v>
      </c>
      <c r="C434">
        <v>6.0400000000000002E-2</v>
      </c>
      <c r="D434">
        <f t="shared" si="48"/>
        <v>6.1100000000000002E-2</v>
      </c>
      <c r="E434">
        <f t="shared" si="49"/>
        <v>-6.9999999999999923E-4</v>
      </c>
      <c r="F434">
        <f t="shared" si="50"/>
        <v>-1.8899334757234417E-3</v>
      </c>
      <c r="G434">
        <f t="shared" si="51"/>
        <v>1.1899334757234424E-3</v>
      </c>
      <c r="H434">
        <f>_xlfn.NORM.DIST(G434,0,$B$5,FALSE)</f>
        <v>106.6087505455934</v>
      </c>
      <c r="I434">
        <f t="shared" si="52"/>
        <v>4.6691655960324674</v>
      </c>
      <c r="K434">
        <f t="shared" si="53"/>
        <v>-1.574944563102868E-4</v>
      </c>
      <c r="M434">
        <f t="shared" si="54"/>
        <v>-5.4250554368971238E-4</v>
      </c>
      <c r="N434">
        <f>_xlfn.NORM.DIST(M434,0,$B$5,FALSE)</f>
        <v>111.49900659057697</v>
      </c>
      <c r="O434">
        <f t="shared" si="55"/>
        <v>4.7140156813589318</v>
      </c>
      <c r="P434">
        <f>-(LN($B$5^2)+(M434/$B$5)^2)</f>
        <v>11.265908429127208</v>
      </c>
      <c r="R434">
        <f>IFERROR(LN(_xlfn.NORM.DIST(M434,0,$B$5,FALSE)),0)</f>
        <v>4.7140156813589318</v>
      </c>
    </row>
    <row r="435" spans="1:18" x14ac:dyDescent="0.25">
      <c r="A435" s="13">
        <v>25355</v>
      </c>
      <c r="B435" s="14">
        <v>6.44</v>
      </c>
      <c r="C435">
        <v>6.4399999999999999E-2</v>
      </c>
      <c r="D435">
        <f t="shared" si="48"/>
        <v>6.0400000000000002E-2</v>
      </c>
      <c r="E435">
        <f t="shared" si="49"/>
        <v>3.9999999999999966E-3</v>
      </c>
      <c r="F435">
        <f t="shared" si="50"/>
        <v>-1.8321400776850629E-3</v>
      </c>
      <c r="G435">
        <f t="shared" si="51"/>
        <v>5.8321400776850593E-3</v>
      </c>
      <c r="H435">
        <f>_xlfn.NORM.DIST(G435,0,$B$5,FALSE)</f>
        <v>28.953397120500174</v>
      </c>
      <c r="I435">
        <f t="shared" si="52"/>
        <v>3.3656875415388394</v>
      </c>
      <c r="K435">
        <f t="shared" si="53"/>
        <v>-1.5267833980708856E-4</v>
      </c>
      <c r="M435">
        <f t="shared" si="54"/>
        <v>4.1526783398070852E-3</v>
      </c>
      <c r="N435">
        <f>_xlfn.NORM.DIST(M435,0,$B$5,FALSE)</f>
        <v>56.612326172719129</v>
      </c>
      <c r="O435">
        <f t="shared" si="55"/>
        <v>4.0362267384023545</v>
      </c>
      <c r="P435">
        <f>-(LN($B$5^2)+(M435/$B$5)^2)</f>
        <v>9.9103305432140534</v>
      </c>
      <c r="R435">
        <f>IFERROR(LN(_xlfn.NORM.DIST(M435,0,$B$5,FALSE)),0)</f>
        <v>4.0362267384023545</v>
      </c>
    </row>
    <row r="436" spans="1:18" x14ac:dyDescent="0.25">
      <c r="A436" s="13">
        <v>25385</v>
      </c>
      <c r="B436" s="14">
        <v>7</v>
      </c>
      <c r="C436">
        <v>7.0000000000000007E-2</v>
      </c>
      <c r="D436">
        <f t="shared" si="48"/>
        <v>6.4399999999999999E-2</v>
      </c>
      <c r="E436">
        <f t="shared" si="49"/>
        <v>5.6000000000000077E-3</v>
      </c>
      <c r="F436">
        <f t="shared" si="50"/>
        <v>-2.1623880664757983E-3</v>
      </c>
      <c r="G436">
        <f t="shared" si="51"/>
        <v>7.762388066475806E-3</v>
      </c>
      <c r="H436">
        <f>_xlfn.NORM.DIST(G436,0,$B$5,FALSE)</f>
        <v>10.139190659531423</v>
      </c>
      <c r="I436">
        <f t="shared" si="52"/>
        <v>2.3164081783632633</v>
      </c>
      <c r="K436">
        <f t="shared" si="53"/>
        <v>-1.8019900553964985E-4</v>
      </c>
      <c r="M436">
        <f t="shared" si="54"/>
        <v>5.7801990055396579E-3</v>
      </c>
      <c r="N436">
        <f>_xlfn.NORM.DIST(M436,0,$B$5,FALSE)</f>
        <v>29.6601893273901</v>
      </c>
      <c r="O436">
        <f t="shared" si="55"/>
        <v>3.3898057199459912</v>
      </c>
      <c r="P436">
        <f>-(LN($B$5^2)+(M436/$B$5)^2)</f>
        <v>8.6174885063013278</v>
      </c>
      <c r="R436">
        <f>IFERROR(LN(_xlfn.NORM.DIST(M436,0,$B$5,FALSE)),0)</f>
        <v>3.3898057199459912</v>
      </c>
    </row>
    <row r="437" spans="1:18" x14ac:dyDescent="0.25">
      <c r="A437" s="13">
        <v>25416</v>
      </c>
      <c r="B437" s="14">
        <v>6.98</v>
      </c>
      <c r="C437">
        <v>6.9800000000000001E-2</v>
      </c>
      <c r="D437">
        <f t="shared" si="48"/>
        <v>7.0000000000000007E-2</v>
      </c>
      <c r="E437">
        <f t="shared" si="49"/>
        <v>-2.0000000000000573E-4</v>
      </c>
      <c r="F437">
        <f t="shared" si="50"/>
        <v>-2.6247352507828285E-3</v>
      </c>
      <c r="G437">
        <f t="shared" si="51"/>
        <v>2.4247352507828228E-3</v>
      </c>
      <c r="H437">
        <f>_xlfn.NORM.DIST(G437,0,$B$5,FALSE)</f>
        <v>89.182931926578846</v>
      </c>
      <c r="I437">
        <f t="shared" si="52"/>
        <v>4.4906896751623737</v>
      </c>
      <c r="K437">
        <f t="shared" si="53"/>
        <v>-2.187279375652357E-4</v>
      </c>
      <c r="M437">
        <f t="shared" si="54"/>
        <v>1.8727937565229973E-5</v>
      </c>
      <c r="N437">
        <f>_xlfn.NORM.DIST(M437,0,$B$5,FALSE)</f>
        <v>112.81735542485573</v>
      </c>
      <c r="O437">
        <f t="shared" si="55"/>
        <v>4.7257701873781297</v>
      </c>
      <c r="P437">
        <f>-(LN($B$5^2)+(M437/$B$5)^2)</f>
        <v>11.289417441165606</v>
      </c>
      <c r="R437">
        <f>IFERROR(LN(_xlfn.NORM.DIST(M437,0,$B$5,FALSE)),0)</f>
        <v>4.7257701873781297</v>
      </c>
    </row>
    <row r="438" spans="1:18" x14ac:dyDescent="0.25">
      <c r="A438" s="13">
        <v>25447</v>
      </c>
      <c r="B438" s="14">
        <v>7.09</v>
      </c>
      <c r="C438">
        <v>7.0900000000000005E-2</v>
      </c>
      <c r="D438">
        <f t="shared" si="48"/>
        <v>6.9800000000000001E-2</v>
      </c>
      <c r="E438">
        <f t="shared" si="49"/>
        <v>1.1000000000000038E-3</v>
      </c>
      <c r="F438">
        <f t="shared" si="50"/>
        <v>-2.6082228513432913E-3</v>
      </c>
      <c r="G438">
        <f t="shared" si="51"/>
        <v>3.7082228513432951E-3</v>
      </c>
      <c r="H438">
        <f>_xlfn.NORM.DIST(G438,0,$B$5,FALSE)</f>
        <v>65.100521333734335</v>
      </c>
      <c r="I438">
        <f t="shared" si="52"/>
        <v>4.1759325573811426</v>
      </c>
      <c r="K438">
        <f t="shared" si="53"/>
        <v>-2.173519042786076E-4</v>
      </c>
      <c r="M438">
        <f t="shared" si="54"/>
        <v>1.3173519042786114E-3</v>
      </c>
      <c r="N438">
        <f>_xlfn.NORM.DIST(M438,0,$B$5,FALSE)</f>
        <v>105.25552023007852</v>
      </c>
      <c r="O438">
        <f t="shared" si="55"/>
        <v>4.6563909199289419</v>
      </c>
      <c r="P438">
        <f>-(LN($B$5^2)+(M438/$B$5)^2)</f>
        <v>11.15065890626723</v>
      </c>
      <c r="R438">
        <f>IFERROR(LN(_xlfn.NORM.DIST(M438,0,$B$5,FALSE)),0)</f>
        <v>4.6563909199289419</v>
      </c>
    </row>
    <row r="439" spans="1:18" x14ac:dyDescent="0.25">
      <c r="A439" s="13">
        <v>25477</v>
      </c>
      <c r="B439" s="14">
        <v>7</v>
      </c>
      <c r="C439">
        <v>7.0000000000000007E-2</v>
      </c>
      <c r="D439">
        <f t="shared" si="48"/>
        <v>7.0900000000000005E-2</v>
      </c>
      <c r="E439">
        <f t="shared" si="49"/>
        <v>-8.9999999999999802E-4</v>
      </c>
      <c r="F439">
        <f t="shared" si="50"/>
        <v>-2.699041048260744E-3</v>
      </c>
      <c r="G439">
        <f t="shared" si="51"/>
        <v>1.799041048260746E-3</v>
      </c>
      <c r="H439">
        <f>_xlfn.NORM.DIST(G439,0,$B$5,FALSE)</f>
        <v>99.123427003620051</v>
      </c>
      <c r="I439">
        <f t="shared" si="52"/>
        <v>4.596365811013162</v>
      </c>
      <c r="K439">
        <f t="shared" si="53"/>
        <v>-2.2492008735506199E-4</v>
      </c>
      <c r="M439">
        <f t="shared" si="54"/>
        <v>-6.7507991264493606E-4</v>
      </c>
      <c r="N439">
        <f>_xlfn.NORM.DIST(M439,0,$B$5,FALSE)</f>
        <v>110.78163686110676</v>
      </c>
      <c r="O439">
        <f t="shared" si="55"/>
        <v>4.7075610282775875</v>
      </c>
      <c r="P439">
        <f>-(LN($B$5^2)+(M439/$B$5)^2)</f>
        <v>11.252999122964519</v>
      </c>
      <c r="R439">
        <f>IFERROR(LN(_xlfn.NORM.DIST(M439,0,$B$5,FALSE)),0)</f>
        <v>4.7075610282775875</v>
      </c>
    </row>
    <row r="440" spans="1:18" x14ac:dyDescent="0.25">
      <c r="A440" s="13">
        <v>25508</v>
      </c>
      <c r="B440" s="14">
        <v>7.24</v>
      </c>
      <c r="C440">
        <v>7.2400000000000006E-2</v>
      </c>
      <c r="D440">
        <f t="shared" si="48"/>
        <v>7.0000000000000007E-2</v>
      </c>
      <c r="E440">
        <f t="shared" si="49"/>
        <v>2.3999999999999994E-3</v>
      </c>
      <c r="F440">
        <f t="shared" si="50"/>
        <v>-2.6247352507828285E-3</v>
      </c>
      <c r="G440">
        <f t="shared" si="51"/>
        <v>5.0247352507828275E-3</v>
      </c>
      <c r="H440">
        <f>_xlfn.NORM.DIST(G440,0,$B$5,FALSE)</f>
        <v>41.108106530388334</v>
      </c>
      <c r="I440">
        <f t="shared" si="52"/>
        <v>3.7162053412352969</v>
      </c>
      <c r="K440">
        <f t="shared" si="53"/>
        <v>-2.187279375652357E-4</v>
      </c>
      <c r="M440">
        <f t="shared" si="54"/>
        <v>2.618727937565235E-3</v>
      </c>
      <c r="N440">
        <f>_xlfn.NORM.DIST(M440,0,$B$5,FALSE)</f>
        <v>85.761230049707635</v>
      </c>
      <c r="O440">
        <f t="shared" si="55"/>
        <v>4.4515670401499925</v>
      </c>
      <c r="P440">
        <f>-(LN($B$5^2)+(M440/$B$5)^2)</f>
        <v>10.741011146709329</v>
      </c>
      <c r="R440">
        <f>IFERROR(LN(_xlfn.NORM.DIST(M440,0,$B$5,FALSE)),0)</f>
        <v>4.4515670401499925</v>
      </c>
    </row>
    <row r="441" spans="1:18" x14ac:dyDescent="0.25">
      <c r="A441" s="13">
        <v>25538</v>
      </c>
      <c r="B441" s="14">
        <v>7.82</v>
      </c>
      <c r="C441">
        <v>7.8200000000000006E-2</v>
      </c>
      <c r="D441">
        <f t="shared" si="48"/>
        <v>7.2400000000000006E-2</v>
      </c>
      <c r="E441">
        <f t="shared" si="49"/>
        <v>5.7999999999999996E-3</v>
      </c>
      <c r="F441">
        <f t="shared" si="50"/>
        <v>-2.8228840440572699E-3</v>
      </c>
      <c r="G441">
        <f t="shared" si="51"/>
        <v>8.622884044057269E-3</v>
      </c>
      <c r="H441">
        <f>_xlfn.NORM.DIST(G441,0,$B$5,FALSE)</f>
        <v>5.7696963420192526</v>
      </c>
      <c r="I441">
        <f t="shared" si="52"/>
        <v>1.7526194521020988</v>
      </c>
      <c r="K441">
        <f t="shared" si="53"/>
        <v>-2.3524033700477248E-4</v>
      </c>
      <c r="M441">
        <f t="shared" si="54"/>
        <v>6.0352403370047721E-3</v>
      </c>
      <c r="N441">
        <f>_xlfn.NORM.DIST(M441,0,$B$5,FALSE)</f>
        <v>26.293171042496432</v>
      </c>
      <c r="O441">
        <f t="shared" si="55"/>
        <v>3.2693092492883737</v>
      </c>
      <c r="P441">
        <f>-(LN($B$5^2)+(M441/$B$5)^2)</f>
        <v>8.3764955649860919</v>
      </c>
      <c r="R441">
        <f>IFERROR(LN(_xlfn.NORM.DIST(M441,0,$B$5,FALSE)),0)</f>
        <v>3.2693092492883737</v>
      </c>
    </row>
    <row r="442" spans="1:18" x14ac:dyDescent="0.25">
      <c r="A442" s="13">
        <v>25569</v>
      </c>
      <c r="B442" s="14">
        <v>7.87</v>
      </c>
      <c r="C442">
        <v>7.8700000000000006E-2</v>
      </c>
      <c r="D442">
        <f t="shared" si="48"/>
        <v>7.8200000000000006E-2</v>
      </c>
      <c r="E442">
        <f t="shared" si="49"/>
        <v>5.0000000000000044E-4</v>
      </c>
      <c r="F442">
        <f t="shared" si="50"/>
        <v>-3.3017436278038365E-3</v>
      </c>
      <c r="G442">
        <f t="shared" si="51"/>
        <v>3.8017436278038369E-3</v>
      </c>
      <c r="H442">
        <f>_xlfn.NORM.DIST(G442,0,$B$5,FALSE)</f>
        <v>63.297668203595542</v>
      </c>
      <c r="I442">
        <f t="shared" si="52"/>
        <v>4.1478484912456448</v>
      </c>
      <c r="K442">
        <f t="shared" si="53"/>
        <v>-2.7514530231698635E-4</v>
      </c>
      <c r="M442">
        <f t="shared" si="54"/>
        <v>7.7514530231698685E-4</v>
      </c>
      <c r="N442">
        <f>_xlfn.NORM.DIST(M442,0,$B$5,FALSE)</f>
        <v>110.14066116116317</v>
      </c>
      <c r="O442">
        <f t="shared" si="55"/>
        <v>4.7017582867322716</v>
      </c>
      <c r="P442">
        <f>-(LN($B$5^2)+(M442/$B$5)^2)</f>
        <v>11.241393639873889</v>
      </c>
      <c r="R442">
        <f>IFERROR(LN(_xlfn.NORM.DIST(M442,0,$B$5,FALSE)),0)</f>
        <v>4.7017582867322716</v>
      </c>
    </row>
    <row r="443" spans="1:18" x14ac:dyDescent="0.25">
      <c r="A443" s="13">
        <v>25600</v>
      </c>
      <c r="B443" s="14">
        <v>7.13</v>
      </c>
      <c r="C443">
        <v>7.1300000000000002E-2</v>
      </c>
      <c r="D443">
        <f t="shared" si="48"/>
        <v>7.8700000000000006E-2</v>
      </c>
      <c r="E443">
        <f t="shared" si="49"/>
        <v>-7.4000000000000038E-3</v>
      </c>
      <c r="F443">
        <f t="shared" si="50"/>
        <v>-3.3430246264026784E-3</v>
      </c>
      <c r="G443">
        <f t="shared" si="51"/>
        <v>-4.0569753735973258E-3</v>
      </c>
      <c r="H443">
        <f>_xlfn.NORM.DIST(G443,0,$B$5,FALSE)</f>
        <v>58.419147001338843</v>
      </c>
      <c r="I443">
        <f t="shared" si="52"/>
        <v>4.0676436957119302</v>
      </c>
      <c r="K443">
        <f t="shared" si="53"/>
        <v>-2.785853855335565E-4</v>
      </c>
      <c r="M443">
        <f t="shared" si="54"/>
        <v>-7.1214146144664477E-3</v>
      </c>
      <c r="N443">
        <f>_xlfn.NORM.DIST(M443,0,$B$5,FALSE)</f>
        <v>14.848290111317731</v>
      </c>
      <c r="O443">
        <f t="shared" si="55"/>
        <v>2.6978847146001192</v>
      </c>
      <c r="P443">
        <f>-(LN($B$5^2)+(M443/$B$5)^2)</f>
        <v>7.2336464956095829</v>
      </c>
      <c r="R443">
        <f>IFERROR(LN(_xlfn.NORM.DIST(M443,0,$B$5,FALSE)),0)</f>
        <v>2.6978847146001192</v>
      </c>
    </row>
    <row r="444" spans="1:18" x14ac:dyDescent="0.25">
      <c r="A444" s="13">
        <v>25628</v>
      </c>
      <c r="B444" s="14">
        <v>6.63</v>
      </c>
      <c r="C444">
        <v>6.6299999999999998E-2</v>
      </c>
      <c r="D444">
        <f t="shared" si="48"/>
        <v>7.1300000000000002E-2</v>
      </c>
      <c r="E444">
        <f t="shared" si="49"/>
        <v>-5.0000000000000044E-3</v>
      </c>
      <c r="F444">
        <f t="shared" si="50"/>
        <v>-2.7320658471398172E-3</v>
      </c>
      <c r="G444">
        <f t="shared" si="51"/>
        <v>-2.2679341528601873E-3</v>
      </c>
      <c r="H444">
        <f>_xlfn.NORM.DIST(G444,0,$B$5,FALSE)</f>
        <v>91.845921210103711</v>
      </c>
      <c r="I444">
        <f t="shared" si="52"/>
        <v>4.5201124035994846</v>
      </c>
      <c r="K444">
        <f t="shared" si="53"/>
        <v>-2.2767215392831809E-4</v>
      </c>
      <c r="M444">
        <f t="shared" si="54"/>
        <v>-4.7723278460716865E-3</v>
      </c>
      <c r="N444">
        <f>_xlfn.NORM.DIST(M444,0,$B$5,FALSE)</f>
        <v>45.380664427691727</v>
      </c>
      <c r="O444">
        <f t="shared" si="55"/>
        <v>3.8150861206656597</v>
      </c>
      <c r="P444">
        <f>-(LN($B$5^2)+(M444/$B$5)^2)</f>
        <v>9.4680493077406638</v>
      </c>
      <c r="R444">
        <f>IFERROR(LN(_xlfn.NORM.DIST(M444,0,$B$5,FALSE)),0)</f>
        <v>3.8150861206656597</v>
      </c>
    </row>
    <row r="445" spans="1:18" x14ac:dyDescent="0.25">
      <c r="A445" s="13">
        <v>25659</v>
      </c>
      <c r="B445" s="14">
        <v>6.51</v>
      </c>
      <c r="C445">
        <v>6.5099999999999991E-2</v>
      </c>
      <c r="D445">
        <f t="shared" si="48"/>
        <v>6.6299999999999998E-2</v>
      </c>
      <c r="E445">
        <f t="shared" si="49"/>
        <v>-1.2000000000000066E-3</v>
      </c>
      <c r="F445">
        <f t="shared" si="50"/>
        <v>-2.3192558611513977E-3</v>
      </c>
      <c r="G445">
        <f t="shared" si="51"/>
        <v>1.1192558611513911E-3</v>
      </c>
      <c r="H445">
        <f>_xlfn.NORM.DIST(G445,0,$B$5,FALSE)</f>
        <v>107.30676765068502</v>
      </c>
      <c r="I445">
        <f t="shared" si="52"/>
        <v>4.6756917198814669</v>
      </c>
      <c r="K445">
        <f t="shared" si="53"/>
        <v>-1.9327132176261646E-4</v>
      </c>
      <c r="M445">
        <f t="shared" si="54"/>
        <v>-1.0067286782373902E-3</v>
      </c>
      <c r="N445">
        <f>_xlfn.NORM.DIST(M445,0,$B$5,FALSE)</f>
        <v>108.33819213735391</v>
      </c>
      <c r="O445">
        <f t="shared" si="55"/>
        <v>4.6852577431545255</v>
      </c>
      <c r="P445">
        <f>-(LN($B$5^2)+(M445/$B$5)^2)</f>
        <v>11.208392552718397</v>
      </c>
      <c r="R445">
        <f>IFERROR(LN(_xlfn.NORM.DIST(M445,0,$B$5,FALSE)),0)</f>
        <v>4.6852577431545255</v>
      </c>
    </row>
    <row r="446" spans="1:18" x14ac:dyDescent="0.25">
      <c r="A446" s="13">
        <v>25689</v>
      </c>
      <c r="B446" s="14">
        <v>6.84</v>
      </c>
      <c r="C446">
        <v>6.8400000000000002E-2</v>
      </c>
      <c r="D446">
        <f t="shared" si="48"/>
        <v>6.5099999999999991E-2</v>
      </c>
      <c r="E446">
        <f t="shared" si="49"/>
        <v>3.3000000000000113E-3</v>
      </c>
      <c r="F446">
        <f t="shared" si="50"/>
        <v>-2.2201814645141761E-3</v>
      </c>
      <c r="G446">
        <f t="shared" si="51"/>
        <v>5.5201814645141874E-3</v>
      </c>
      <c r="H446">
        <f>_xlfn.NORM.DIST(G446,0,$B$5,FALSE)</f>
        <v>33.35801495112014</v>
      </c>
      <c r="I446">
        <f t="shared" si="52"/>
        <v>3.5072980718568156</v>
      </c>
      <c r="K446">
        <f t="shared" si="53"/>
        <v>-1.8501512204284801E-4</v>
      </c>
      <c r="M446">
        <f t="shared" si="54"/>
        <v>3.4850151220428595E-3</v>
      </c>
      <c r="N446">
        <f>_xlfn.NORM.DIST(M446,0,$B$5,FALSE)</f>
        <v>69.417181390317836</v>
      </c>
      <c r="O446">
        <f t="shared" si="55"/>
        <v>4.2401344073379228</v>
      </c>
      <c r="P446">
        <f>-(LN($B$5^2)+(M446/$B$5)^2)</f>
        <v>10.31814588108519</v>
      </c>
      <c r="R446">
        <f>IFERROR(LN(_xlfn.NORM.DIST(M446,0,$B$5,FALSE)),0)</f>
        <v>4.2401344073379228</v>
      </c>
    </row>
    <row r="447" spans="1:18" x14ac:dyDescent="0.25">
      <c r="A447" s="13">
        <v>25720</v>
      </c>
      <c r="B447" s="14">
        <v>6.68</v>
      </c>
      <c r="C447">
        <v>6.6799999999999998E-2</v>
      </c>
      <c r="D447">
        <f t="shared" si="48"/>
        <v>6.8400000000000002E-2</v>
      </c>
      <c r="E447">
        <f t="shared" si="49"/>
        <v>-1.6000000000000042E-3</v>
      </c>
      <c r="F447">
        <f t="shared" si="50"/>
        <v>-2.4926360552665343E-3</v>
      </c>
      <c r="G447">
        <f t="shared" si="51"/>
        <v>8.926360552665301E-4</v>
      </c>
      <c r="H447">
        <f>_xlfn.NORM.DIST(G447,0,$B$5,FALSE)</f>
        <v>109.28104601536296</v>
      </c>
      <c r="I447">
        <f t="shared" si="52"/>
        <v>4.6939229676595664</v>
      </c>
      <c r="K447">
        <f t="shared" si="53"/>
        <v>-2.0771967127221119E-4</v>
      </c>
      <c r="M447">
        <f t="shared" si="54"/>
        <v>-1.3922803287277929E-3</v>
      </c>
      <c r="N447">
        <f>_xlfn.NORM.DIST(M447,0,$B$5,FALSE)</f>
        <v>104.40447229917734</v>
      </c>
      <c r="O447">
        <f t="shared" si="55"/>
        <v>4.6482725126457378</v>
      </c>
      <c r="P447">
        <f>-(LN($B$5^2)+(M447/$B$5)^2)</f>
        <v>11.134422091700822</v>
      </c>
      <c r="R447">
        <f>IFERROR(LN(_xlfn.NORM.DIST(M447,0,$B$5,FALSE)),0)</f>
        <v>4.6482725126457378</v>
      </c>
    </row>
    <row r="448" spans="1:18" x14ac:dyDescent="0.25">
      <c r="A448" s="13">
        <v>25750</v>
      </c>
      <c r="B448" s="14">
        <v>6.45</v>
      </c>
      <c r="C448">
        <v>6.4500000000000002E-2</v>
      </c>
      <c r="D448">
        <f t="shared" si="48"/>
        <v>6.6799999999999998E-2</v>
      </c>
      <c r="E448">
        <f t="shared" si="49"/>
        <v>-2.2999999999999965E-3</v>
      </c>
      <c r="F448">
        <f t="shared" si="50"/>
        <v>-2.3605368597502396E-3</v>
      </c>
      <c r="G448">
        <f t="shared" si="51"/>
        <v>6.0536859750243144E-5</v>
      </c>
      <c r="H448">
        <f>_xlfn.NORM.DIST(G448,0,$B$5,FALSE)</f>
        <v>112.80240648652931</v>
      </c>
      <c r="I448">
        <f t="shared" si="52"/>
        <v>4.725637672936827</v>
      </c>
      <c r="K448">
        <f t="shared" si="53"/>
        <v>-1.9671140497918663E-4</v>
      </c>
      <c r="M448">
        <f t="shared" si="54"/>
        <v>-2.10328859502081E-3</v>
      </c>
      <c r="N448">
        <f>_xlfn.NORM.DIST(M448,0,$B$5,FALSE)</f>
        <v>94.527501805684807</v>
      </c>
      <c r="O448">
        <f t="shared" si="55"/>
        <v>4.5488908165590924</v>
      </c>
      <c r="P448">
        <f>-(LN($B$5^2)+(M448/$B$5)^2)</f>
        <v>10.935658699527529</v>
      </c>
      <c r="R448">
        <f>IFERROR(LN(_xlfn.NORM.DIST(M448,0,$B$5,FALSE)),0)</f>
        <v>4.5488908165590924</v>
      </c>
    </row>
    <row r="449" spans="1:18" x14ac:dyDescent="0.25">
      <c r="A449" s="13">
        <v>25781</v>
      </c>
      <c r="B449" s="14">
        <v>6.41</v>
      </c>
      <c r="C449">
        <v>6.4100000000000004E-2</v>
      </c>
      <c r="D449">
        <f t="shared" si="48"/>
        <v>6.4500000000000002E-2</v>
      </c>
      <c r="E449">
        <f t="shared" si="49"/>
        <v>-3.9999999999999758E-4</v>
      </c>
      <c r="F449">
        <f t="shared" si="50"/>
        <v>-2.1706442661955667E-3</v>
      </c>
      <c r="G449">
        <f t="shared" si="51"/>
        <v>1.7706442661955691E-3</v>
      </c>
      <c r="H449">
        <f>_xlfn.NORM.DIST(G449,0,$B$5,FALSE)</f>
        <v>99.526023251361593</v>
      </c>
      <c r="I449">
        <f t="shared" si="52"/>
        <v>4.6004191501835567</v>
      </c>
      <c r="K449">
        <f t="shared" si="53"/>
        <v>-1.8088702218296387E-4</v>
      </c>
      <c r="M449">
        <f t="shared" si="54"/>
        <v>-2.1911297781703371E-4</v>
      </c>
      <c r="N449">
        <f>_xlfn.NORM.DIST(M449,0,$B$5,FALSE)</f>
        <v>112.60255857832527</v>
      </c>
      <c r="O449">
        <f t="shared" si="55"/>
        <v>4.7238644381679062</v>
      </c>
      <c r="P449">
        <f>-(LN($B$5^2)+(M449/$B$5)^2)</f>
        <v>11.285605942745157</v>
      </c>
      <c r="R449">
        <f>IFERROR(LN(_xlfn.NORM.DIST(M449,0,$B$5,FALSE)),0)</f>
        <v>4.7238644381679062</v>
      </c>
    </row>
    <row r="450" spans="1:18" x14ac:dyDescent="0.25">
      <c r="A450" s="13">
        <v>25812</v>
      </c>
      <c r="B450" s="14">
        <v>6.12</v>
      </c>
      <c r="C450">
        <v>6.1200000000000004E-2</v>
      </c>
      <c r="D450">
        <f t="shared" si="48"/>
        <v>6.4100000000000004E-2</v>
      </c>
      <c r="E450">
        <f t="shared" si="49"/>
        <v>-2.8999999999999998E-3</v>
      </c>
      <c r="F450">
        <f t="shared" si="50"/>
        <v>-2.1376194673164936E-3</v>
      </c>
      <c r="G450">
        <f t="shared" si="51"/>
        <v>-7.6238053268350625E-4</v>
      </c>
      <c r="H450">
        <f>_xlfn.NORM.DIST(G450,0,$B$5,FALSE)</f>
        <v>110.22713154598286</v>
      </c>
      <c r="I450">
        <f t="shared" si="52"/>
        <v>4.7025430691924983</v>
      </c>
      <c r="K450">
        <f t="shared" si="53"/>
        <v>-1.7813495560970778E-4</v>
      </c>
      <c r="M450">
        <f t="shared" si="54"/>
        <v>-2.7218650443902922E-3</v>
      </c>
      <c r="N450">
        <f>_xlfn.NORM.DIST(M450,0,$B$5,FALSE)</f>
        <v>83.892978310770602</v>
      </c>
      <c r="O450">
        <f t="shared" si="55"/>
        <v>4.4295419188000675</v>
      </c>
      <c r="P450">
        <f>-(LN($B$5^2)+(M450/$B$5)^2)</f>
        <v>10.69696090400948</v>
      </c>
      <c r="R450">
        <f>IFERROR(LN(_xlfn.NORM.DIST(M450,0,$B$5,FALSE)),0)</f>
        <v>4.4295419188000675</v>
      </c>
    </row>
    <row r="451" spans="1:18" x14ac:dyDescent="0.25">
      <c r="A451" s="13">
        <v>25842</v>
      </c>
      <c r="B451" s="14">
        <v>5.91</v>
      </c>
      <c r="C451">
        <v>5.91E-2</v>
      </c>
      <c r="D451">
        <f t="shared" si="48"/>
        <v>6.1200000000000004E-2</v>
      </c>
      <c r="E451">
        <f t="shared" si="49"/>
        <v>-2.1000000000000046E-3</v>
      </c>
      <c r="F451">
        <f t="shared" si="50"/>
        <v>-1.8981896754432103E-3</v>
      </c>
      <c r="G451">
        <f t="shared" si="51"/>
        <v>-2.0181032455679438E-4</v>
      </c>
      <c r="H451">
        <f>_xlfn.NORM.DIST(G451,0,$B$5,FALSE)</f>
        <v>112.63535610224919</v>
      </c>
      <c r="I451">
        <f t="shared" si="52"/>
        <v>4.7241556637744138</v>
      </c>
      <c r="K451">
        <f t="shared" si="53"/>
        <v>-1.5818247295360085E-4</v>
      </c>
      <c r="M451">
        <f t="shared" si="54"/>
        <v>-1.9418175270464037E-3</v>
      </c>
      <c r="N451">
        <f>_xlfn.NORM.DIST(M451,0,$B$5,FALSE)</f>
        <v>97.02888645110491</v>
      </c>
      <c r="O451">
        <f t="shared" si="55"/>
        <v>4.5750087326352205</v>
      </c>
      <c r="P451">
        <f>-(LN($B$5^2)+(M451/$B$5)^2)</f>
        <v>10.987894531679785</v>
      </c>
      <c r="R451">
        <f>IFERROR(LN(_xlfn.NORM.DIST(M451,0,$B$5,FALSE)),0)</f>
        <v>4.5750087326352205</v>
      </c>
    </row>
    <row r="452" spans="1:18" x14ac:dyDescent="0.25">
      <c r="A452" s="13">
        <v>25873</v>
      </c>
      <c r="B452" s="14">
        <v>5.28</v>
      </c>
      <c r="C452">
        <v>5.28E-2</v>
      </c>
      <c r="D452">
        <f t="shared" si="48"/>
        <v>5.91E-2</v>
      </c>
      <c r="E452">
        <f t="shared" si="49"/>
        <v>-6.3E-3</v>
      </c>
      <c r="F452">
        <f t="shared" si="50"/>
        <v>-1.7248094813280736E-3</v>
      </c>
      <c r="G452">
        <f t="shared" si="51"/>
        <v>-4.5751905186719264E-3</v>
      </c>
      <c r="H452">
        <f>_xlfn.NORM.DIST(G452,0,$B$5,FALSE)</f>
        <v>48.85081776574301</v>
      </c>
      <c r="I452">
        <f t="shared" si="52"/>
        <v>3.8887711186914169</v>
      </c>
      <c r="K452">
        <f t="shared" si="53"/>
        <v>-1.4373412344400612E-4</v>
      </c>
      <c r="M452">
        <f t="shared" si="54"/>
        <v>-6.1562658765559938E-3</v>
      </c>
      <c r="N452">
        <f>_xlfn.NORM.DIST(M452,0,$B$5,FALSE)</f>
        <v>24.786762901971727</v>
      </c>
      <c r="O452">
        <f t="shared" si="55"/>
        <v>3.2103097567208345</v>
      </c>
      <c r="P452">
        <f>-(LN($B$5^2)+(M452/$B$5)^2)</f>
        <v>8.2584965798510144</v>
      </c>
      <c r="R452">
        <f>IFERROR(LN(_xlfn.NORM.DIST(M452,0,$B$5,FALSE)),0)</f>
        <v>3.2103097567208345</v>
      </c>
    </row>
    <row r="453" spans="1:18" x14ac:dyDescent="0.25">
      <c r="A453" s="13">
        <v>25903</v>
      </c>
      <c r="B453" s="14">
        <v>4.87</v>
      </c>
      <c r="C453">
        <v>4.87E-2</v>
      </c>
      <c r="D453">
        <f t="shared" si="48"/>
        <v>5.28E-2</v>
      </c>
      <c r="E453">
        <f t="shared" si="49"/>
        <v>-4.0999999999999995E-3</v>
      </c>
      <c r="F453">
        <f t="shared" si="50"/>
        <v>-1.2046688989826651E-3</v>
      </c>
      <c r="G453">
        <f t="shared" si="51"/>
        <v>-2.8953311010173344E-3</v>
      </c>
      <c r="H453">
        <f>_xlfn.NORM.DIST(G453,0,$B$5,FALSE)</f>
        <v>80.68714866575371</v>
      </c>
      <c r="I453">
        <f t="shared" si="52"/>
        <v>4.3905793143387131</v>
      </c>
      <c r="K453">
        <f t="shared" si="53"/>
        <v>-1.0038907491522209E-4</v>
      </c>
      <c r="M453">
        <f t="shared" si="54"/>
        <v>-3.9996109250847777E-3</v>
      </c>
      <c r="N453">
        <f>_xlfn.NORM.DIST(M453,0,$B$5,FALSE)</f>
        <v>59.508784641133289</v>
      </c>
      <c r="O453">
        <f t="shared" si="55"/>
        <v>4.0861239426811702</v>
      </c>
      <c r="P453">
        <f>-(LN($B$5^2)+(M453/$B$5)^2)</f>
        <v>10.010124951771687</v>
      </c>
      <c r="R453">
        <f>IFERROR(LN(_xlfn.NORM.DIST(M453,0,$B$5,FALSE)),0)</f>
        <v>4.0861239426811702</v>
      </c>
    </row>
    <row r="454" spans="1:18" x14ac:dyDescent="0.25">
      <c r="A454" s="13">
        <v>25934</v>
      </c>
      <c r="B454" s="14">
        <v>4.4400000000000004</v>
      </c>
      <c r="C454">
        <v>4.4400000000000002E-2</v>
      </c>
      <c r="D454">
        <f t="shared" si="48"/>
        <v>4.87E-2</v>
      </c>
      <c r="E454">
        <f t="shared" si="49"/>
        <v>-4.2999999999999983E-3</v>
      </c>
      <c r="F454">
        <f t="shared" si="50"/>
        <v>-8.6616471047216113E-4</v>
      </c>
      <c r="G454">
        <f t="shared" si="51"/>
        <v>-3.4338352895278371E-3</v>
      </c>
      <c r="H454">
        <f>_xlfn.NORM.DIST(G454,0,$B$5,FALSE)</f>
        <v>70.407082878857778</v>
      </c>
      <c r="I454">
        <f t="shared" si="52"/>
        <v>4.2542938671779273</v>
      </c>
      <c r="K454">
        <f t="shared" si="53"/>
        <v>-7.2180392539346761E-5</v>
      </c>
      <c r="M454">
        <f t="shared" si="54"/>
        <v>-4.2278196074606519E-3</v>
      </c>
      <c r="N454">
        <f>_xlfn.NORM.DIST(M454,0,$B$5,FALSE)</f>
        <v>55.204604326382473</v>
      </c>
      <c r="O454">
        <f t="shared" si="55"/>
        <v>4.0110463615143139</v>
      </c>
      <c r="P454">
        <f>-(LN($B$5^2)+(M454/$B$5)^2)</f>
        <v>9.8599697894379723</v>
      </c>
      <c r="R454">
        <f>IFERROR(LN(_xlfn.NORM.DIST(M454,0,$B$5,FALSE)),0)</f>
        <v>4.0110463615143139</v>
      </c>
    </row>
    <row r="455" spans="1:18" x14ac:dyDescent="0.25">
      <c r="A455" s="13">
        <v>25965</v>
      </c>
      <c r="B455" s="14">
        <v>3.7</v>
      </c>
      <c r="C455">
        <v>3.7000000000000005E-2</v>
      </c>
      <c r="D455">
        <f t="shared" si="48"/>
        <v>4.4400000000000002E-2</v>
      </c>
      <c r="E455">
        <f t="shared" si="49"/>
        <v>-7.3999999999999969E-3</v>
      </c>
      <c r="F455">
        <f t="shared" si="50"/>
        <v>-5.111481225221206E-4</v>
      </c>
      <c r="G455">
        <f t="shared" si="51"/>
        <v>-6.8888518774778765E-3</v>
      </c>
      <c r="H455">
        <f>_xlfn.NORM.DIST(G455,0,$B$5,FALSE)</f>
        <v>16.914504573002329</v>
      </c>
      <c r="I455">
        <f t="shared" si="52"/>
        <v>2.8281715125931126</v>
      </c>
      <c r="K455">
        <f t="shared" si="53"/>
        <v>-4.2595676876843381E-5</v>
      </c>
      <c r="M455">
        <f t="shared" si="54"/>
        <v>-7.3574043231231538E-3</v>
      </c>
      <c r="N455">
        <f>_xlfn.NORM.DIST(M455,0,$B$5,FALSE)</f>
        <v>12.952082637887049</v>
      </c>
      <c r="O455">
        <f t="shared" si="55"/>
        <v>2.5612565966736218</v>
      </c>
      <c r="P455">
        <f>-(LN($B$5^2)+(M455/$B$5)^2)</f>
        <v>6.9603902597565881</v>
      </c>
      <c r="R455">
        <f>IFERROR(LN(_xlfn.NORM.DIST(M455,0,$B$5,FALSE)),0)</f>
        <v>2.5612565966736218</v>
      </c>
    </row>
    <row r="456" spans="1:18" x14ac:dyDescent="0.25">
      <c r="A456" s="13">
        <v>25993</v>
      </c>
      <c r="B456" s="14">
        <v>3.38</v>
      </c>
      <c r="C456">
        <v>3.3799999999999997E-2</v>
      </c>
      <c r="D456">
        <f t="shared" si="48"/>
        <v>3.7000000000000005E-2</v>
      </c>
      <c r="E456">
        <f t="shared" si="49"/>
        <v>-3.2000000000000084E-3</v>
      </c>
      <c r="F456">
        <f t="shared" si="50"/>
        <v>9.9810656740740005E-5</v>
      </c>
      <c r="G456">
        <f t="shared" si="51"/>
        <v>-3.2998106567407484E-3</v>
      </c>
      <c r="H456">
        <f>_xlfn.NORM.DIST(G456,0,$B$5,FALSE)</f>
        <v>72.994252246726376</v>
      </c>
      <c r="I456">
        <f t="shared" si="52"/>
        <v>4.2903807017023086</v>
      </c>
      <c r="K456">
        <f t="shared" si="53"/>
        <v>8.3175547283949993E-6</v>
      </c>
      <c r="M456">
        <f t="shared" si="54"/>
        <v>-3.2083175547284034E-3</v>
      </c>
      <c r="N456">
        <f>_xlfn.NORM.DIST(M456,0,$B$5,FALSE)</f>
        <v>74.753097061641341</v>
      </c>
      <c r="O456">
        <f t="shared" si="55"/>
        <v>4.3141906436752642</v>
      </c>
      <c r="P456">
        <f>-(LN($B$5^2)+(M456/$B$5)^2)</f>
        <v>10.466258353759873</v>
      </c>
      <c r="R456">
        <f>IFERROR(LN(_xlfn.NORM.DIST(M456,0,$B$5,FALSE)),0)</f>
        <v>4.3141906436752642</v>
      </c>
    </row>
    <row r="457" spans="1:18" x14ac:dyDescent="0.25">
      <c r="A457" s="13">
        <v>26024</v>
      </c>
      <c r="B457" s="14">
        <v>3.86</v>
      </c>
      <c r="C457">
        <v>3.8599999999999995E-2</v>
      </c>
      <c r="D457">
        <f t="shared" si="48"/>
        <v>3.3799999999999997E-2</v>
      </c>
      <c r="E457">
        <f t="shared" si="49"/>
        <v>4.7999999999999987E-3</v>
      </c>
      <c r="F457">
        <f t="shared" si="50"/>
        <v>3.6400904777332917E-4</v>
      </c>
      <c r="G457">
        <f t="shared" si="51"/>
        <v>4.4359909522266698E-3</v>
      </c>
      <c r="H457">
        <f>_xlfn.NORM.DIST(G457,0,$B$5,FALSE)</f>
        <v>51.363527761141683</v>
      </c>
      <c r="I457">
        <f t="shared" si="52"/>
        <v>3.938928343960983</v>
      </c>
      <c r="K457">
        <f t="shared" si="53"/>
        <v>3.0334087314444098E-5</v>
      </c>
      <c r="M457">
        <f t="shared" si="54"/>
        <v>4.7696659126855549E-3</v>
      </c>
      <c r="N457">
        <f>_xlfn.NORM.DIST(M457,0,$B$5,FALSE)</f>
        <v>45.426779364046361</v>
      </c>
      <c r="O457">
        <f t="shared" si="55"/>
        <v>3.8161017849855288</v>
      </c>
      <c r="P457">
        <f>-(LN($B$5^2)+(M457/$B$5)^2)</f>
        <v>9.470080636380402</v>
      </c>
      <c r="R457">
        <f>IFERROR(LN(_xlfn.NORM.DIST(M457,0,$B$5,FALSE)),0)</f>
        <v>3.8161017849855288</v>
      </c>
    </row>
    <row r="458" spans="1:18" x14ac:dyDescent="0.25">
      <c r="A458" s="13">
        <v>26054</v>
      </c>
      <c r="B458" s="14">
        <v>4.1399999999999997</v>
      </c>
      <c r="C458">
        <v>4.1399999999999999E-2</v>
      </c>
      <c r="D458">
        <f t="shared" si="48"/>
        <v>3.8599999999999995E-2</v>
      </c>
      <c r="E458">
        <f t="shared" si="49"/>
        <v>2.8000000000000039E-3</v>
      </c>
      <c r="F458">
        <f t="shared" si="50"/>
        <v>-3.2288538775553434E-5</v>
      </c>
      <c r="G458">
        <f t="shared" si="51"/>
        <v>2.8322885387755572E-3</v>
      </c>
      <c r="H458">
        <f>_xlfn.NORM.DIST(G458,0,$B$5,FALSE)</f>
        <v>81.860600667972392</v>
      </c>
      <c r="I458">
        <f t="shared" si="52"/>
        <v>4.4050178087843719</v>
      </c>
      <c r="K458">
        <f t="shared" si="53"/>
        <v>-2.6907115646294526E-6</v>
      </c>
      <c r="M458">
        <f t="shared" si="54"/>
        <v>2.8026907115646332E-3</v>
      </c>
      <c r="N458">
        <f>_xlfn.NORM.DIST(M458,0,$B$5,FALSE)</f>
        <v>82.408360196274771</v>
      </c>
      <c r="O458">
        <f t="shared" si="55"/>
        <v>4.4116868904614961</v>
      </c>
      <c r="P458">
        <f>-(LN($B$5^2)+(M458/$B$5)^2)</f>
        <v>10.661250847332337</v>
      </c>
      <c r="R458">
        <f>IFERROR(LN(_xlfn.NORM.DIST(M458,0,$B$5,FALSE)),0)</f>
        <v>4.4116868904614961</v>
      </c>
    </row>
    <row r="459" spans="1:18" x14ac:dyDescent="0.25">
      <c r="A459" s="13">
        <v>26085</v>
      </c>
      <c r="B459" s="14">
        <v>4.75</v>
      </c>
      <c r="C459">
        <v>4.7500000000000001E-2</v>
      </c>
      <c r="D459">
        <f t="shared" si="48"/>
        <v>4.1399999999999999E-2</v>
      </c>
      <c r="E459">
        <f t="shared" si="49"/>
        <v>6.1000000000000013E-3</v>
      </c>
      <c r="F459">
        <f t="shared" si="50"/>
        <v>-2.6346213092906865E-4</v>
      </c>
      <c r="G459">
        <f t="shared" si="51"/>
        <v>6.36346213092907E-3</v>
      </c>
      <c r="H459">
        <f>_xlfn.NORM.DIST(G459,0,$B$5,FALSE)</f>
        <v>22.344563077161769</v>
      </c>
      <c r="I459">
        <f t="shared" si="52"/>
        <v>3.1065830286995806</v>
      </c>
      <c r="K459">
        <f t="shared" si="53"/>
        <v>-2.1955177577422387E-5</v>
      </c>
      <c r="M459">
        <f t="shared" si="54"/>
        <v>6.1219551775774234E-3</v>
      </c>
      <c r="N459">
        <f>_xlfn.NORM.DIST(M459,0,$B$5,FALSE)</f>
        <v>25.207840132029091</v>
      </c>
      <c r="O459">
        <f t="shared" si="55"/>
        <v>3.2271550624810823</v>
      </c>
      <c r="P459">
        <f>-(LN($B$5^2)+(M459/$B$5)^2)</f>
        <v>8.2921871913715091</v>
      </c>
      <c r="R459">
        <f>IFERROR(LN(_xlfn.NORM.DIST(M459,0,$B$5,FALSE)),0)</f>
        <v>3.2271550624810823</v>
      </c>
    </row>
    <row r="460" spans="1:18" x14ac:dyDescent="0.25">
      <c r="A460" s="13">
        <v>26115</v>
      </c>
      <c r="B460" s="14">
        <v>5.4</v>
      </c>
      <c r="C460">
        <v>5.4000000000000006E-2</v>
      </c>
      <c r="D460">
        <f t="shared" ref="D460:D523" si="56">C459</f>
        <v>4.7500000000000001E-2</v>
      </c>
      <c r="E460">
        <f t="shared" ref="E460:E523" si="57">C460-C459</f>
        <v>6.5000000000000058E-3</v>
      </c>
      <c r="F460">
        <f t="shared" ref="F460:F523" si="58">($B$3*($B$4-C459))</f>
        <v>-7.6709031383494057E-4</v>
      </c>
      <c r="G460">
        <f t="shared" ref="G460:G523" si="59">E460-F460</f>
        <v>7.2670903138349462E-3</v>
      </c>
      <c r="H460">
        <f>_xlfn.NORM.DIST(G460,0,$B$5,FALSE)</f>
        <v>13.654521273053785</v>
      </c>
      <c r="I460">
        <f t="shared" ref="I460:I523" si="60">IFERROR(LN(H460),0)</f>
        <v>2.6140706955819706</v>
      </c>
      <c r="K460">
        <f t="shared" ref="K460:K523" si="61">F460*(1/12)</f>
        <v>-6.3924192819578372E-5</v>
      </c>
      <c r="M460">
        <f t="shared" ref="M460:M523" si="62">(E460-K460)</f>
        <v>6.5639241928195837E-3</v>
      </c>
      <c r="N460">
        <f>_xlfn.NORM.DIST(M460,0,$B$5,FALSE)</f>
        <v>20.145075673799173</v>
      </c>
      <c r="O460">
        <f t="shared" ref="O460:O523" si="63">IFERROR(LN(N460),0)</f>
        <v>3.0029598750919102</v>
      </c>
      <c r="P460">
        <f>-(LN($B$5^2)+(M460/$B$5)^2)</f>
        <v>7.8437968165931657</v>
      </c>
      <c r="R460">
        <f>IFERROR(LN(_xlfn.NORM.DIST(M460,0,$B$5,FALSE)),0)</f>
        <v>3.0029598750919102</v>
      </c>
    </row>
    <row r="461" spans="1:18" x14ac:dyDescent="0.25">
      <c r="A461" s="13">
        <v>26146</v>
      </c>
      <c r="B461" s="14">
        <v>4.9400000000000004</v>
      </c>
      <c r="C461">
        <v>4.9400000000000006E-2</v>
      </c>
      <c r="D461">
        <f t="shared" si="56"/>
        <v>5.4000000000000006E-2</v>
      </c>
      <c r="E461">
        <f t="shared" si="57"/>
        <v>-4.5999999999999999E-3</v>
      </c>
      <c r="F461">
        <f t="shared" si="58"/>
        <v>-1.3037432956198862E-3</v>
      </c>
      <c r="G461">
        <f t="shared" si="59"/>
        <v>-3.2962567043801137E-3</v>
      </c>
      <c r="H461">
        <f>_xlfn.NORM.DIST(G461,0,$B$5,FALSE)</f>
        <v>73.062706871733283</v>
      </c>
      <c r="I461">
        <f t="shared" si="60"/>
        <v>4.2913180706634648</v>
      </c>
      <c r="K461">
        <f t="shared" si="61"/>
        <v>-1.0864527463499052E-4</v>
      </c>
      <c r="M461">
        <f t="shared" si="62"/>
        <v>-4.4913547253650097E-3</v>
      </c>
      <c r="N461">
        <f>_xlfn.NORM.DIST(M461,0,$B$5,FALSE)</f>
        <v>50.358374563475124</v>
      </c>
      <c r="O461">
        <f t="shared" si="63"/>
        <v>3.9191649323144109</v>
      </c>
      <c r="P461">
        <f>-(LN($B$5^2)+(M461/$B$5)^2)</f>
        <v>9.6762069310381662</v>
      </c>
      <c r="R461">
        <f>IFERROR(LN(_xlfn.NORM.DIST(M461,0,$B$5,FALSE)),0)</f>
        <v>3.9191649323144109</v>
      </c>
    </row>
    <row r="462" spans="1:18" x14ac:dyDescent="0.25">
      <c r="A462" s="13">
        <v>26177</v>
      </c>
      <c r="B462" s="14">
        <v>4.6900000000000004</v>
      </c>
      <c r="C462">
        <v>4.6900000000000004E-2</v>
      </c>
      <c r="D462">
        <f t="shared" si="56"/>
        <v>4.9400000000000006E-2</v>
      </c>
      <c r="E462">
        <f t="shared" si="57"/>
        <v>-2.5000000000000022E-3</v>
      </c>
      <c r="F462">
        <f t="shared" si="58"/>
        <v>-9.239581085105404E-4</v>
      </c>
      <c r="G462">
        <f t="shared" si="59"/>
        <v>-1.5760418914894619E-3</v>
      </c>
      <c r="H462">
        <f>_xlfn.NORM.DIST(G462,0,$B$5,FALSE)</f>
        <v>102.15193976617778</v>
      </c>
      <c r="I462">
        <f t="shared" si="60"/>
        <v>4.6264613104732302</v>
      </c>
      <c r="K462">
        <f t="shared" si="61"/>
        <v>-7.6996509042545034E-5</v>
      </c>
      <c r="M462">
        <f t="shared" si="62"/>
        <v>-2.4230034909574574E-3</v>
      </c>
      <c r="N462">
        <f>_xlfn.NORM.DIST(M462,0,$B$5,FALSE)</f>
        <v>89.212874932340611</v>
      </c>
      <c r="O462">
        <f t="shared" si="63"/>
        <v>4.4910253669767739</v>
      </c>
      <c r="P462">
        <f>-(LN($B$5^2)+(M462/$B$5)^2)</f>
        <v>10.819927800362892</v>
      </c>
      <c r="R462">
        <f>IFERROR(LN(_xlfn.NORM.DIST(M462,0,$B$5,FALSE)),0)</f>
        <v>4.4910253669767739</v>
      </c>
    </row>
    <row r="463" spans="1:18" x14ac:dyDescent="0.25">
      <c r="A463" s="13">
        <v>26207</v>
      </c>
      <c r="B463" s="14">
        <v>4.46</v>
      </c>
      <c r="C463">
        <v>4.4600000000000001E-2</v>
      </c>
      <c r="D463">
        <f t="shared" si="56"/>
        <v>4.6900000000000004E-2</v>
      </c>
      <c r="E463">
        <f t="shared" si="57"/>
        <v>-2.3000000000000034E-3</v>
      </c>
      <c r="F463">
        <f t="shared" si="58"/>
        <v>-7.1755311551633045E-4</v>
      </c>
      <c r="G463">
        <f t="shared" si="59"/>
        <v>-1.5824468844836729E-3</v>
      </c>
      <c r="H463">
        <f>_xlfn.NORM.DIST(G463,0,$B$5,FALSE)</f>
        <v>102.06933923235736</v>
      </c>
      <c r="I463">
        <f t="shared" si="60"/>
        <v>4.625652378723025</v>
      </c>
      <c r="K463">
        <f t="shared" si="61"/>
        <v>-5.9796092959694204E-5</v>
      </c>
      <c r="M463">
        <f t="shared" si="62"/>
        <v>-2.2402039070403093E-3</v>
      </c>
      <c r="N463">
        <f>_xlfn.NORM.DIST(M463,0,$B$5,FALSE)</f>
        <v>92.306189029870623</v>
      </c>
      <c r="O463">
        <f t="shared" si="63"/>
        <v>4.5251111926722096</v>
      </c>
      <c r="P463">
        <f>-(LN($B$5^2)+(M463/$B$5)^2)</f>
        <v>10.888099451753764</v>
      </c>
      <c r="R463">
        <f>IFERROR(LN(_xlfn.NORM.DIST(M463,0,$B$5,FALSE)),0)</f>
        <v>4.5251111926722096</v>
      </c>
    </row>
    <row r="464" spans="1:18" x14ac:dyDescent="0.25">
      <c r="A464" s="13">
        <v>26238</v>
      </c>
      <c r="B464" s="14">
        <v>4.22</v>
      </c>
      <c r="C464">
        <v>4.2199999999999994E-2</v>
      </c>
      <c r="D464">
        <f t="shared" si="56"/>
        <v>4.4600000000000001E-2</v>
      </c>
      <c r="E464">
        <f t="shared" si="57"/>
        <v>-2.4000000000000063E-3</v>
      </c>
      <c r="F464">
        <f t="shared" si="58"/>
        <v>-5.2766052196165727E-4</v>
      </c>
      <c r="G464">
        <f t="shared" si="59"/>
        <v>-1.8723394780383491E-3</v>
      </c>
      <c r="H464">
        <f>_xlfn.NORM.DIST(G464,0,$B$5,FALSE)</f>
        <v>98.062514135472242</v>
      </c>
      <c r="I464">
        <f t="shared" si="60"/>
        <v>4.5856051746408228</v>
      </c>
      <c r="K464">
        <f t="shared" si="61"/>
        <v>-4.3971710163471435E-5</v>
      </c>
      <c r="M464">
        <f t="shared" si="62"/>
        <v>-2.356028289836535E-3</v>
      </c>
      <c r="N464">
        <f>_xlfn.NORM.DIST(M464,0,$B$5,FALSE)</f>
        <v>90.362027108585039</v>
      </c>
      <c r="O464">
        <f t="shared" si="63"/>
        <v>4.5038241250421178</v>
      </c>
      <c r="P464">
        <f>-(LN($B$5^2)+(M464/$B$5)^2)</f>
        <v>10.84552531649358</v>
      </c>
      <c r="R464">
        <f>IFERROR(LN(_xlfn.NORM.DIST(M464,0,$B$5,FALSE)),0)</f>
        <v>4.5038241250421178</v>
      </c>
    </row>
    <row r="465" spans="1:18" x14ac:dyDescent="0.25">
      <c r="A465" s="13">
        <v>26268</v>
      </c>
      <c r="B465" s="14">
        <v>4.01</v>
      </c>
      <c r="C465">
        <v>4.0099999999999997E-2</v>
      </c>
      <c r="D465">
        <f t="shared" si="56"/>
        <v>4.2199999999999994E-2</v>
      </c>
      <c r="E465">
        <f t="shared" si="57"/>
        <v>-2.0999999999999977E-3</v>
      </c>
      <c r="F465">
        <f t="shared" si="58"/>
        <v>-3.2951172868721538E-4</v>
      </c>
      <c r="G465">
        <f t="shared" si="59"/>
        <v>-1.7704882713127823E-3</v>
      </c>
      <c r="H465">
        <f>_xlfn.NORM.DIST(G465,0,$B$5,FALSE)</f>
        <v>99.528221657188197</v>
      </c>
      <c r="I465">
        <f t="shared" si="60"/>
        <v>4.6004412386934268</v>
      </c>
      <c r="K465">
        <f t="shared" si="61"/>
        <v>-2.7459310723934615E-5</v>
      </c>
      <c r="M465">
        <f t="shared" si="62"/>
        <v>-2.0725406892760632E-3</v>
      </c>
      <c r="N465">
        <f>_xlfn.NORM.DIST(M465,0,$B$5,FALSE)</f>
        <v>95.014072215729527</v>
      </c>
      <c r="O465">
        <f t="shared" si="63"/>
        <v>4.5540250092172112</v>
      </c>
      <c r="P465">
        <f>-(LN($B$5^2)+(M465/$B$5)^2)</f>
        <v>10.945927084843769</v>
      </c>
      <c r="R465">
        <f>IFERROR(LN(_xlfn.NORM.DIST(M465,0,$B$5,FALSE)),0)</f>
        <v>4.5540250092172112</v>
      </c>
    </row>
    <row r="466" spans="1:18" x14ac:dyDescent="0.25">
      <c r="A466" s="13">
        <v>26299</v>
      </c>
      <c r="B466" s="14">
        <v>3.38</v>
      </c>
      <c r="C466">
        <v>3.3799999999999997E-2</v>
      </c>
      <c r="D466">
        <f t="shared" si="56"/>
        <v>4.0099999999999997E-2</v>
      </c>
      <c r="E466">
        <f t="shared" si="57"/>
        <v>-6.3E-3</v>
      </c>
      <c r="F466">
        <f t="shared" si="58"/>
        <v>-1.5613153457207939E-4</v>
      </c>
      <c r="G466">
        <f t="shared" si="59"/>
        <v>-6.1438684654279204E-3</v>
      </c>
      <c r="H466">
        <f>_xlfn.NORM.DIST(G466,0,$B$5,FALSE)</f>
        <v>24.938362933896062</v>
      </c>
      <c r="I466">
        <f t="shared" si="60"/>
        <v>3.2164072979168887</v>
      </c>
      <c r="K466">
        <f t="shared" si="61"/>
        <v>-1.3010961214339949E-5</v>
      </c>
      <c r="M466">
        <f t="shared" si="62"/>
        <v>-6.2869890387856602E-3</v>
      </c>
      <c r="N466">
        <f>_xlfn.NORM.DIST(M466,0,$B$5,FALSE)</f>
        <v>23.225870777846321</v>
      </c>
      <c r="O466">
        <f t="shared" si="63"/>
        <v>3.1452667771228362</v>
      </c>
      <c r="P466">
        <f>-(LN($B$5^2)+(M466/$B$5)^2)</f>
        <v>8.1284106206550177</v>
      </c>
      <c r="R466">
        <f>IFERROR(LN(_xlfn.NORM.DIST(M466,0,$B$5,FALSE)),0)</f>
        <v>3.1452667771228362</v>
      </c>
    </row>
    <row r="467" spans="1:18" x14ac:dyDescent="0.25">
      <c r="A467" s="13">
        <v>26330</v>
      </c>
      <c r="B467" s="14">
        <v>3.2</v>
      </c>
      <c r="C467">
        <v>3.2000000000000001E-2</v>
      </c>
      <c r="D467">
        <f t="shared" si="56"/>
        <v>3.3799999999999997E-2</v>
      </c>
      <c r="E467">
        <f t="shared" si="57"/>
        <v>-1.799999999999996E-3</v>
      </c>
      <c r="F467">
        <f t="shared" si="58"/>
        <v>3.6400904777332917E-4</v>
      </c>
      <c r="G467">
        <f t="shared" si="59"/>
        <v>-2.1640090477733254E-3</v>
      </c>
      <c r="H467">
        <f>_xlfn.NORM.DIST(G467,0,$B$5,FALSE)</f>
        <v>93.553158330319789</v>
      </c>
      <c r="I467">
        <f t="shared" si="60"/>
        <v>4.5385298130301681</v>
      </c>
      <c r="K467">
        <f t="shared" si="61"/>
        <v>3.0334087314444098E-5</v>
      </c>
      <c r="M467">
        <f t="shared" si="62"/>
        <v>-1.8303340873144401E-3</v>
      </c>
      <c r="N467">
        <f>_xlfn.NORM.DIST(M467,0,$B$5,FALSE)</f>
        <v>98.674284653428742</v>
      </c>
      <c r="O467">
        <f t="shared" si="63"/>
        <v>4.5918243720007554</v>
      </c>
      <c r="P467">
        <f>-(LN($B$5^2)+(M467/$B$5)^2)</f>
        <v>11.021525810410855</v>
      </c>
      <c r="R467">
        <f>IFERROR(LN(_xlfn.NORM.DIST(M467,0,$B$5,FALSE)),0)</f>
        <v>4.5918243720007554</v>
      </c>
    </row>
    <row r="468" spans="1:18" x14ac:dyDescent="0.25">
      <c r="A468" s="13">
        <v>26359</v>
      </c>
      <c r="B468" s="14">
        <v>3.73</v>
      </c>
      <c r="C468">
        <v>3.73E-2</v>
      </c>
      <c r="D468">
        <f t="shared" si="56"/>
        <v>3.2000000000000001E-2</v>
      </c>
      <c r="E468">
        <f t="shared" si="57"/>
        <v>5.2999999999999992E-3</v>
      </c>
      <c r="F468">
        <f t="shared" si="58"/>
        <v>5.1262064272915981E-4</v>
      </c>
      <c r="G468">
        <f t="shared" si="59"/>
        <v>4.7873793572708392E-3</v>
      </c>
      <c r="H468">
        <f>_xlfn.NORM.DIST(G468,0,$B$5,FALSE)</f>
        <v>45.120312585187619</v>
      </c>
      <c r="I468">
        <f t="shared" si="60"/>
        <v>3.8093325350290068</v>
      </c>
      <c r="K468">
        <f t="shared" si="61"/>
        <v>4.2718386894096648E-5</v>
      </c>
      <c r="M468">
        <f t="shared" si="62"/>
        <v>5.2572816131059028E-3</v>
      </c>
      <c r="N468">
        <f>_xlfn.NORM.DIST(M468,0,$B$5,FALSE)</f>
        <v>37.359815958299571</v>
      </c>
      <c r="O468">
        <f t="shared" si="63"/>
        <v>3.6205956871787968</v>
      </c>
      <c r="P468">
        <f>-(LN($B$5^2)+(M468/$B$5)^2)</f>
        <v>9.0790684407669389</v>
      </c>
      <c r="R468">
        <f>IFERROR(LN(_xlfn.NORM.DIST(M468,0,$B$5,FALSE)),0)</f>
        <v>3.6205956871787968</v>
      </c>
    </row>
    <row r="469" spans="1:18" x14ac:dyDescent="0.25">
      <c r="A469" s="13">
        <v>26390</v>
      </c>
      <c r="B469" s="14">
        <v>3.71</v>
      </c>
      <c r="C469">
        <v>3.7100000000000001E-2</v>
      </c>
      <c r="D469">
        <f t="shared" si="56"/>
        <v>3.73E-2</v>
      </c>
      <c r="E469">
        <f t="shared" si="57"/>
        <v>-1.9999999999999879E-4</v>
      </c>
      <c r="F469">
        <f t="shared" si="58"/>
        <v>7.504205758143527E-5</v>
      </c>
      <c r="G469">
        <f t="shared" si="59"/>
        <v>-2.7504205758143406E-4</v>
      </c>
      <c r="H469">
        <f>_xlfn.NORM.DIST(G469,0,$B$5,FALSE)</f>
        <v>112.47818644389308</v>
      </c>
      <c r="I469">
        <f t="shared" si="60"/>
        <v>4.7227593045672673</v>
      </c>
      <c r="K469">
        <f t="shared" si="61"/>
        <v>6.2535047984529392E-6</v>
      </c>
      <c r="M469">
        <f t="shared" si="62"/>
        <v>-2.0625350479845173E-4</v>
      </c>
      <c r="N469">
        <f>_xlfn.NORM.DIST(M469,0,$B$5,FALSE)</f>
        <v>112.62719037424024</v>
      </c>
      <c r="O469">
        <f t="shared" si="63"/>
        <v>4.7240831641233161</v>
      </c>
      <c r="P469">
        <f>-(LN($B$5^2)+(M469/$B$5)^2)</f>
        <v>11.286043394655977</v>
      </c>
      <c r="R469">
        <f>IFERROR(LN(_xlfn.NORM.DIST(M469,0,$B$5,FALSE)),0)</f>
        <v>4.7240831641233161</v>
      </c>
    </row>
    <row r="470" spans="1:18" x14ac:dyDescent="0.25">
      <c r="A470" s="13">
        <v>26420</v>
      </c>
      <c r="B470" s="14">
        <v>3.69</v>
      </c>
      <c r="C470">
        <v>3.6900000000000002E-2</v>
      </c>
      <c r="D470">
        <f t="shared" si="56"/>
        <v>3.7100000000000001E-2</v>
      </c>
      <c r="E470">
        <f t="shared" si="57"/>
        <v>-1.9999999999999879E-4</v>
      </c>
      <c r="F470">
        <f t="shared" si="58"/>
        <v>9.1554457020971954E-5</v>
      </c>
      <c r="G470">
        <f t="shared" si="59"/>
        <v>-2.9155445702097073E-4</v>
      </c>
      <c r="H470">
        <f>_xlfn.NORM.DIST(G470,0,$B$5,FALSE)</f>
        <v>112.43611523027086</v>
      </c>
      <c r="I470">
        <f t="shared" si="60"/>
        <v>4.7223851957284815</v>
      </c>
      <c r="K470">
        <f t="shared" si="61"/>
        <v>7.6295380850809962E-6</v>
      </c>
      <c r="M470">
        <f t="shared" si="62"/>
        <v>-2.0762953808507978E-4</v>
      </c>
      <c r="N470">
        <f>_xlfn.NORM.DIST(M470,0,$B$5,FALSE)</f>
        <v>112.62462554318877</v>
      </c>
      <c r="O470">
        <f t="shared" si="63"/>
        <v>4.7240603911122205</v>
      </c>
      <c r="P470">
        <f>-(LN($B$5^2)+(M470/$B$5)^2)</f>
        <v>11.285997848633786</v>
      </c>
      <c r="R470">
        <f>IFERROR(LN(_xlfn.NORM.DIST(M470,0,$B$5,FALSE)),0)</f>
        <v>4.7240603911122205</v>
      </c>
    </row>
    <row r="471" spans="1:18" x14ac:dyDescent="0.25">
      <c r="A471" s="13">
        <v>26451</v>
      </c>
      <c r="B471" s="14">
        <v>3.91</v>
      </c>
      <c r="C471">
        <v>3.9100000000000003E-2</v>
      </c>
      <c r="D471">
        <f t="shared" si="56"/>
        <v>3.6900000000000002E-2</v>
      </c>
      <c r="E471">
        <f t="shared" si="57"/>
        <v>2.2000000000000006E-3</v>
      </c>
      <c r="F471">
        <f t="shared" si="58"/>
        <v>1.0806685646050863E-4</v>
      </c>
      <c r="G471">
        <f t="shared" si="59"/>
        <v>2.0919331435394917E-3</v>
      </c>
      <c r="H471">
        <f>_xlfn.NORM.DIST(G471,0,$B$5,FALSE)</f>
        <v>94.707739283717018</v>
      </c>
      <c r="I471">
        <f t="shared" si="60"/>
        <v>4.5507957210736674</v>
      </c>
      <c r="K471">
        <f t="shared" si="61"/>
        <v>9.0055713717090515E-6</v>
      </c>
      <c r="M471">
        <f t="shared" si="62"/>
        <v>2.1909944286282916E-3</v>
      </c>
      <c r="N471">
        <f>_xlfn.NORM.DIST(M471,0,$B$5,FALSE)</f>
        <v>93.114557589347569</v>
      </c>
      <c r="O471">
        <f t="shared" si="63"/>
        <v>4.5338305371435679</v>
      </c>
      <c r="P471">
        <f>-(LN($B$5^2)+(M471/$B$5)^2)</f>
        <v>10.90553814069648</v>
      </c>
      <c r="R471">
        <f>IFERROR(LN(_xlfn.NORM.DIST(M471,0,$B$5,FALSE)),0)</f>
        <v>4.5338305371435679</v>
      </c>
    </row>
    <row r="472" spans="1:18" x14ac:dyDescent="0.25">
      <c r="A472" s="13">
        <v>26481</v>
      </c>
      <c r="B472" s="14">
        <v>3.98</v>
      </c>
      <c r="C472">
        <v>3.9800000000000002E-2</v>
      </c>
      <c r="D472">
        <f t="shared" si="56"/>
        <v>3.9100000000000003E-2</v>
      </c>
      <c r="E472">
        <f t="shared" si="57"/>
        <v>6.9999999999999923E-4</v>
      </c>
      <c r="F472">
        <f t="shared" si="58"/>
        <v>-7.3569537374395985E-5</v>
      </c>
      <c r="G472">
        <f t="shared" si="59"/>
        <v>7.7356953737439519E-4</v>
      </c>
      <c r="H472">
        <f>_xlfn.NORM.DIST(G472,0,$B$5,FALSE)</f>
        <v>110.15140960639494</v>
      </c>
      <c r="I472">
        <f t="shared" si="60"/>
        <v>4.7018558703193962</v>
      </c>
      <c r="K472">
        <f t="shared" si="61"/>
        <v>-6.1307947811996654E-6</v>
      </c>
      <c r="M472">
        <f t="shared" si="62"/>
        <v>7.0613079478119888E-4</v>
      </c>
      <c r="N472">
        <f>_xlfn.NORM.DIST(M472,0,$B$5,FALSE)</f>
        <v>110.59181632251008</v>
      </c>
      <c r="O472">
        <f t="shared" si="63"/>
        <v>4.705846092883224</v>
      </c>
      <c r="P472">
        <f>-(LN($B$5^2)+(M472/$B$5)^2)</f>
        <v>11.249569252175792</v>
      </c>
      <c r="R472">
        <f>IFERROR(LN(_xlfn.NORM.DIST(M472,0,$B$5,FALSE)),0)</f>
        <v>4.705846092883224</v>
      </c>
    </row>
    <row r="473" spans="1:18" x14ac:dyDescent="0.25">
      <c r="A473" s="13">
        <v>26512</v>
      </c>
      <c r="B473" s="14">
        <v>4.0199999999999996</v>
      </c>
      <c r="C473">
        <v>4.0199999999999993E-2</v>
      </c>
      <c r="D473">
        <f t="shared" si="56"/>
        <v>3.9800000000000002E-2</v>
      </c>
      <c r="E473">
        <f t="shared" si="57"/>
        <v>3.9999999999999064E-4</v>
      </c>
      <c r="F473">
        <f t="shared" si="58"/>
        <v>-1.3136293541277466E-4</v>
      </c>
      <c r="G473">
        <f t="shared" si="59"/>
        <v>5.3136293541276533E-4</v>
      </c>
      <c r="H473">
        <f>_xlfn.NORM.DIST(G473,0,$B$5,FALSE)</f>
        <v>111.55236793247407</v>
      </c>
      <c r="I473">
        <f t="shared" si="60"/>
        <v>4.7144941481967102</v>
      </c>
      <c r="K473">
        <f t="shared" si="61"/>
        <v>-1.0946911284397887E-5</v>
      </c>
      <c r="M473">
        <f t="shared" si="62"/>
        <v>4.1094691128438853E-4</v>
      </c>
      <c r="N473">
        <f>_xlfn.NORM.DIST(M473,0,$B$5,FALSE)</f>
        <v>112.05965794627845</v>
      </c>
      <c r="O473">
        <f t="shared" si="63"/>
        <v>4.7190313897166174</v>
      </c>
      <c r="P473">
        <f>-(LN($B$5^2)+(M473/$B$5)^2)</f>
        <v>11.275939845842579</v>
      </c>
      <c r="R473">
        <f>IFERROR(LN(_xlfn.NORM.DIST(M473,0,$B$5,FALSE)),0)</f>
        <v>4.7190313897166174</v>
      </c>
    </row>
    <row r="474" spans="1:18" x14ac:dyDescent="0.25">
      <c r="A474" s="13">
        <v>26543</v>
      </c>
      <c r="B474" s="14">
        <v>4.66</v>
      </c>
      <c r="C474">
        <v>4.6600000000000003E-2</v>
      </c>
      <c r="D474">
        <f t="shared" si="56"/>
        <v>4.0199999999999993E-2</v>
      </c>
      <c r="E474">
        <f t="shared" si="57"/>
        <v>6.4000000000000098E-3</v>
      </c>
      <c r="F474">
        <f t="shared" si="58"/>
        <v>-1.6438773429184743E-4</v>
      </c>
      <c r="G474">
        <f t="shared" si="59"/>
        <v>6.564387734291857E-3</v>
      </c>
      <c r="H474">
        <f>_xlfn.NORM.DIST(G474,0,$B$5,FALSE)</f>
        <v>20.140174191582847</v>
      </c>
      <c r="I474">
        <f t="shared" si="60"/>
        <v>3.0027165362889048</v>
      </c>
      <c r="K474">
        <f t="shared" si="61"/>
        <v>-1.3698977857653952E-5</v>
      </c>
      <c r="M474">
        <f t="shared" si="62"/>
        <v>6.4136989778576636E-3</v>
      </c>
      <c r="N474">
        <f>_xlfn.NORM.DIST(M474,0,$B$5,FALSE)</f>
        <v>21.778348617135073</v>
      </c>
      <c r="O474">
        <f t="shared" si="63"/>
        <v>3.0809162935620735</v>
      </c>
      <c r="P474">
        <f>-(LN($B$5^2)+(M474/$B$5)^2)</f>
        <v>7.9997096535334915</v>
      </c>
      <c r="R474">
        <f>IFERROR(LN(_xlfn.NORM.DIST(M474,0,$B$5,FALSE)),0)</f>
        <v>3.0809162935620735</v>
      </c>
    </row>
    <row r="475" spans="1:18" x14ac:dyDescent="0.25">
      <c r="A475" s="13">
        <v>26573</v>
      </c>
      <c r="B475" s="14">
        <v>4.74</v>
      </c>
      <c r="C475">
        <v>4.7400000000000005E-2</v>
      </c>
      <c r="D475">
        <f t="shared" si="56"/>
        <v>4.6600000000000003E-2</v>
      </c>
      <c r="E475">
        <f t="shared" si="57"/>
        <v>8.000000000000021E-4</v>
      </c>
      <c r="F475">
        <f t="shared" si="58"/>
        <v>-6.9278451635702517E-4</v>
      </c>
      <c r="G475">
        <f t="shared" si="59"/>
        <v>1.4927845163570273E-3</v>
      </c>
      <c r="H475">
        <f>_xlfn.NORM.DIST(G475,0,$B$5,FALSE)</f>
        <v>103.20094087721023</v>
      </c>
      <c r="I475">
        <f t="shared" si="60"/>
        <v>4.6366779700331335</v>
      </c>
      <c r="K475">
        <f t="shared" si="61"/>
        <v>-5.7732043029752093E-5</v>
      </c>
      <c r="M475">
        <f t="shared" si="62"/>
        <v>8.5773204302975418E-4</v>
      </c>
      <c r="N475">
        <f>_xlfn.NORM.DIST(M475,0,$B$5,FALSE)</f>
        <v>109.54834300176799</v>
      </c>
      <c r="O475">
        <f t="shared" si="63"/>
        <v>4.6963659404297582</v>
      </c>
      <c r="P475">
        <f>-(LN($B$5^2)+(M475/$B$5)^2)</f>
        <v>11.230608947268863</v>
      </c>
      <c r="R475">
        <f>IFERROR(LN(_xlfn.NORM.DIST(M475,0,$B$5,FALSE)),0)</f>
        <v>4.6963659404297582</v>
      </c>
    </row>
    <row r="476" spans="1:18" x14ac:dyDescent="0.25">
      <c r="A476" s="13">
        <v>26604</v>
      </c>
      <c r="B476" s="14">
        <v>4.78</v>
      </c>
      <c r="C476">
        <v>4.7800000000000002E-2</v>
      </c>
      <c r="D476">
        <f t="shared" si="56"/>
        <v>4.7400000000000005E-2</v>
      </c>
      <c r="E476">
        <f t="shared" si="57"/>
        <v>3.9999999999999758E-4</v>
      </c>
      <c r="F476">
        <f t="shared" si="58"/>
        <v>-7.588341141151725E-4</v>
      </c>
      <c r="G476">
        <f t="shared" si="59"/>
        <v>1.1588341141151701E-3</v>
      </c>
      <c r="H476">
        <f>_xlfn.NORM.DIST(G476,0,$B$5,FALSE)</f>
        <v>106.92059114822374</v>
      </c>
      <c r="I476">
        <f t="shared" si="60"/>
        <v>4.6720864201389336</v>
      </c>
      <c r="K476">
        <f t="shared" si="61"/>
        <v>-6.3236176176264375E-5</v>
      </c>
      <c r="M476">
        <f t="shared" si="62"/>
        <v>4.6323617617626196E-4</v>
      </c>
      <c r="N476">
        <f>_xlfn.NORM.DIST(M476,0,$B$5,FALSE)</f>
        <v>111.85502230719308</v>
      </c>
      <c r="O476">
        <f t="shared" si="63"/>
        <v>4.7172035890934048</v>
      </c>
      <c r="P476">
        <f>-(LN($B$5^2)+(M476/$B$5)^2)</f>
        <v>11.272284244596154</v>
      </c>
      <c r="R476">
        <f>IFERROR(LN(_xlfn.NORM.DIST(M476,0,$B$5,FALSE)),0)</f>
        <v>4.7172035890934048</v>
      </c>
    </row>
    <row r="477" spans="1:18" x14ac:dyDescent="0.25">
      <c r="A477" s="13">
        <v>26634</v>
      </c>
      <c r="B477" s="14">
        <v>5.07</v>
      </c>
      <c r="C477">
        <v>5.0700000000000002E-2</v>
      </c>
      <c r="D477">
        <f t="shared" si="56"/>
        <v>4.7800000000000002E-2</v>
      </c>
      <c r="E477">
        <f t="shared" si="57"/>
        <v>2.8999999999999998E-3</v>
      </c>
      <c r="F477">
        <f t="shared" si="58"/>
        <v>-7.9185891299424585E-4</v>
      </c>
      <c r="G477">
        <f t="shared" si="59"/>
        <v>3.6918589129942454E-3</v>
      </c>
      <c r="H477">
        <f>_xlfn.NORM.DIST(G477,0,$B$5,FALSE)</f>
        <v>65.416512242464677</v>
      </c>
      <c r="I477">
        <f t="shared" si="60"/>
        <v>4.1807747073668784</v>
      </c>
      <c r="K477">
        <f t="shared" si="61"/>
        <v>-6.5988242749520483E-5</v>
      </c>
      <c r="M477">
        <f t="shared" si="62"/>
        <v>2.9659882427495203E-3</v>
      </c>
      <c r="N477">
        <f>_xlfn.NORM.DIST(M477,0,$B$5,FALSE)</f>
        <v>79.361957094525607</v>
      </c>
      <c r="O477">
        <f t="shared" si="63"/>
        <v>4.3740191236418653</v>
      </c>
      <c r="P477">
        <f>-(LN($B$5^2)+(M477/$B$5)^2)</f>
        <v>10.585915313693075</v>
      </c>
      <c r="R477">
        <f>IFERROR(LN(_xlfn.NORM.DIST(M477,0,$B$5,FALSE)),0)</f>
        <v>4.3740191236418653</v>
      </c>
    </row>
    <row r="478" spans="1:18" x14ac:dyDescent="0.25">
      <c r="A478" s="13">
        <v>26665</v>
      </c>
      <c r="B478" s="14">
        <v>5.41</v>
      </c>
      <c r="C478">
        <v>5.4100000000000002E-2</v>
      </c>
      <c r="D478">
        <f t="shared" si="56"/>
        <v>5.0700000000000002E-2</v>
      </c>
      <c r="E478">
        <f t="shared" si="57"/>
        <v>3.4000000000000002E-3</v>
      </c>
      <c r="F478">
        <f t="shared" si="58"/>
        <v>-1.0312887048675291E-3</v>
      </c>
      <c r="G478">
        <f t="shared" si="59"/>
        <v>4.4312887048675292E-3</v>
      </c>
      <c r="H478">
        <f>_xlfn.NORM.DIST(G478,0,$B$5,FALSE)</f>
        <v>51.44923681526987</v>
      </c>
      <c r="I478">
        <f t="shared" si="60"/>
        <v>3.9405956286475892</v>
      </c>
      <c r="K478">
        <f t="shared" si="61"/>
        <v>-8.5940725405627419E-5</v>
      </c>
      <c r="M478">
        <f t="shared" si="62"/>
        <v>3.4859407254056278E-3</v>
      </c>
      <c r="N478">
        <f>_xlfn.NORM.DIST(M478,0,$B$5,FALSE)</f>
        <v>69.399273596239183</v>
      </c>
      <c r="O478">
        <f t="shared" si="63"/>
        <v>4.2398764005450005</v>
      </c>
      <c r="P478">
        <f>-(LN($B$5^2)+(M478/$B$5)^2)</f>
        <v>10.317629867499345</v>
      </c>
      <c r="R478">
        <f>IFERROR(LN(_xlfn.NORM.DIST(M478,0,$B$5,FALSE)),0)</f>
        <v>4.2398764005450005</v>
      </c>
    </row>
    <row r="479" spans="1:18" x14ac:dyDescent="0.25">
      <c r="A479" s="13">
        <v>26696</v>
      </c>
      <c r="B479" s="14">
        <v>5.6</v>
      </c>
      <c r="C479">
        <v>5.5999999999999994E-2</v>
      </c>
      <c r="D479">
        <f t="shared" si="56"/>
        <v>5.4100000000000002E-2</v>
      </c>
      <c r="E479">
        <f t="shared" si="57"/>
        <v>1.899999999999992E-3</v>
      </c>
      <c r="F479">
        <f t="shared" si="58"/>
        <v>-1.3119994953396544E-3</v>
      </c>
      <c r="G479">
        <f t="shared" si="59"/>
        <v>3.2119994953396461E-3</v>
      </c>
      <c r="H479">
        <f>_xlfn.NORM.DIST(G479,0,$B$5,FALSE)</f>
        <v>74.682470008371411</v>
      </c>
      <c r="I479">
        <f t="shared" si="60"/>
        <v>4.3132453926896588</v>
      </c>
      <c r="K479">
        <f t="shared" si="61"/>
        <v>-1.0933329127830453E-4</v>
      </c>
      <c r="M479">
        <f t="shared" si="62"/>
        <v>2.0093332912782965E-3</v>
      </c>
      <c r="N479">
        <f>_xlfn.NORM.DIST(M479,0,$B$5,FALSE)</f>
        <v>95.999379046691899</v>
      </c>
      <c r="O479">
        <f t="shared" si="63"/>
        <v>4.5643417231832908</v>
      </c>
      <c r="P479">
        <f>-(LN($B$5^2)+(M479/$B$5)^2)</f>
        <v>10.966560512775926</v>
      </c>
      <c r="R479">
        <f>IFERROR(LN(_xlfn.NORM.DIST(M479,0,$B$5,FALSE)),0)</f>
        <v>4.5643417231832908</v>
      </c>
    </row>
    <row r="480" spans="1:18" x14ac:dyDescent="0.25">
      <c r="A480" s="13">
        <v>26724</v>
      </c>
      <c r="B480" s="14">
        <v>6.09</v>
      </c>
      <c r="C480">
        <v>6.0899999999999996E-2</v>
      </c>
      <c r="D480">
        <f t="shared" si="56"/>
        <v>5.5999999999999994E-2</v>
      </c>
      <c r="E480">
        <f t="shared" si="57"/>
        <v>4.9000000000000016E-3</v>
      </c>
      <c r="F480">
        <f t="shared" si="58"/>
        <v>-1.4688672900152531E-3</v>
      </c>
      <c r="G480">
        <f t="shared" si="59"/>
        <v>6.3688672900152551E-3</v>
      </c>
      <c r="H480">
        <f>_xlfn.NORM.DIST(G480,0,$B$5,FALSE)</f>
        <v>22.283157944818935</v>
      </c>
      <c r="I480">
        <f t="shared" si="60"/>
        <v>3.1038311440105248</v>
      </c>
      <c r="K480">
        <f t="shared" si="61"/>
        <v>-1.2240560750127109E-4</v>
      </c>
      <c r="M480">
        <f t="shared" si="62"/>
        <v>5.022405607501273E-3</v>
      </c>
      <c r="N480">
        <f>_xlfn.NORM.DIST(M480,0,$B$5,FALSE)</f>
        <v>41.146599066587392</v>
      </c>
      <c r="O480">
        <f t="shared" si="63"/>
        <v>3.7171412764800844</v>
      </c>
      <c r="P480">
        <f>-(LN($B$5^2)+(M480/$B$5)^2)</f>
        <v>9.2721596193695142</v>
      </c>
      <c r="R480">
        <f>IFERROR(LN(_xlfn.NORM.DIST(M480,0,$B$5,FALSE)),0)</f>
        <v>3.7171412764800844</v>
      </c>
    </row>
    <row r="481" spans="1:18" x14ac:dyDescent="0.25">
      <c r="A481" s="13">
        <v>26755</v>
      </c>
      <c r="B481" s="14">
        <v>6.26</v>
      </c>
      <c r="C481">
        <v>6.2600000000000003E-2</v>
      </c>
      <c r="D481">
        <f t="shared" si="56"/>
        <v>6.0899999999999996E-2</v>
      </c>
      <c r="E481">
        <f t="shared" si="57"/>
        <v>1.7000000000000071E-3</v>
      </c>
      <c r="F481">
        <f t="shared" si="58"/>
        <v>-1.8734210762839042E-3</v>
      </c>
      <c r="G481">
        <f t="shared" si="59"/>
        <v>3.5734210762839113E-3</v>
      </c>
      <c r="H481">
        <f>_xlfn.NORM.DIST(G481,0,$B$5,FALSE)</f>
        <v>67.706520618096903</v>
      </c>
      <c r="I481">
        <f t="shared" si="60"/>
        <v>4.2151824916478589</v>
      </c>
      <c r="K481">
        <f t="shared" si="61"/>
        <v>-1.5611842302365868E-4</v>
      </c>
      <c r="M481">
        <f t="shared" si="62"/>
        <v>1.8561184230236657E-3</v>
      </c>
      <c r="N481">
        <f>_xlfn.NORM.DIST(M481,0,$B$5,FALSE)</f>
        <v>98.299952283781252</v>
      </c>
      <c r="O481">
        <f t="shared" si="63"/>
        <v>4.5880235417387736</v>
      </c>
      <c r="P481">
        <f>-(LN($B$5^2)+(M481/$B$5)^2)</f>
        <v>11.013924149886892</v>
      </c>
      <c r="R481">
        <f>IFERROR(LN(_xlfn.NORM.DIST(M481,0,$B$5,FALSE)),0)</f>
        <v>4.5880235417387736</v>
      </c>
    </row>
    <row r="482" spans="1:18" x14ac:dyDescent="0.25">
      <c r="A482" s="13">
        <v>26785</v>
      </c>
      <c r="B482" s="14">
        <v>6.36</v>
      </c>
      <c r="C482">
        <v>6.3600000000000004E-2</v>
      </c>
      <c r="D482">
        <f t="shared" si="56"/>
        <v>6.2600000000000003E-2</v>
      </c>
      <c r="E482">
        <f t="shared" si="57"/>
        <v>1.0000000000000009E-3</v>
      </c>
      <c r="F482">
        <f t="shared" si="58"/>
        <v>-2.0137764715199677E-3</v>
      </c>
      <c r="G482">
        <f t="shared" si="59"/>
        <v>3.0137764715199686E-3</v>
      </c>
      <c r="H482">
        <f>_xlfn.NORM.DIST(G482,0,$B$5,FALSE)</f>
        <v>78.460277209827922</v>
      </c>
      <c r="I482">
        <f t="shared" si="60"/>
        <v>4.3625924739108761</v>
      </c>
      <c r="K482">
        <f t="shared" si="61"/>
        <v>-1.6781470595999729E-4</v>
      </c>
      <c r="M482">
        <f t="shared" si="62"/>
        <v>1.1678147059599982E-3</v>
      </c>
      <c r="N482">
        <f>_xlfn.NORM.DIST(M482,0,$B$5,FALSE)</f>
        <v>106.83129563944931</v>
      </c>
      <c r="O482">
        <f t="shared" si="63"/>
        <v>4.6712509139330143</v>
      </c>
      <c r="P482">
        <f>-(LN($B$5^2)+(M482/$B$5)^2)</f>
        <v>11.180378894275375</v>
      </c>
      <c r="R482">
        <f>IFERROR(LN(_xlfn.NORM.DIST(M482,0,$B$5,FALSE)),0)</f>
        <v>4.6712509139330143</v>
      </c>
    </row>
    <row r="483" spans="1:18" x14ac:dyDescent="0.25">
      <c r="A483" s="13">
        <v>26816</v>
      </c>
      <c r="B483" s="14">
        <v>7.19</v>
      </c>
      <c r="C483">
        <v>7.1900000000000006E-2</v>
      </c>
      <c r="D483">
        <f t="shared" si="56"/>
        <v>6.3600000000000004E-2</v>
      </c>
      <c r="E483">
        <f t="shared" si="57"/>
        <v>8.3000000000000018E-3</v>
      </c>
      <c r="F483">
        <f t="shared" si="58"/>
        <v>-2.0963384687176516E-3</v>
      </c>
      <c r="G483">
        <f t="shared" si="59"/>
        <v>1.0396338468717653E-2</v>
      </c>
      <c r="H483">
        <f>_xlfn.NORM.DIST(G483,0,$B$5,FALSE)</f>
        <v>1.4976306630280509</v>
      </c>
      <c r="I483">
        <f t="shared" si="60"/>
        <v>0.40388430130993108</v>
      </c>
      <c r="K483">
        <f t="shared" si="61"/>
        <v>-1.7469487239313763E-4</v>
      </c>
      <c r="M483">
        <f t="shared" si="62"/>
        <v>8.47469487239314E-3</v>
      </c>
      <c r="N483">
        <f>_xlfn.NORM.DIST(M483,0,$B$5,FALSE)</f>
        <v>6.3848781444086278</v>
      </c>
      <c r="O483">
        <f t="shared" si="63"/>
        <v>1.8539324046365506</v>
      </c>
      <c r="P483">
        <f>-(LN($B$5^2)+(M483/$B$5)^2)</f>
        <v>5.5457418756824461</v>
      </c>
      <c r="R483">
        <f>IFERROR(LN(_xlfn.NORM.DIST(M483,0,$B$5,FALSE)),0)</f>
        <v>1.8539324046365506</v>
      </c>
    </row>
    <row r="484" spans="1:18" x14ac:dyDescent="0.25">
      <c r="A484" s="13">
        <v>26846</v>
      </c>
      <c r="B484" s="14">
        <v>8.01</v>
      </c>
      <c r="C484">
        <v>8.0100000000000005E-2</v>
      </c>
      <c r="D484">
        <f t="shared" si="56"/>
        <v>7.1900000000000006E-2</v>
      </c>
      <c r="E484">
        <f t="shared" si="57"/>
        <v>8.199999999999999E-3</v>
      </c>
      <c r="F484">
        <f t="shared" si="58"/>
        <v>-2.7816030454584279E-3</v>
      </c>
      <c r="G484">
        <f t="shared" si="59"/>
        <v>1.0981603045458426E-2</v>
      </c>
      <c r="H484">
        <f>_xlfn.NORM.DIST(G484,0,$B$5,FALSE)</f>
        <v>0.90808487234702984</v>
      </c>
      <c r="I484">
        <f t="shared" si="60"/>
        <v>-9.6417433001225156E-2</v>
      </c>
      <c r="K484">
        <f t="shared" si="61"/>
        <v>-2.3180025378820231E-4</v>
      </c>
      <c r="M484">
        <f t="shared" si="62"/>
        <v>8.431800253788202E-3</v>
      </c>
      <c r="N484">
        <f>_xlfn.NORM.DIST(M484,0,$B$5,FALSE)</f>
        <v>6.5727384292695916</v>
      </c>
      <c r="O484">
        <f t="shared" si="63"/>
        <v>1.8829305537641541</v>
      </c>
      <c r="P484">
        <f>-(LN($B$5^2)+(M484/$B$5)^2)</f>
        <v>5.6037381739376535</v>
      </c>
      <c r="R484">
        <f>IFERROR(LN(_xlfn.NORM.DIST(M484,0,$B$5,FALSE)),0)</f>
        <v>1.8829305537641541</v>
      </c>
    </row>
    <row r="485" spans="1:18" x14ac:dyDescent="0.25">
      <c r="A485" s="13">
        <v>26877</v>
      </c>
      <c r="B485" s="14">
        <v>8.67</v>
      </c>
      <c r="C485">
        <v>8.6699999999999999E-2</v>
      </c>
      <c r="D485">
        <f t="shared" si="56"/>
        <v>8.0100000000000005E-2</v>
      </c>
      <c r="E485">
        <f t="shared" si="57"/>
        <v>6.5999999999999948E-3</v>
      </c>
      <c r="F485">
        <f t="shared" si="58"/>
        <v>-3.4586114224794359E-3</v>
      </c>
      <c r="G485">
        <f t="shared" si="59"/>
        <v>1.005861142247943E-2</v>
      </c>
      <c r="H485">
        <f>_xlfn.NORM.DIST(G485,0,$B$5,FALSE)</f>
        <v>1.9741125315979757</v>
      </c>
      <c r="I485">
        <f t="shared" si="60"/>
        <v>0.6801189462749978</v>
      </c>
      <c r="K485">
        <f t="shared" si="61"/>
        <v>-2.8821761853995299E-4</v>
      </c>
      <c r="M485">
        <f t="shared" si="62"/>
        <v>6.8882176185399479E-3</v>
      </c>
      <c r="N485">
        <f>_xlfn.NORM.DIST(M485,0,$B$5,FALSE)</f>
        <v>16.920415729909649</v>
      </c>
      <c r="O485">
        <f t="shared" si="63"/>
        <v>2.828520924201861</v>
      </c>
      <c r="P485">
        <f>-(LN($B$5^2)+(M485/$B$5)^2)</f>
        <v>7.4949189148130673</v>
      </c>
      <c r="R485">
        <f>IFERROR(LN(_xlfn.NORM.DIST(M485,0,$B$5,FALSE)),0)</f>
        <v>2.828520924201861</v>
      </c>
    </row>
    <row r="486" spans="1:18" x14ac:dyDescent="0.25">
      <c r="A486" s="13">
        <v>26908</v>
      </c>
      <c r="B486" s="14">
        <v>8.2899999999999991</v>
      </c>
      <c r="C486">
        <v>8.2899999999999988E-2</v>
      </c>
      <c r="D486">
        <f t="shared" si="56"/>
        <v>8.6699999999999999E-2</v>
      </c>
      <c r="E486">
        <f t="shared" si="57"/>
        <v>-3.8000000000000117E-3</v>
      </c>
      <c r="F486">
        <f t="shared" si="58"/>
        <v>-4.0035206039841491E-3</v>
      </c>
      <c r="G486">
        <f t="shared" si="59"/>
        <v>2.0352060398413745E-4</v>
      </c>
      <c r="H486">
        <f>_xlfn.NORM.DIST(G486,0,$B$5,FALSE)</f>
        <v>112.63223391161158</v>
      </c>
      <c r="I486">
        <f t="shared" si="60"/>
        <v>4.7241279439356427</v>
      </c>
      <c r="K486">
        <f t="shared" si="61"/>
        <v>-3.3362671699867908E-4</v>
      </c>
      <c r="M486">
        <f t="shared" si="62"/>
        <v>-3.4663732830013325E-3</v>
      </c>
      <c r="N486">
        <f>_xlfn.NORM.DIST(M486,0,$B$5,FALSE)</f>
        <v>69.777815542355711</v>
      </c>
      <c r="O486">
        <f t="shared" si="63"/>
        <v>4.2453161303439373</v>
      </c>
      <c r="P486">
        <f>-(LN($B$5^2)+(M486/$B$5)^2)</f>
        <v>10.328509327097219</v>
      </c>
      <c r="R486">
        <f>IFERROR(LN(_xlfn.NORM.DIST(M486,0,$B$5,FALSE)),0)</f>
        <v>4.2453161303439373</v>
      </c>
    </row>
    <row r="487" spans="1:18" x14ac:dyDescent="0.25">
      <c r="A487" s="13">
        <v>26938</v>
      </c>
      <c r="B487" s="14">
        <v>7.22</v>
      </c>
      <c r="C487">
        <v>7.22E-2</v>
      </c>
      <c r="D487">
        <f t="shared" si="56"/>
        <v>8.2899999999999988E-2</v>
      </c>
      <c r="E487">
        <f t="shared" si="57"/>
        <v>-1.0699999999999987E-2</v>
      </c>
      <c r="F487">
        <f t="shared" si="58"/>
        <v>-3.6897850146329495E-3</v>
      </c>
      <c r="G487">
        <f t="shared" si="59"/>
        <v>-7.0102149853670378E-3</v>
      </c>
      <c r="H487">
        <f>_xlfn.NORM.DIST(G487,0,$B$5,FALSE)</f>
        <v>15.811236376099176</v>
      </c>
      <c r="I487">
        <f t="shared" si="60"/>
        <v>2.760720850320562</v>
      </c>
      <c r="K487">
        <f t="shared" si="61"/>
        <v>-3.0748208455274575E-4</v>
      </c>
      <c r="M487">
        <f t="shared" si="62"/>
        <v>-1.0392517915447241E-2</v>
      </c>
      <c r="N487">
        <f>_xlfn.NORM.DIST(M487,0,$B$5,FALSE)</f>
        <v>1.5023945921697395</v>
      </c>
      <c r="O487">
        <f t="shared" si="63"/>
        <v>0.40706023000434732</v>
      </c>
      <c r="P487">
        <f>-(LN($B$5^2)+(M487/$B$5)^2)</f>
        <v>2.6519975264180395</v>
      </c>
      <c r="R487">
        <f>IFERROR(LN(_xlfn.NORM.DIST(M487,0,$B$5,FALSE)),0)</f>
        <v>0.40706023000434732</v>
      </c>
    </row>
    <row r="488" spans="1:18" x14ac:dyDescent="0.25">
      <c r="A488" s="13">
        <v>26969</v>
      </c>
      <c r="B488" s="14">
        <v>7.83</v>
      </c>
      <c r="C488">
        <v>7.8299999999999995E-2</v>
      </c>
      <c r="D488">
        <f t="shared" si="56"/>
        <v>7.22E-2</v>
      </c>
      <c r="E488">
        <f t="shared" si="57"/>
        <v>6.0999999999999943E-3</v>
      </c>
      <c r="F488">
        <f t="shared" si="58"/>
        <v>-2.8063716446177327E-3</v>
      </c>
      <c r="G488">
        <f t="shared" si="59"/>
        <v>8.906371644617727E-3</v>
      </c>
      <c r="H488">
        <f>_xlfn.NORM.DIST(G488,0,$B$5,FALSE)</f>
        <v>4.7299434522676789</v>
      </c>
      <c r="I488">
        <f t="shared" si="60"/>
        <v>1.5539132473092663</v>
      </c>
      <c r="K488">
        <f t="shared" si="61"/>
        <v>-2.3386430371814438E-4</v>
      </c>
      <c r="M488">
        <f t="shared" si="62"/>
        <v>6.333864303718139E-3</v>
      </c>
      <c r="N488">
        <f>_xlfn.NORM.DIST(M488,0,$B$5,FALSE)</f>
        <v>22.682881095339713</v>
      </c>
      <c r="O488">
        <f t="shared" si="63"/>
        <v>3.1216105032140025</v>
      </c>
      <c r="P488">
        <f>-(LN($B$5^2)+(M488/$B$5)^2)</f>
        <v>8.0810980728373494</v>
      </c>
      <c r="R488">
        <f>IFERROR(LN(_xlfn.NORM.DIST(M488,0,$B$5,FALSE)),0)</f>
        <v>3.1216105032140025</v>
      </c>
    </row>
    <row r="489" spans="1:18" x14ac:dyDescent="0.25">
      <c r="A489" s="13">
        <v>26999</v>
      </c>
      <c r="B489" s="14">
        <v>7.45</v>
      </c>
      <c r="C489">
        <v>7.4499999999999997E-2</v>
      </c>
      <c r="D489">
        <f t="shared" si="56"/>
        <v>7.8299999999999995E-2</v>
      </c>
      <c r="E489">
        <f t="shared" si="57"/>
        <v>-3.7999999999999978E-3</v>
      </c>
      <c r="F489">
        <f t="shared" si="58"/>
        <v>-3.309999827523604E-3</v>
      </c>
      <c r="G489">
        <f t="shared" si="59"/>
        <v>-4.9000017247639383E-4</v>
      </c>
      <c r="H489">
        <f>_xlfn.NORM.DIST(G489,0,$B$5,FALSE)</f>
        <v>111.74097122136173</v>
      </c>
      <c r="I489">
        <f t="shared" si="60"/>
        <v>4.7161834357899153</v>
      </c>
      <c r="K489">
        <f t="shared" si="61"/>
        <v>-2.758333189603003E-4</v>
      </c>
      <c r="M489">
        <f t="shared" si="62"/>
        <v>-3.5241666810396973E-3</v>
      </c>
      <c r="N489">
        <f>_xlfn.NORM.DIST(M489,0,$B$5,FALSE)</f>
        <v>68.659622078966748</v>
      </c>
      <c r="O489">
        <f t="shared" si="63"/>
        <v>4.229161283775638</v>
      </c>
      <c r="P489">
        <f>-(LN($B$5^2)+(M489/$B$5)^2)</f>
        <v>10.296199633960621</v>
      </c>
      <c r="R489">
        <f>IFERROR(LN(_xlfn.NORM.DIST(M489,0,$B$5,FALSE)),0)</f>
        <v>4.229161283775638</v>
      </c>
    </row>
    <row r="490" spans="1:18" x14ac:dyDescent="0.25">
      <c r="A490" s="13">
        <v>27030</v>
      </c>
      <c r="B490" s="14">
        <v>7.77</v>
      </c>
      <c r="C490">
        <v>7.7699999999999991E-2</v>
      </c>
      <c r="D490">
        <f t="shared" si="56"/>
        <v>7.4499999999999997E-2</v>
      </c>
      <c r="E490">
        <f t="shared" si="57"/>
        <v>3.1999999999999945E-3</v>
      </c>
      <c r="F490">
        <f t="shared" si="58"/>
        <v>-2.9962642381724052E-3</v>
      </c>
      <c r="G490">
        <f t="shared" si="59"/>
        <v>6.1962642381724001E-3</v>
      </c>
      <c r="H490">
        <f>_xlfn.NORM.DIST(G490,0,$B$5,FALSE)</f>
        <v>24.301866686141398</v>
      </c>
      <c r="I490">
        <f t="shared" si="60"/>
        <v>3.1905531657558521</v>
      </c>
      <c r="K490">
        <f t="shared" si="61"/>
        <v>-2.4968868651436708E-4</v>
      </c>
      <c r="M490">
        <f t="shared" si="62"/>
        <v>3.4496886865143617E-3</v>
      </c>
      <c r="N490">
        <f>_xlfn.NORM.DIST(M490,0,$B$5,FALSE)</f>
        <v>70.100522378517127</v>
      </c>
      <c r="O490">
        <f t="shared" si="63"/>
        <v>4.2499302459174455</v>
      </c>
      <c r="P490">
        <f>-(LN($B$5^2)+(M490/$B$5)^2)</f>
        <v>10.337737558244237</v>
      </c>
      <c r="R490">
        <f>IFERROR(LN(_xlfn.NORM.DIST(M490,0,$B$5,FALSE)),0)</f>
        <v>4.2499302459174455</v>
      </c>
    </row>
    <row r="491" spans="1:18" x14ac:dyDescent="0.25">
      <c r="A491" s="13">
        <v>27061</v>
      </c>
      <c r="B491" s="14">
        <v>7.12</v>
      </c>
      <c r="C491">
        <v>7.1199999999999999E-2</v>
      </c>
      <c r="D491">
        <f t="shared" si="56"/>
        <v>7.7699999999999991E-2</v>
      </c>
      <c r="E491">
        <f t="shared" si="57"/>
        <v>-6.4999999999999919E-3</v>
      </c>
      <c r="F491">
        <f t="shared" si="58"/>
        <v>-3.2604626292049932E-3</v>
      </c>
      <c r="G491">
        <f t="shared" si="59"/>
        <v>-3.2395373707949987E-3</v>
      </c>
      <c r="H491">
        <f>_xlfn.NORM.DIST(G491,0,$B$5,FALSE)</f>
        <v>74.153800265136752</v>
      </c>
      <c r="I491">
        <f t="shared" si="60"/>
        <v>4.3061413183176738</v>
      </c>
      <c r="K491">
        <f t="shared" si="61"/>
        <v>-2.717052191004161E-4</v>
      </c>
      <c r="M491">
        <f t="shared" si="62"/>
        <v>-6.2282947808995756E-3</v>
      </c>
      <c r="N491">
        <f>_xlfn.NORM.DIST(M491,0,$B$5,FALSE)</f>
        <v>23.918205503305135</v>
      </c>
      <c r="O491">
        <f t="shared" si="63"/>
        <v>3.1746399055033971</v>
      </c>
      <c r="P491">
        <f>-(LN($B$5^2)+(M491/$B$5)^2)</f>
        <v>8.1871568774161396</v>
      </c>
      <c r="R491">
        <f>IFERROR(LN(_xlfn.NORM.DIST(M491,0,$B$5,FALSE)),0)</f>
        <v>3.1746399055033971</v>
      </c>
    </row>
    <row r="492" spans="1:18" x14ac:dyDescent="0.25">
      <c r="A492" s="13">
        <v>27089</v>
      </c>
      <c r="B492" s="14">
        <v>7.96</v>
      </c>
      <c r="C492">
        <v>7.9600000000000004E-2</v>
      </c>
      <c r="D492">
        <f t="shared" si="56"/>
        <v>7.1199999999999999E-2</v>
      </c>
      <c r="E492">
        <f t="shared" si="57"/>
        <v>8.4000000000000047E-3</v>
      </c>
      <c r="F492">
        <f t="shared" si="58"/>
        <v>-2.7238096474200488E-3</v>
      </c>
      <c r="G492">
        <f t="shared" si="59"/>
        <v>1.1123809647420053E-2</v>
      </c>
      <c r="H492">
        <f>_xlfn.NORM.DIST(G492,0,$B$5,FALSE)</f>
        <v>0.80082201287031163</v>
      </c>
      <c r="I492">
        <f t="shared" si="60"/>
        <v>-0.22211656275964059</v>
      </c>
      <c r="K492">
        <f t="shared" si="61"/>
        <v>-2.2698413728500406E-4</v>
      </c>
      <c r="M492">
        <f t="shared" si="62"/>
        <v>8.6269841372850087E-3</v>
      </c>
      <c r="N492">
        <f>_xlfn.NORM.DIST(M492,0,$B$5,FALSE)</f>
        <v>5.7534021666349444</v>
      </c>
      <c r="O492">
        <f t="shared" si="63"/>
        <v>1.7497913609888844</v>
      </c>
      <c r="P492">
        <f>-(LN($B$5^2)+(M492/$B$5)^2)</f>
        <v>5.3374597883871138</v>
      </c>
      <c r="R492">
        <f>IFERROR(LN(_xlfn.NORM.DIST(M492,0,$B$5,FALSE)),0)</f>
        <v>1.7497913609888844</v>
      </c>
    </row>
    <row r="493" spans="1:18" x14ac:dyDescent="0.25">
      <c r="A493" s="13">
        <v>27120</v>
      </c>
      <c r="B493" s="14">
        <v>8.33</v>
      </c>
      <c r="C493">
        <v>8.3299999999999999E-2</v>
      </c>
      <c r="D493">
        <f t="shared" si="56"/>
        <v>7.9600000000000004E-2</v>
      </c>
      <c r="E493">
        <f t="shared" si="57"/>
        <v>3.699999999999995E-3</v>
      </c>
      <c r="F493">
        <f t="shared" si="58"/>
        <v>-3.4173304238805939E-3</v>
      </c>
      <c r="G493">
        <f t="shared" si="59"/>
        <v>7.1173304238805885E-3</v>
      </c>
      <c r="H493">
        <f>_xlfn.NORM.DIST(G493,0,$B$5,FALSE)</f>
        <v>14.882858018521224</v>
      </c>
      <c r="I493">
        <f t="shared" si="60"/>
        <v>2.7002100820988257</v>
      </c>
      <c r="K493">
        <f t="shared" si="61"/>
        <v>-2.8477753532338279E-4</v>
      </c>
      <c r="M493">
        <f t="shared" si="62"/>
        <v>3.9847775353233778E-3</v>
      </c>
      <c r="N493">
        <f>_xlfn.NORM.DIST(M493,0,$B$5,FALSE)</f>
        <v>59.791276417717732</v>
      </c>
      <c r="O493">
        <f t="shared" si="63"/>
        <v>4.090859771012787</v>
      </c>
      <c r="P493">
        <f>-(LN($B$5^2)+(M493/$B$5)^2)</f>
        <v>10.019596608434918</v>
      </c>
      <c r="R493">
        <f>IFERROR(LN(_xlfn.NORM.DIST(M493,0,$B$5,FALSE)),0)</f>
        <v>4.090859771012787</v>
      </c>
    </row>
    <row r="494" spans="1:18" x14ac:dyDescent="0.25">
      <c r="A494" s="13">
        <v>27150</v>
      </c>
      <c r="B494" s="14">
        <v>8.23</v>
      </c>
      <c r="C494">
        <v>8.2299999999999998E-2</v>
      </c>
      <c r="D494">
        <f t="shared" si="56"/>
        <v>8.3299999999999999E-2</v>
      </c>
      <c r="E494">
        <f t="shared" si="57"/>
        <v>-1.0000000000000009E-3</v>
      </c>
      <c r="F494">
        <f t="shared" si="58"/>
        <v>-3.7228098135120239E-3</v>
      </c>
      <c r="G494">
        <f t="shared" si="59"/>
        <v>2.722809813512023E-3</v>
      </c>
      <c r="H494">
        <f>_xlfn.NORM.DIST(G494,0,$B$5,FALSE)</f>
        <v>83.875724204294002</v>
      </c>
      <c r="I494">
        <f t="shared" si="60"/>
        <v>4.4293362295829635</v>
      </c>
      <c r="K494">
        <f t="shared" si="61"/>
        <v>-3.1023415112600196E-4</v>
      </c>
      <c r="M494">
        <f t="shared" si="62"/>
        <v>-6.8976584887399893E-4</v>
      </c>
      <c r="N494">
        <f>_xlfn.NORM.DIST(M494,0,$B$5,FALSE)</f>
        <v>110.69288185754394</v>
      </c>
      <c r="O494">
        <f t="shared" si="63"/>
        <v>4.7067595364506492</v>
      </c>
      <c r="P494">
        <f>-(LN($B$5^2)+(M494/$B$5)^2)</f>
        <v>11.251396139310643</v>
      </c>
      <c r="R494">
        <f>IFERROR(LN(_xlfn.NORM.DIST(M494,0,$B$5,FALSE)),0)</f>
        <v>4.7067595364506492</v>
      </c>
    </row>
    <row r="495" spans="1:18" x14ac:dyDescent="0.25">
      <c r="A495" s="13">
        <v>27181</v>
      </c>
      <c r="B495" s="14">
        <v>7.9</v>
      </c>
      <c r="C495">
        <v>7.9000000000000001E-2</v>
      </c>
      <c r="D495">
        <f t="shared" si="56"/>
        <v>8.2299999999999998E-2</v>
      </c>
      <c r="E495">
        <f t="shared" si="57"/>
        <v>-3.2999999999999974E-3</v>
      </c>
      <c r="F495">
        <f t="shared" si="58"/>
        <v>-3.64024781631434E-3</v>
      </c>
      <c r="G495">
        <f t="shared" si="59"/>
        <v>3.4024781631434263E-4</v>
      </c>
      <c r="H495">
        <f>_xlfn.NORM.DIST(G495,0,$B$5,FALSE)</f>
        <v>112.29788483898224</v>
      </c>
      <c r="I495">
        <f t="shared" si="60"/>
        <v>4.7211550266514548</v>
      </c>
      <c r="K495">
        <f t="shared" si="61"/>
        <v>-3.0335398469286167E-4</v>
      </c>
      <c r="M495">
        <f t="shared" si="62"/>
        <v>-2.9966460153071357E-3</v>
      </c>
      <c r="N495">
        <f>_xlfn.NORM.DIST(M495,0,$B$5,FALSE)</f>
        <v>78.78396921194053</v>
      </c>
      <c r="O495">
        <f t="shared" si="63"/>
        <v>4.3667095397711488</v>
      </c>
      <c r="P495">
        <f>-(LN($B$5^2)+(M495/$B$5)^2)</f>
        <v>10.571296145951642</v>
      </c>
      <c r="R495">
        <f>IFERROR(LN(_xlfn.NORM.DIST(M495,0,$B$5,FALSE)),0)</f>
        <v>4.3667095397711488</v>
      </c>
    </row>
    <row r="496" spans="1:18" x14ac:dyDescent="0.25">
      <c r="A496" s="13">
        <v>27211</v>
      </c>
      <c r="B496" s="14">
        <v>7.55</v>
      </c>
      <c r="C496">
        <v>7.5499999999999998E-2</v>
      </c>
      <c r="D496">
        <f t="shared" si="56"/>
        <v>7.9000000000000001E-2</v>
      </c>
      <c r="E496">
        <f t="shared" si="57"/>
        <v>-3.5000000000000031E-3</v>
      </c>
      <c r="F496">
        <f t="shared" si="58"/>
        <v>-3.3677932255619832E-3</v>
      </c>
      <c r="G496">
        <f t="shared" si="59"/>
        <v>-1.3220677443801995E-4</v>
      </c>
      <c r="H496">
        <f>_xlfn.NORM.DIST(G496,0,$B$5,FALSE)</f>
        <v>112.74011492182936</v>
      </c>
      <c r="I496">
        <f t="shared" si="60"/>
        <v>4.7250853020056622</v>
      </c>
      <c r="K496">
        <f t="shared" si="61"/>
        <v>-2.806494354634986E-4</v>
      </c>
      <c r="M496">
        <f t="shared" si="62"/>
        <v>-3.2193505645365045E-3</v>
      </c>
      <c r="N496">
        <f>_xlfn.NORM.DIST(M496,0,$B$5,FALSE)</f>
        <v>74.541419461273918</v>
      </c>
      <c r="O496">
        <f t="shared" si="63"/>
        <v>4.3113549368168584</v>
      </c>
      <c r="P496">
        <f>-(LN($B$5^2)+(M496/$B$5)^2)</f>
        <v>10.460586940043061</v>
      </c>
      <c r="R496">
        <f>IFERROR(LN(_xlfn.NORM.DIST(M496,0,$B$5,FALSE)),0)</f>
        <v>4.3113549368168584</v>
      </c>
    </row>
    <row r="497" spans="1:18" x14ac:dyDescent="0.25">
      <c r="A497" s="13">
        <v>27242</v>
      </c>
      <c r="B497" s="14">
        <v>8.9600000000000009</v>
      </c>
      <c r="C497">
        <v>8.9600000000000013E-2</v>
      </c>
      <c r="D497">
        <f t="shared" si="56"/>
        <v>7.5499999999999998E-2</v>
      </c>
      <c r="E497">
        <f t="shared" si="57"/>
        <v>1.4100000000000015E-2</v>
      </c>
      <c r="F497">
        <f t="shared" si="58"/>
        <v>-3.0788262353700895E-3</v>
      </c>
      <c r="G497">
        <f t="shared" si="59"/>
        <v>1.7178826235370107E-2</v>
      </c>
      <c r="H497">
        <f>_xlfn.NORM.DIST(G497,0,$B$5,FALSE)</f>
        <v>8.4622270491096423E-4</v>
      </c>
      <c r="I497">
        <f t="shared" si="60"/>
        <v>-7.0747279884252166</v>
      </c>
      <c r="K497">
        <f t="shared" si="61"/>
        <v>-2.5656885294750742E-4</v>
      </c>
      <c r="M497">
        <f t="shared" si="62"/>
        <v>1.4356568852947523E-2</v>
      </c>
      <c r="N497">
        <f>_xlfn.NORM.DIST(M497,0,$B$5,FALSE)</f>
        <v>2.9721475823098257E-2</v>
      </c>
      <c r="O497">
        <f t="shared" si="63"/>
        <v>-3.5158854027915094</v>
      </c>
      <c r="P497">
        <f>-(LN($B$5^2)+(M497/$B$5)^2)</f>
        <v>-5.1938937391736744</v>
      </c>
      <c r="R497">
        <f>IFERROR(LN(_xlfn.NORM.DIST(M497,0,$B$5,FALSE)),0)</f>
        <v>-3.5158854027915094</v>
      </c>
    </row>
    <row r="498" spans="1:18" x14ac:dyDescent="0.25">
      <c r="A498" s="13">
        <v>27273</v>
      </c>
      <c r="B498" s="14">
        <v>8.06</v>
      </c>
      <c r="C498">
        <v>8.0600000000000005E-2</v>
      </c>
      <c r="D498">
        <f t="shared" si="56"/>
        <v>8.9600000000000013E-2</v>
      </c>
      <c r="E498">
        <f t="shared" si="57"/>
        <v>-9.000000000000008E-3</v>
      </c>
      <c r="F498">
        <f t="shared" si="58"/>
        <v>-4.2429503958574333E-3</v>
      </c>
      <c r="G498">
        <f t="shared" si="59"/>
        <v>-4.7570496041425747E-3</v>
      </c>
      <c r="H498">
        <f>_xlfn.NORM.DIST(G498,0,$B$5,FALSE)</f>
        <v>45.645628769716005</v>
      </c>
      <c r="I498">
        <f t="shared" si="60"/>
        <v>3.8209078471377653</v>
      </c>
      <c r="K498">
        <f t="shared" si="61"/>
        <v>-3.5357919965478611E-4</v>
      </c>
      <c r="M498">
        <f t="shared" si="62"/>
        <v>-8.6464208003452225E-3</v>
      </c>
      <c r="N498">
        <f>_xlfn.NORM.DIST(M498,0,$B$5,FALSE)</f>
        <v>5.6766790312957598</v>
      </c>
      <c r="O498">
        <f t="shared" si="63"/>
        <v>1.7363663841536912</v>
      </c>
      <c r="P498">
        <f>-(LN($B$5^2)+(M498/$B$5)^2)</f>
        <v>5.3106098347167272</v>
      </c>
      <c r="R498">
        <f>IFERROR(LN(_xlfn.NORM.DIST(M498,0,$B$5,FALSE)),0)</f>
        <v>1.7363663841536912</v>
      </c>
    </row>
    <row r="499" spans="1:18" x14ac:dyDescent="0.25">
      <c r="A499" s="13">
        <v>27303</v>
      </c>
      <c r="B499" s="14">
        <v>7.46</v>
      </c>
      <c r="C499">
        <v>7.46E-2</v>
      </c>
      <c r="D499">
        <f t="shared" si="56"/>
        <v>8.0600000000000005E-2</v>
      </c>
      <c r="E499">
        <f t="shared" si="57"/>
        <v>-6.0000000000000053E-3</v>
      </c>
      <c r="F499">
        <f t="shared" si="58"/>
        <v>-3.4998924210782778E-3</v>
      </c>
      <c r="G499">
        <f t="shared" si="59"/>
        <v>-2.5001075789217275E-3</v>
      </c>
      <c r="H499">
        <f>_xlfn.NORM.DIST(G499,0,$B$5,FALSE)</f>
        <v>87.868975897854639</v>
      </c>
      <c r="I499">
        <f t="shared" si="60"/>
        <v>4.4758467946982234</v>
      </c>
      <c r="K499">
        <f t="shared" si="61"/>
        <v>-2.9165770175652313E-4</v>
      </c>
      <c r="M499">
        <f t="shared" si="62"/>
        <v>-5.7083422982434819E-3</v>
      </c>
      <c r="N499">
        <f>_xlfn.NORM.DIST(M499,0,$B$5,FALSE)</f>
        <v>30.65561253936896</v>
      </c>
      <c r="O499">
        <f t="shared" si="63"/>
        <v>3.4228157627266151</v>
      </c>
      <c r="P499">
        <f>-(LN($B$5^2)+(M499/$B$5)^2)</f>
        <v>8.6835085918625747</v>
      </c>
      <c r="R499">
        <f>IFERROR(LN(_xlfn.NORM.DIST(M499,0,$B$5,FALSE)),0)</f>
        <v>3.4228157627266151</v>
      </c>
    </row>
    <row r="500" spans="1:18" x14ac:dyDescent="0.25">
      <c r="A500" s="13">
        <v>27334</v>
      </c>
      <c r="B500" s="14">
        <v>7.47</v>
      </c>
      <c r="C500">
        <v>7.4700000000000003E-2</v>
      </c>
      <c r="D500">
        <f t="shared" si="56"/>
        <v>7.46E-2</v>
      </c>
      <c r="E500">
        <f t="shared" si="57"/>
        <v>1.0000000000000286E-4</v>
      </c>
      <c r="F500">
        <f t="shared" si="58"/>
        <v>-3.004520437892174E-3</v>
      </c>
      <c r="G500">
        <f t="shared" si="59"/>
        <v>3.1045204378921769E-3</v>
      </c>
      <c r="H500">
        <f>_xlfn.NORM.DIST(G500,0,$B$5,FALSE)</f>
        <v>76.73761479972579</v>
      </c>
      <c r="I500">
        <f t="shared" si="60"/>
        <v>4.340392002758044</v>
      </c>
      <c r="K500">
        <f t="shared" si="61"/>
        <v>-2.5037670315768113E-4</v>
      </c>
      <c r="M500">
        <f t="shared" si="62"/>
        <v>3.50376703157684E-4</v>
      </c>
      <c r="N500">
        <f>_xlfn.NORM.DIST(M500,0,$B$5,FALSE)</f>
        <v>112.26647769573789</v>
      </c>
      <c r="O500">
        <f t="shared" si="63"/>
        <v>4.7208753104659067</v>
      </c>
      <c r="P500">
        <f>-(LN($B$5^2)+(M500/$B$5)^2)</f>
        <v>11.279627687341158</v>
      </c>
      <c r="R500">
        <f>IFERROR(LN(_xlfn.NORM.DIST(M500,0,$B$5,FALSE)),0)</f>
        <v>4.7208753104659067</v>
      </c>
    </row>
    <row r="501" spans="1:18" x14ac:dyDescent="0.25">
      <c r="A501" s="13">
        <v>27364</v>
      </c>
      <c r="B501" s="14">
        <v>7.15</v>
      </c>
      <c r="C501">
        <v>7.1500000000000008E-2</v>
      </c>
      <c r="D501">
        <f t="shared" si="56"/>
        <v>7.4700000000000003E-2</v>
      </c>
      <c r="E501">
        <f t="shared" si="57"/>
        <v>-3.1999999999999945E-3</v>
      </c>
      <c r="F501">
        <f t="shared" si="58"/>
        <v>-3.0127766376119428E-3</v>
      </c>
      <c r="G501">
        <f t="shared" si="59"/>
        <v>-1.8722336238805167E-4</v>
      </c>
      <c r="H501">
        <f>_xlfn.NORM.DIST(G501,0,$B$5,FALSE)</f>
        <v>112.6609178156959</v>
      </c>
      <c r="I501">
        <f t="shared" si="60"/>
        <v>4.7243825802085997</v>
      </c>
      <c r="K501">
        <f t="shared" si="61"/>
        <v>-2.5106471980099524E-4</v>
      </c>
      <c r="M501">
        <f t="shared" si="62"/>
        <v>-2.9489352801989992E-3</v>
      </c>
      <c r="N501">
        <f>_xlfn.NORM.DIST(M501,0,$B$5,FALSE)</f>
        <v>79.682695779984272</v>
      </c>
      <c r="O501">
        <f t="shared" si="63"/>
        <v>4.3780524452841583</v>
      </c>
      <c r="P501">
        <f>-(LN($B$5^2)+(M501/$B$5)^2)</f>
        <v>10.593981956977661</v>
      </c>
      <c r="R501">
        <f>IFERROR(LN(_xlfn.NORM.DIST(M501,0,$B$5,FALSE)),0)</f>
        <v>4.3780524452841583</v>
      </c>
    </row>
    <row r="502" spans="1:18" x14ac:dyDescent="0.25">
      <c r="A502" s="13">
        <v>27395</v>
      </c>
      <c r="B502" s="14">
        <v>6.26</v>
      </c>
      <c r="C502">
        <v>6.2600000000000003E-2</v>
      </c>
      <c r="D502">
        <f t="shared" si="56"/>
        <v>7.1500000000000008E-2</v>
      </c>
      <c r="E502">
        <f t="shared" si="57"/>
        <v>-8.9000000000000051E-3</v>
      </c>
      <c r="F502">
        <f t="shared" si="58"/>
        <v>-2.7485782465793548E-3</v>
      </c>
      <c r="G502">
        <f t="shared" si="59"/>
        <v>-6.1514217534206503E-3</v>
      </c>
      <c r="H502">
        <f>_xlfn.NORM.DIST(G502,0,$B$5,FALSE)</f>
        <v>24.845924938826521</v>
      </c>
      <c r="I502">
        <f t="shared" si="60"/>
        <v>3.2126937527302735</v>
      </c>
      <c r="K502">
        <f t="shared" si="61"/>
        <v>-2.2904818721494622E-4</v>
      </c>
      <c r="M502">
        <f t="shared" si="62"/>
        <v>-8.6709518127850594E-3</v>
      </c>
      <c r="N502">
        <f>_xlfn.NORM.DIST(M502,0,$B$5,FALSE)</f>
        <v>5.5810648557132039</v>
      </c>
      <c r="O502">
        <f t="shared" si="63"/>
        <v>1.7193795925438649</v>
      </c>
      <c r="P502">
        <f>-(LN($B$5^2)+(M502/$B$5)^2)</f>
        <v>5.2766362514970746</v>
      </c>
      <c r="R502">
        <f>IFERROR(LN(_xlfn.NORM.DIST(M502,0,$B$5,FALSE)),0)</f>
        <v>1.7193795925438649</v>
      </c>
    </row>
    <row r="503" spans="1:18" x14ac:dyDescent="0.25">
      <c r="A503" s="13">
        <v>27426</v>
      </c>
      <c r="B503" s="14">
        <v>5.5</v>
      </c>
      <c r="C503">
        <v>5.5E-2</v>
      </c>
      <c r="D503">
        <f t="shared" si="56"/>
        <v>6.2600000000000003E-2</v>
      </c>
      <c r="E503">
        <f t="shared" si="57"/>
        <v>-7.6000000000000026E-3</v>
      </c>
      <c r="F503">
        <f t="shared" si="58"/>
        <v>-2.0137764715199677E-3</v>
      </c>
      <c r="G503">
        <f t="shared" si="59"/>
        <v>-5.5862235284800353E-3</v>
      </c>
      <c r="H503">
        <f>_xlfn.NORM.DIST(G503,0,$B$5,FALSE)</f>
        <v>32.393842043698015</v>
      </c>
      <c r="I503">
        <f t="shared" si="60"/>
        <v>3.4779683443548302</v>
      </c>
      <c r="K503">
        <f t="shared" si="61"/>
        <v>-1.6781470595999729E-4</v>
      </c>
      <c r="M503">
        <f t="shared" si="62"/>
        <v>-7.432185294040005E-3</v>
      </c>
      <c r="N503">
        <f>_xlfn.NORM.DIST(M503,0,$B$5,FALSE)</f>
        <v>12.391766776087055</v>
      </c>
      <c r="O503">
        <f t="shared" si="63"/>
        <v>2.5170322824151103</v>
      </c>
      <c r="P503">
        <f>-(LN($B$5^2)+(M503/$B$5)^2)</f>
        <v>6.871941631239566</v>
      </c>
      <c r="R503">
        <f>IFERROR(LN(_xlfn.NORM.DIST(M503,0,$B$5,FALSE)),0)</f>
        <v>2.5170322824151103</v>
      </c>
    </row>
    <row r="504" spans="1:18" x14ac:dyDescent="0.25">
      <c r="A504" s="13">
        <v>27454</v>
      </c>
      <c r="B504" s="14">
        <v>5.49</v>
      </c>
      <c r="C504">
        <v>5.4900000000000004E-2</v>
      </c>
      <c r="D504">
        <f t="shared" si="56"/>
        <v>5.5E-2</v>
      </c>
      <c r="E504">
        <f t="shared" si="57"/>
        <v>-9.9999999999995925E-5</v>
      </c>
      <c r="F504">
        <f t="shared" si="58"/>
        <v>-1.3863052928175697E-3</v>
      </c>
      <c r="G504">
        <f t="shared" si="59"/>
        <v>1.2863052928175737E-3</v>
      </c>
      <c r="H504">
        <f>_xlfn.NORM.DIST(G504,0,$B$5,FALSE)</f>
        <v>105.59628826620508</v>
      </c>
      <c r="I504">
        <f t="shared" si="60"/>
        <v>4.6596232216601505</v>
      </c>
      <c r="K504">
        <f t="shared" si="61"/>
        <v>-1.1552544106813081E-4</v>
      </c>
      <c r="M504">
        <f t="shared" si="62"/>
        <v>1.5525441068134881E-5</v>
      </c>
      <c r="N504">
        <f>_xlfn.NORM.DIST(M504,0,$B$5,FALSE)</f>
        <v>112.81785028540276</v>
      </c>
      <c r="O504">
        <f t="shared" si="63"/>
        <v>4.7257745737552064</v>
      </c>
      <c r="P504">
        <f>-(LN($B$5^2)+(M504/$B$5)^2)</f>
        <v>11.289426213919759</v>
      </c>
      <c r="R504">
        <f>IFERROR(LN(_xlfn.NORM.DIST(M504,0,$B$5,FALSE)),0)</f>
        <v>4.7257745737552064</v>
      </c>
    </row>
    <row r="505" spans="1:18" x14ac:dyDescent="0.25">
      <c r="A505" s="13">
        <v>27485</v>
      </c>
      <c r="B505" s="14">
        <v>5.61</v>
      </c>
      <c r="C505">
        <v>5.6100000000000004E-2</v>
      </c>
      <c r="D505">
        <f t="shared" si="56"/>
        <v>5.4900000000000004E-2</v>
      </c>
      <c r="E505">
        <f t="shared" si="57"/>
        <v>1.1999999999999997E-3</v>
      </c>
      <c r="F505">
        <f t="shared" si="58"/>
        <v>-1.3780490930978017E-3</v>
      </c>
      <c r="G505">
        <f t="shared" si="59"/>
        <v>2.5780490930978014E-3</v>
      </c>
      <c r="H505">
        <f>_xlfn.NORM.DIST(G505,0,$B$5,FALSE)</f>
        <v>86.489251943787437</v>
      </c>
      <c r="I505">
        <f t="shared" si="60"/>
        <v>4.4600201512324267</v>
      </c>
      <c r="K505">
        <f t="shared" si="61"/>
        <v>-1.1483742442481681E-4</v>
      </c>
      <c r="M505">
        <f t="shared" si="62"/>
        <v>1.3148374244248166E-3</v>
      </c>
      <c r="N505">
        <f>_xlfn.NORM.DIST(M505,0,$B$5,FALSE)</f>
        <v>105.28338025634007</v>
      </c>
      <c r="O505">
        <f t="shared" si="63"/>
        <v>4.6566555743596414</v>
      </c>
      <c r="P505">
        <f>-(LN($B$5^2)+(M505/$B$5)^2)</f>
        <v>11.151188215128629</v>
      </c>
      <c r="R505">
        <f>IFERROR(LN(_xlfn.NORM.DIST(M505,0,$B$5,FALSE)),0)</f>
        <v>4.6566555743596414</v>
      </c>
    </row>
    <row r="506" spans="1:18" x14ac:dyDescent="0.25">
      <c r="A506" s="13">
        <v>27515</v>
      </c>
      <c r="B506" s="14">
        <v>5.23</v>
      </c>
      <c r="C506">
        <v>5.2300000000000006E-2</v>
      </c>
      <c r="D506">
        <f t="shared" si="56"/>
        <v>5.6100000000000004E-2</v>
      </c>
      <c r="E506">
        <f t="shared" si="57"/>
        <v>-3.7999999999999978E-3</v>
      </c>
      <c r="F506">
        <f t="shared" si="58"/>
        <v>-1.4771234897350224E-3</v>
      </c>
      <c r="G506">
        <f t="shared" si="59"/>
        <v>-2.3228765102649754E-3</v>
      </c>
      <c r="H506">
        <f>_xlfn.NORM.DIST(G506,0,$B$5,FALSE)</f>
        <v>90.92423695928079</v>
      </c>
      <c r="I506">
        <f t="shared" si="60"/>
        <v>4.5100265988585253</v>
      </c>
      <c r="K506">
        <f t="shared" si="61"/>
        <v>-1.230936241445852E-4</v>
      </c>
      <c r="M506">
        <f t="shared" si="62"/>
        <v>-3.6769063758554125E-3</v>
      </c>
      <c r="N506">
        <f>_xlfn.NORM.DIST(M506,0,$B$5,FALSE)</f>
        <v>65.705359294284136</v>
      </c>
      <c r="O506">
        <f t="shared" si="63"/>
        <v>4.185180494375059</v>
      </c>
      <c r="P506">
        <f>-(LN($B$5^2)+(M506/$B$5)^2)</f>
        <v>10.208238055159462</v>
      </c>
      <c r="R506">
        <f>IFERROR(LN(_xlfn.NORM.DIST(M506,0,$B$5,FALSE)),0)</f>
        <v>4.185180494375059</v>
      </c>
    </row>
    <row r="507" spans="1:18" x14ac:dyDescent="0.25">
      <c r="A507" s="13">
        <v>27546</v>
      </c>
      <c r="B507" s="14">
        <v>5.34</v>
      </c>
      <c r="C507">
        <v>5.3399999999999996E-2</v>
      </c>
      <c r="D507">
        <f t="shared" si="56"/>
        <v>5.2300000000000006E-2</v>
      </c>
      <c r="E507">
        <f t="shared" si="57"/>
        <v>1.0999999999999899E-3</v>
      </c>
      <c r="F507">
        <f t="shared" si="58"/>
        <v>-1.1633879003838236E-3</v>
      </c>
      <c r="G507">
        <f t="shared" si="59"/>
        <v>2.2633879003838135E-3</v>
      </c>
      <c r="H507">
        <f>_xlfn.NORM.DIST(G507,0,$B$5,FALSE)</f>
        <v>91.921609923961995</v>
      </c>
      <c r="I507">
        <f t="shared" si="60"/>
        <v>4.5209361477905405</v>
      </c>
      <c r="K507">
        <f t="shared" si="61"/>
        <v>-9.6948991698651957E-5</v>
      </c>
      <c r="M507">
        <f t="shared" si="62"/>
        <v>1.1969489916986418E-3</v>
      </c>
      <c r="N507">
        <f>_xlfn.NORM.DIST(M507,0,$B$5,FALSE)</f>
        <v>106.5373910123996</v>
      </c>
      <c r="O507">
        <f t="shared" si="63"/>
        <v>4.668496012850353</v>
      </c>
      <c r="P507">
        <f>-(LN($B$5^2)+(M507/$B$5)^2)</f>
        <v>11.17486909211005</v>
      </c>
      <c r="R507">
        <f>IFERROR(LN(_xlfn.NORM.DIST(M507,0,$B$5,FALSE)),0)</f>
        <v>4.668496012850353</v>
      </c>
    </row>
    <row r="508" spans="1:18" x14ac:dyDescent="0.25">
      <c r="A508" s="13">
        <v>27576</v>
      </c>
      <c r="B508" s="14">
        <v>6.13</v>
      </c>
      <c r="C508">
        <v>6.13E-2</v>
      </c>
      <c r="D508">
        <f t="shared" si="56"/>
        <v>5.3399999999999996E-2</v>
      </c>
      <c r="E508">
        <f t="shared" si="57"/>
        <v>7.9000000000000042E-3</v>
      </c>
      <c r="F508">
        <f t="shared" si="58"/>
        <v>-1.2542060973012752E-3</v>
      </c>
      <c r="G508">
        <f t="shared" si="59"/>
        <v>9.1542060973012797E-3</v>
      </c>
      <c r="H508">
        <f>_xlfn.NORM.DIST(G508,0,$B$5,FALSE)</f>
        <v>3.9548083200458586</v>
      </c>
      <c r="I508">
        <f t="shared" si="60"/>
        <v>1.3749321348228543</v>
      </c>
      <c r="K508">
        <f t="shared" si="61"/>
        <v>-1.0451717477510627E-4</v>
      </c>
      <c r="M508">
        <f t="shared" si="62"/>
        <v>8.0045171747751102E-3</v>
      </c>
      <c r="N508">
        <f>_xlfn.NORM.DIST(M508,0,$B$5,FALSE)</f>
        <v>8.7037544187971942</v>
      </c>
      <c r="O508">
        <f t="shared" si="63"/>
        <v>2.1637544749633828</v>
      </c>
      <c r="P508">
        <f>-(LN($B$5^2)+(M508/$B$5)^2)</f>
        <v>6.1653860163361101</v>
      </c>
      <c r="R508">
        <f>IFERROR(LN(_xlfn.NORM.DIST(M508,0,$B$5,FALSE)),0)</f>
        <v>2.1637544749633828</v>
      </c>
    </row>
    <row r="509" spans="1:18" x14ac:dyDescent="0.25">
      <c r="A509" s="13">
        <v>27607</v>
      </c>
      <c r="B509" s="14">
        <v>6.44</v>
      </c>
      <c r="C509">
        <v>6.4399999999999999E-2</v>
      </c>
      <c r="D509">
        <f t="shared" si="56"/>
        <v>6.13E-2</v>
      </c>
      <c r="E509">
        <f t="shared" si="57"/>
        <v>3.0999999999999986E-3</v>
      </c>
      <c r="F509">
        <f t="shared" si="58"/>
        <v>-1.9064458751629782E-3</v>
      </c>
      <c r="G509">
        <f t="shared" si="59"/>
        <v>5.0064458751629768E-3</v>
      </c>
      <c r="H509">
        <f>_xlfn.NORM.DIST(G509,0,$B$5,FALSE)</f>
        <v>41.410788321910239</v>
      </c>
      <c r="I509">
        <f t="shared" si="60"/>
        <v>3.7235414343700017</v>
      </c>
      <c r="K509">
        <f t="shared" si="61"/>
        <v>-1.5887048959691485E-4</v>
      </c>
      <c r="M509">
        <f t="shared" si="62"/>
        <v>3.2588704895969134E-3</v>
      </c>
      <c r="N509">
        <f>_xlfn.NORM.DIST(M509,0,$B$5,FALSE)</f>
        <v>73.782208775399852</v>
      </c>
      <c r="O509">
        <f t="shared" si="63"/>
        <v>4.3011176290394717</v>
      </c>
      <c r="P509">
        <f>-(LN($B$5^2)+(M509/$B$5)^2)</f>
        <v>10.440112324488288</v>
      </c>
      <c r="R509">
        <f>IFERROR(LN(_xlfn.NORM.DIST(M509,0,$B$5,FALSE)),0)</f>
        <v>4.3011176290394717</v>
      </c>
    </row>
    <row r="510" spans="1:18" x14ac:dyDescent="0.25">
      <c r="A510" s="13">
        <v>27638</v>
      </c>
      <c r="B510" s="14">
        <v>6.42</v>
      </c>
      <c r="C510">
        <v>6.4199999999999993E-2</v>
      </c>
      <c r="D510">
        <f t="shared" si="56"/>
        <v>6.4399999999999999E-2</v>
      </c>
      <c r="E510">
        <f t="shared" si="57"/>
        <v>-2.0000000000000573E-4</v>
      </c>
      <c r="F510">
        <f t="shared" si="58"/>
        <v>-2.1623880664757983E-3</v>
      </c>
      <c r="G510">
        <f t="shared" si="59"/>
        <v>1.9623880664757926E-3</v>
      </c>
      <c r="H510">
        <f>_xlfn.NORM.DIST(G510,0,$B$5,FALSE)</f>
        <v>96.717789227560942</v>
      </c>
      <c r="I510">
        <f t="shared" si="60"/>
        <v>4.5717973485965935</v>
      </c>
      <c r="K510">
        <f t="shared" si="61"/>
        <v>-1.8019900553964985E-4</v>
      </c>
      <c r="M510">
        <f t="shared" si="62"/>
        <v>-1.9800994460355881E-5</v>
      </c>
      <c r="N510">
        <f>_xlfn.NORM.DIST(M510,0,$B$5,FALSE)</f>
        <v>112.81716891612723</v>
      </c>
      <c r="O510">
        <f t="shared" si="63"/>
        <v>4.7257685341849491</v>
      </c>
      <c r="P510">
        <f>-(LN($B$5^2)+(M510/$B$5)^2)</f>
        <v>11.289414134779243</v>
      </c>
      <c r="R510">
        <f>IFERROR(LN(_xlfn.NORM.DIST(M510,0,$B$5,FALSE)),0)</f>
        <v>4.7257685341849491</v>
      </c>
    </row>
    <row r="511" spans="1:18" x14ac:dyDescent="0.25">
      <c r="A511" s="13">
        <v>27668</v>
      </c>
      <c r="B511" s="14">
        <v>5.96</v>
      </c>
      <c r="C511">
        <v>5.96E-2</v>
      </c>
      <c r="D511">
        <f t="shared" si="56"/>
        <v>6.4199999999999993E-2</v>
      </c>
      <c r="E511">
        <f t="shared" si="57"/>
        <v>-4.599999999999993E-3</v>
      </c>
      <c r="F511">
        <f t="shared" si="58"/>
        <v>-2.1458756670362611E-3</v>
      </c>
      <c r="G511">
        <f t="shared" si="59"/>
        <v>-2.4541243329637319E-3</v>
      </c>
      <c r="H511">
        <f>_xlfn.NORM.DIST(G511,0,$B$5,FALSE)</f>
        <v>88.673066506297076</v>
      </c>
      <c r="I511">
        <f t="shared" si="60"/>
        <v>4.4849561961512849</v>
      </c>
      <c r="K511">
        <f t="shared" si="61"/>
        <v>-1.7882297225302175E-4</v>
      </c>
      <c r="M511">
        <f t="shared" si="62"/>
        <v>-4.4211770277469715E-3</v>
      </c>
      <c r="N511">
        <f>_xlfn.NORM.DIST(M511,0,$B$5,FALSE)</f>
        <v>51.633720405646351</v>
      </c>
      <c r="O511">
        <f t="shared" si="63"/>
        <v>3.9441749552852912</v>
      </c>
      <c r="P511">
        <f>-(LN($B$5^2)+(M511/$B$5)^2)</f>
        <v>9.7262269769799268</v>
      </c>
      <c r="R511">
        <f>IFERROR(LN(_xlfn.NORM.DIST(M511,0,$B$5,FALSE)),0)</f>
        <v>3.9441749552852912</v>
      </c>
    </row>
    <row r="512" spans="1:18" x14ac:dyDescent="0.25">
      <c r="A512" s="13">
        <v>27699</v>
      </c>
      <c r="B512" s="14">
        <v>5.48</v>
      </c>
      <c r="C512">
        <v>5.4800000000000001E-2</v>
      </c>
      <c r="D512">
        <f t="shared" si="56"/>
        <v>5.96E-2</v>
      </c>
      <c r="E512">
        <f t="shared" si="57"/>
        <v>-4.7999999999999987E-3</v>
      </c>
      <c r="F512">
        <f t="shared" si="58"/>
        <v>-1.7660904799269156E-3</v>
      </c>
      <c r="G512">
        <f t="shared" si="59"/>
        <v>-3.0339095200730831E-3</v>
      </c>
      <c r="H512">
        <f>_xlfn.NORM.DIST(G512,0,$B$5,FALSE)</f>
        <v>78.079206382920418</v>
      </c>
      <c r="I512">
        <f t="shared" si="60"/>
        <v>4.3577237779000111</v>
      </c>
      <c r="K512">
        <f t="shared" si="61"/>
        <v>-1.4717420666057629E-4</v>
      </c>
      <c r="M512">
        <f t="shared" si="62"/>
        <v>-4.6528257933394221E-3</v>
      </c>
      <c r="N512">
        <f>_xlfn.NORM.DIST(M512,0,$B$5,FALSE)</f>
        <v>47.471236233117267</v>
      </c>
      <c r="O512">
        <f t="shared" si="63"/>
        <v>3.8601239746323293</v>
      </c>
      <c r="P512">
        <f>-(LN($B$5^2)+(M512/$B$5)^2)</f>
        <v>9.558125015674003</v>
      </c>
      <c r="R512">
        <f>IFERROR(LN(_xlfn.NORM.DIST(M512,0,$B$5,FALSE)),0)</f>
        <v>3.8601239746323293</v>
      </c>
    </row>
    <row r="513" spans="1:18" x14ac:dyDescent="0.25">
      <c r="A513" s="13">
        <v>27729</v>
      </c>
      <c r="B513" s="14">
        <v>5.44</v>
      </c>
      <c r="C513">
        <v>5.4400000000000004E-2</v>
      </c>
      <c r="D513">
        <f t="shared" si="56"/>
        <v>5.4800000000000001E-2</v>
      </c>
      <c r="E513">
        <f t="shared" si="57"/>
        <v>-3.9999999999999758E-4</v>
      </c>
      <c r="F513">
        <f t="shared" si="58"/>
        <v>-1.3697928933780331E-3</v>
      </c>
      <c r="G513">
        <f t="shared" si="59"/>
        <v>9.6979289337803553E-4</v>
      </c>
      <c r="H513">
        <f>_xlfn.NORM.DIST(G513,0,$B$5,FALSE)</f>
        <v>108.65491426638823</v>
      </c>
      <c r="I513">
        <f t="shared" si="60"/>
        <v>4.6881769359270571</v>
      </c>
      <c r="K513">
        <f t="shared" si="61"/>
        <v>-1.1414940778150276E-4</v>
      </c>
      <c r="M513">
        <f t="shared" si="62"/>
        <v>-2.8585059221849482E-4</v>
      </c>
      <c r="N513">
        <f>_xlfn.NORM.DIST(M513,0,$B$5,FALSE)</f>
        <v>112.45092328851794</v>
      </c>
      <c r="O513">
        <f t="shared" si="63"/>
        <v>4.7225168890298468</v>
      </c>
      <c r="P513">
        <f>-(LN($B$5^2)+(M513/$B$5)^2)</f>
        <v>11.28291084446904</v>
      </c>
      <c r="R513">
        <f>IFERROR(LN(_xlfn.NORM.DIST(M513,0,$B$5,FALSE)),0)</f>
        <v>4.7225168890298468</v>
      </c>
    </row>
    <row r="514" spans="1:18" x14ac:dyDescent="0.25">
      <c r="A514" s="13">
        <v>27760</v>
      </c>
      <c r="B514" s="14">
        <v>4.87</v>
      </c>
      <c r="C514">
        <v>4.87E-2</v>
      </c>
      <c r="D514">
        <f t="shared" si="56"/>
        <v>5.4400000000000004E-2</v>
      </c>
      <c r="E514">
        <f t="shared" si="57"/>
        <v>-5.7000000000000037E-3</v>
      </c>
      <c r="F514">
        <f t="shared" si="58"/>
        <v>-1.3367680944989598E-3</v>
      </c>
      <c r="G514">
        <f t="shared" si="59"/>
        <v>-4.3632319055010443E-3</v>
      </c>
      <c r="H514">
        <f>_xlfn.NORM.DIST(G514,0,$B$5,FALSE)</f>
        <v>52.695425686355001</v>
      </c>
      <c r="I514">
        <f t="shared" si="60"/>
        <v>3.9645286526596566</v>
      </c>
      <c r="K514">
        <f t="shared" si="61"/>
        <v>-1.1139734120824664E-4</v>
      </c>
      <c r="M514">
        <f t="shared" si="62"/>
        <v>-5.5886026587917571E-3</v>
      </c>
      <c r="N514">
        <f>_xlfn.NORM.DIST(M514,0,$B$5,FALSE)</f>
        <v>32.359422546345264</v>
      </c>
      <c r="O514">
        <f t="shared" si="63"/>
        <v>3.4769052473569464</v>
      </c>
      <c r="P514">
        <f>-(LN($B$5^2)+(M514/$B$5)^2)</f>
        <v>8.7916875611232381</v>
      </c>
      <c r="R514">
        <f>IFERROR(LN(_xlfn.NORM.DIST(M514,0,$B$5,FALSE)),0)</f>
        <v>3.4769052473569464</v>
      </c>
    </row>
    <row r="515" spans="1:18" x14ac:dyDescent="0.25">
      <c r="A515" s="13">
        <v>27791</v>
      </c>
      <c r="B515" s="14">
        <v>4.88</v>
      </c>
      <c r="C515">
        <v>4.8799999999999996E-2</v>
      </c>
      <c r="D515">
        <f t="shared" si="56"/>
        <v>4.87E-2</v>
      </c>
      <c r="E515">
        <f t="shared" si="57"/>
        <v>9.9999999999995925E-5</v>
      </c>
      <c r="F515">
        <f t="shared" si="58"/>
        <v>-8.6616471047216113E-4</v>
      </c>
      <c r="G515">
        <f t="shared" si="59"/>
        <v>9.6616471047215706E-4</v>
      </c>
      <c r="H515">
        <f>_xlfn.NORM.DIST(G515,0,$B$5,FALSE)</f>
        <v>108.68543600466147</v>
      </c>
      <c r="I515">
        <f t="shared" si="60"/>
        <v>4.6884578017528078</v>
      </c>
      <c r="K515">
        <f t="shared" si="61"/>
        <v>-7.2180392539346761E-5</v>
      </c>
      <c r="M515">
        <f t="shared" si="62"/>
        <v>1.7218039253934269E-4</v>
      </c>
      <c r="N515">
        <f>_xlfn.NORM.DIST(M515,0,$B$5,FALSE)</f>
        <v>112.68527630275419</v>
      </c>
      <c r="O515">
        <f t="shared" si="63"/>
        <v>4.7245987674599395</v>
      </c>
      <c r="P515">
        <f>-(LN($B$5^2)+(M515/$B$5)^2)</f>
        <v>11.287074601329223</v>
      </c>
      <c r="R515">
        <f>IFERROR(LN(_xlfn.NORM.DIST(M515,0,$B$5,FALSE)),0)</f>
        <v>4.7245987674599395</v>
      </c>
    </row>
    <row r="516" spans="1:18" x14ac:dyDescent="0.25">
      <c r="A516" s="13">
        <v>27820</v>
      </c>
      <c r="B516" s="14">
        <v>5</v>
      </c>
      <c r="C516">
        <v>0.05</v>
      </c>
      <c r="D516">
        <f t="shared" si="56"/>
        <v>4.8799999999999996E-2</v>
      </c>
      <c r="E516">
        <f t="shared" si="57"/>
        <v>1.2000000000000066E-3</v>
      </c>
      <c r="F516">
        <f t="shared" si="58"/>
        <v>-8.744209101919292E-4</v>
      </c>
      <c r="G516">
        <f t="shared" si="59"/>
        <v>2.0744209101919357E-3</v>
      </c>
      <c r="H516">
        <f>_xlfn.NORM.DIST(G516,0,$B$5,FALSE)</f>
        <v>94.984453037239916</v>
      </c>
      <c r="I516">
        <f t="shared" si="60"/>
        <v>4.5537132259684725</v>
      </c>
      <c r="K516">
        <f t="shared" si="61"/>
        <v>-7.2868409182660757E-5</v>
      </c>
      <c r="M516">
        <f t="shared" si="62"/>
        <v>1.2728684091826673E-3</v>
      </c>
      <c r="N516">
        <f>_xlfn.NORM.DIST(M516,0,$B$5,FALSE)</f>
        <v>105.74158621262303</v>
      </c>
      <c r="O516">
        <f t="shared" si="63"/>
        <v>4.6609982517598834</v>
      </c>
      <c r="P516">
        <f>-(LN($B$5^2)+(M516/$B$5)^2)</f>
        <v>11.159873569929111</v>
      </c>
      <c r="R516">
        <f>IFERROR(LN(_xlfn.NORM.DIST(M516,0,$B$5,FALSE)),0)</f>
        <v>4.6609982517598834</v>
      </c>
    </row>
    <row r="517" spans="1:18" x14ac:dyDescent="0.25">
      <c r="A517" s="13">
        <v>27851</v>
      </c>
      <c r="B517" s="14">
        <v>4.8600000000000003</v>
      </c>
      <c r="C517">
        <v>4.8600000000000004E-2</v>
      </c>
      <c r="D517">
        <f t="shared" si="56"/>
        <v>0.05</v>
      </c>
      <c r="E517">
        <f t="shared" si="57"/>
        <v>-1.3999999999999985E-3</v>
      </c>
      <c r="F517">
        <f t="shared" si="58"/>
        <v>-9.7349530682915041E-4</v>
      </c>
      <c r="G517">
        <f t="shared" si="59"/>
        <v>-4.2650469317084805E-4</v>
      </c>
      <c r="H517">
        <f>_xlfn.NORM.DIST(G517,0,$B$5,FALSE)</f>
        <v>112.00129227966082</v>
      </c>
      <c r="I517">
        <f t="shared" si="60"/>
        <v>4.7185104094397872</v>
      </c>
      <c r="K517">
        <f t="shared" si="61"/>
        <v>-8.1124608902429201E-5</v>
      </c>
      <c r="M517">
        <f t="shared" si="62"/>
        <v>-1.3188753910975692E-3</v>
      </c>
      <c r="N517">
        <f>_xlfn.NORM.DIST(M517,0,$B$5,FALSE)</f>
        <v>105.23861794401486</v>
      </c>
      <c r="O517">
        <f t="shared" si="63"/>
        <v>4.6562303236648699</v>
      </c>
      <c r="P517">
        <f>-(LN($B$5^2)+(M517/$B$5)^2)</f>
        <v>11.150337713739084</v>
      </c>
      <c r="R517">
        <f>IFERROR(LN(_xlfn.NORM.DIST(M517,0,$B$5,FALSE)),0)</f>
        <v>4.6562303236648699</v>
      </c>
    </row>
    <row r="518" spans="1:18" x14ac:dyDescent="0.25">
      <c r="A518" s="13">
        <v>27881</v>
      </c>
      <c r="B518" s="14">
        <v>5.2</v>
      </c>
      <c r="C518">
        <v>5.2000000000000005E-2</v>
      </c>
      <c r="D518">
        <f t="shared" si="56"/>
        <v>4.8600000000000004E-2</v>
      </c>
      <c r="E518">
        <f t="shared" si="57"/>
        <v>3.4000000000000002E-3</v>
      </c>
      <c r="F518">
        <f t="shared" si="58"/>
        <v>-8.5790851075239307E-4</v>
      </c>
      <c r="G518">
        <f t="shared" si="59"/>
        <v>4.257908510752393E-3</v>
      </c>
      <c r="H518">
        <f>_xlfn.NORM.DIST(G518,0,$B$5,FALSE)</f>
        <v>54.643853975501862</v>
      </c>
      <c r="I518">
        <f t="shared" si="60"/>
        <v>4.0008367467338042</v>
      </c>
      <c r="K518">
        <f t="shared" si="61"/>
        <v>-7.1492375896032751E-5</v>
      </c>
      <c r="M518">
        <f t="shared" si="62"/>
        <v>3.4714923758960331E-3</v>
      </c>
      <c r="N518">
        <f>_xlfn.NORM.DIST(M518,0,$B$5,FALSE)</f>
        <v>69.678791236528667</v>
      </c>
      <c r="O518">
        <f t="shared" si="63"/>
        <v>4.2438959850420099</v>
      </c>
      <c r="P518">
        <f>-(LN($B$5^2)+(M518/$B$5)^2)</f>
        <v>10.325669036493366</v>
      </c>
      <c r="R518">
        <f>IFERROR(LN(_xlfn.NORM.DIST(M518,0,$B$5,FALSE)),0)</f>
        <v>4.2438959850420099</v>
      </c>
    </row>
    <row r="519" spans="1:18" x14ac:dyDescent="0.25">
      <c r="A519" s="13">
        <v>27912</v>
      </c>
      <c r="B519" s="14">
        <v>5.41</v>
      </c>
      <c r="C519">
        <v>5.4100000000000002E-2</v>
      </c>
      <c r="D519">
        <f t="shared" si="56"/>
        <v>5.2000000000000005E-2</v>
      </c>
      <c r="E519">
        <f t="shared" si="57"/>
        <v>2.0999999999999977E-3</v>
      </c>
      <c r="F519">
        <f t="shared" si="58"/>
        <v>-1.1386193012245184E-3</v>
      </c>
      <c r="G519">
        <f t="shared" si="59"/>
        <v>3.2386193012245161E-3</v>
      </c>
      <c r="H519">
        <f>_xlfn.NORM.DIST(G519,0,$B$5,FALSE)</f>
        <v>74.171437316494178</v>
      </c>
      <c r="I519">
        <f t="shared" si="60"/>
        <v>4.3063791342379867</v>
      </c>
      <c r="K519">
        <f t="shared" si="61"/>
        <v>-9.4884941768709859E-5</v>
      </c>
      <c r="M519">
        <f t="shared" si="62"/>
        <v>2.1948849417687075E-3</v>
      </c>
      <c r="N519">
        <f>_xlfn.NORM.DIST(M519,0,$B$5,FALSE)</f>
        <v>93.051046891301041</v>
      </c>
      <c r="O519">
        <f t="shared" si="63"/>
        <v>4.5331482338718372</v>
      </c>
      <c r="P519">
        <f>-(LN($B$5^2)+(M519/$B$5)^2)</f>
        <v>10.904173534153019</v>
      </c>
      <c r="R519">
        <f>IFERROR(LN(_xlfn.NORM.DIST(M519,0,$B$5,FALSE)),0)</f>
        <v>4.5331482338718372</v>
      </c>
    </row>
    <row r="520" spans="1:18" x14ac:dyDescent="0.25">
      <c r="A520" s="13">
        <v>27942</v>
      </c>
      <c r="B520" s="14">
        <v>5.23</v>
      </c>
      <c r="C520">
        <v>5.2300000000000006E-2</v>
      </c>
      <c r="D520">
        <f t="shared" si="56"/>
        <v>5.4100000000000002E-2</v>
      </c>
      <c r="E520">
        <f t="shared" si="57"/>
        <v>-1.799999999999996E-3</v>
      </c>
      <c r="F520">
        <f t="shared" si="58"/>
        <v>-1.3119994953396544E-3</v>
      </c>
      <c r="G520">
        <f t="shared" si="59"/>
        <v>-4.8800050466034166E-4</v>
      </c>
      <c r="H520">
        <f>_xlfn.NORM.DIST(G520,0,$B$5,FALSE)</f>
        <v>111.74970979036523</v>
      </c>
      <c r="I520">
        <f t="shared" si="60"/>
        <v>4.7162616365360801</v>
      </c>
      <c r="K520">
        <f t="shared" si="61"/>
        <v>-1.0933329127830453E-4</v>
      </c>
      <c r="M520">
        <f t="shared" si="62"/>
        <v>-1.6906667087216915E-3</v>
      </c>
      <c r="N520">
        <f>_xlfn.NORM.DIST(M520,0,$B$5,FALSE)</f>
        <v>100.63383302137893</v>
      </c>
      <c r="O520">
        <f t="shared" si="63"/>
        <v>4.6114885134650709</v>
      </c>
      <c r="P520">
        <f>-(LN($B$5^2)+(M520/$B$5)^2)</f>
        <v>11.060854093339488</v>
      </c>
      <c r="R520">
        <f>IFERROR(LN(_xlfn.NORM.DIST(M520,0,$B$5,FALSE)),0)</f>
        <v>4.6114885134650709</v>
      </c>
    </row>
    <row r="521" spans="1:18" x14ac:dyDescent="0.25">
      <c r="A521" s="13">
        <v>27973</v>
      </c>
      <c r="B521" s="14">
        <v>5.14</v>
      </c>
      <c r="C521">
        <v>5.1399999999999994E-2</v>
      </c>
      <c r="D521">
        <f t="shared" si="56"/>
        <v>5.2300000000000006E-2</v>
      </c>
      <c r="E521">
        <f t="shared" si="57"/>
        <v>-9.000000000000119E-4</v>
      </c>
      <c r="F521">
        <f t="shared" si="58"/>
        <v>-1.1633879003838236E-3</v>
      </c>
      <c r="G521">
        <f t="shared" si="59"/>
        <v>2.6338790038381169E-4</v>
      </c>
      <c r="H521">
        <f>_xlfn.NORM.DIST(G521,0,$B$5,FALSE)</f>
        <v>112.50641227664676</v>
      </c>
      <c r="I521">
        <f t="shared" si="60"/>
        <v>4.7230102180347879</v>
      </c>
      <c r="K521">
        <f t="shared" si="61"/>
        <v>-9.6948991698651957E-5</v>
      </c>
      <c r="M521">
        <f t="shared" si="62"/>
        <v>-8.0305100830135997E-4</v>
      </c>
      <c r="N521">
        <f>_xlfn.NORM.DIST(M521,0,$B$5,FALSE)</f>
        <v>109.94687031721126</v>
      </c>
      <c r="O521">
        <f t="shared" si="63"/>
        <v>4.6999972519954758</v>
      </c>
      <c r="P521">
        <f>-(LN($B$5^2)+(M521/$B$5)^2)</f>
        <v>11.237871570400296</v>
      </c>
      <c r="R521">
        <f>IFERROR(LN(_xlfn.NORM.DIST(M521,0,$B$5,FALSE)),0)</f>
        <v>4.6999972519954758</v>
      </c>
    </row>
    <row r="522" spans="1:18" x14ac:dyDescent="0.25">
      <c r="A522" s="13">
        <v>28004</v>
      </c>
      <c r="B522" s="14">
        <v>5.08</v>
      </c>
      <c r="C522">
        <v>5.0799999999999998E-2</v>
      </c>
      <c r="D522">
        <f t="shared" si="56"/>
        <v>5.1399999999999994E-2</v>
      </c>
      <c r="E522">
        <f t="shared" si="57"/>
        <v>-5.9999999999999637E-4</v>
      </c>
      <c r="F522">
        <f t="shared" si="58"/>
        <v>-1.0890821029059072E-3</v>
      </c>
      <c r="G522">
        <f t="shared" si="59"/>
        <v>4.8908210290591085E-4</v>
      </c>
      <c r="H522">
        <f>_xlfn.NORM.DIST(G522,0,$B$5,FALSE)</f>
        <v>111.74498754695458</v>
      </c>
      <c r="I522">
        <f t="shared" si="60"/>
        <v>4.7162193783217452</v>
      </c>
      <c r="K522">
        <f t="shared" si="61"/>
        <v>-9.0756841908825597E-5</v>
      </c>
      <c r="M522">
        <f t="shared" si="62"/>
        <v>-5.0924315809117073E-4</v>
      </c>
      <c r="N522">
        <f>_xlfn.NORM.DIST(M522,0,$B$5,FALSE)</f>
        <v>111.65508903524542</v>
      </c>
      <c r="O522">
        <f t="shared" si="63"/>
        <v>4.7154145575004005</v>
      </c>
      <c r="P522">
        <f>-(LN($B$5^2)+(M522/$B$5)^2)</f>
        <v>11.268706181410145</v>
      </c>
      <c r="R522">
        <f>IFERROR(LN(_xlfn.NORM.DIST(M522,0,$B$5,FALSE)),0)</f>
        <v>4.7154145575004005</v>
      </c>
    </row>
    <row r="523" spans="1:18" x14ac:dyDescent="0.25">
      <c r="A523" s="13">
        <v>28034</v>
      </c>
      <c r="B523" s="14">
        <v>4.92</v>
      </c>
      <c r="C523">
        <v>4.9200000000000001E-2</v>
      </c>
      <c r="D523">
        <f t="shared" si="56"/>
        <v>5.0799999999999998E-2</v>
      </c>
      <c r="E523">
        <f t="shared" si="57"/>
        <v>-1.5999999999999973E-3</v>
      </c>
      <c r="F523">
        <f t="shared" si="58"/>
        <v>-1.0395449045872971E-3</v>
      </c>
      <c r="G523">
        <f t="shared" si="59"/>
        <v>-5.6045509541270016E-4</v>
      </c>
      <c r="H523">
        <f>_xlfn.NORM.DIST(G523,0,$B$5,FALSE)</f>
        <v>111.4107744912256</v>
      </c>
      <c r="I523">
        <f t="shared" si="60"/>
        <v>4.7132240417679636</v>
      </c>
      <c r="K523">
        <f t="shared" si="61"/>
        <v>-8.6628742048941416E-5</v>
      </c>
      <c r="M523">
        <f t="shared" si="62"/>
        <v>-1.5133712579510558E-3</v>
      </c>
      <c r="N523">
        <f>_xlfn.NORM.DIST(M523,0,$B$5,FALSE)</f>
        <v>102.94587087593162</v>
      </c>
      <c r="O523">
        <f t="shared" si="63"/>
        <v>4.6342033246163323</v>
      </c>
      <c r="P523">
        <f>-(LN($B$5^2)+(M523/$B$5)^2)</f>
        <v>11.106283715642009</v>
      </c>
      <c r="R523">
        <f>IFERROR(LN(_xlfn.NORM.DIST(M523,0,$B$5,FALSE)),0)</f>
        <v>4.6342033246163323</v>
      </c>
    </row>
    <row r="524" spans="1:18" x14ac:dyDescent="0.25">
      <c r="A524" s="13">
        <v>28065</v>
      </c>
      <c r="B524" s="14">
        <v>4.75</v>
      </c>
      <c r="C524">
        <v>4.7500000000000001E-2</v>
      </c>
      <c r="D524">
        <f t="shared" ref="D524:D587" si="64">C523</f>
        <v>4.9200000000000001E-2</v>
      </c>
      <c r="E524">
        <f t="shared" ref="E524:E587" si="65">C524-C523</f>
        <v>-1.7000000000000001E-3</v>
      </c>
      <c r="F524">
        <f t="shared" ref="F524:F587" si="66">($B$3*($B$4-C523))</f>
        <v>-9.0744570907100319E-4</v>
      </c>
      <c r="G524">
        <f t="shared" ref="G524:G587" si="67">E524-F524</f>
        <v>-7.9255429092899693E-4</v>
      </c>
      <c r="H524">
        <f>_xlfn.NORM.DIST(G524,0,$B$5,FALSE)</f>
        <v>110.02052852808185</v>
      </c>
      <c r="I524">
        <f t="shared" ref="I524:I587" si="68">IFERROR(LN(H524),0)</f>
        <v>4.7006669713630762</v>
      </c>
      <c r="K524">
        <f t="shared" ref="K524:K587" si="69">F524*(1/12)</f>
        <v>-7.5620475755916932E-5</v>
      </c>
      <c r="M524">
        <f t="shared" ref="M524:M587" si="70">(E524-K524)</f>
        <v>-1.6243795242440833E-3</v>
      </c>
      <c r="N524">
        <f>_xlfn.NORM.DIST(M524,0,$B$5,FALSE)</f>
        <v>101.52198338632614</v>
      </c>
      <c r="O524">
        <f t="shared" ref="O524:O587" si="71">IFERROR(LN(N524),0)</f>
        <v>4.6202753601176356</v>
      </c>
      <c r="P524">
        <f>-(LN($B$5^2)+(M524/$B$5)^2)</f>
        <v>11.078427786644616</v>
      </c>
      <c r="R524">
        <f>IFERROR(LN(_xlfn.NORM.DIST(M524,0,$B$5,FALSE)),0)</f>
        <v>4.6202753601176356</v>
      </c>
    </row>
    <row r="525" spans="1:18" x14ac:dyDescent="0.25">
      <c r="A525" s="13">
        <v>28095</v>
      </c>
      <c r="B525" s="14">
        <v>4.3499999999999996</v>
      </c>
      <c r="C525">
        <v>4.3499999999999997E-2</v>
      </c>
      <c r="D525">
        <f t="shared" si="64"/>
        <v>4.7500000000000001E-2</v>
      </c>
      <c r="E525">
        <f t="shared" si="65"/>
        <v>-4.0000000000000036E-3</v>
      </c>
      <c r="F525">
        <f t="shared" si="66"/>
        <v>-7.6709031383494057E-4</v>
      </c>
      <c r="G525">
        <f t="shared" si="67"/>
        <v>-3.2329096861650631E-3</v>
      </c>
      <c r="H525">
        <f>_xlfn.NORM.DIST(G525,0,$B$5,FALSE)</f>
        <v>74.281106644993301</v>
      </c>
      <c r="I525">
        <f t="shared" si="68"/>
        <v>4.3078566346636897</v>
      </c>
      <c r="K525">
        <f t="shared" si="69"/>
        <v>-6.3924192819578372E-5</v>
      </c>
      <c r="M525">
        <f t="shared" si="70"/>
        <v>-3.9360758071804256E-3</v>
      </c>
      <c r="N525">
        <f>_xlfn.NORM.DIST(M525,0,$B$5,FALSE)</f>
        <v>60.720717563562154</v>
      </c>
      <c r="O525">
        <f t="shared" si="71"/>
        <v>4.1062849505992691</v>
      </c>
      <c r="P525">
        <f>-(LN($B$5^2)+(M525/$B$5)^2)</f>
        <v>10.050446967607883</v>
      </c>
      <c r="R525">
        <f>IFERROR(LN(_xlfn.NORM.DIST(M525,0,$B$5,FALSE)),0)</f>
        <v>4.1062849505992691</v>
      </c>
    </row>
    <row r="526" spans="1:18" x14ac:dyDescent="0.25">
      <c r="A526" s="13">
        <v>28126</v>
      </c>
      <c r="B526" s="14">
        <v>4.62</v>
      </c>
      <c r="C526">
        <v>4.6199999999999998E-2</v>
      </c>
      <c r="D526">
        <f t="shared" si="64"/>
        <v>4.3499999999999997E-2</v>
      </c>
      <c r="E526">
        <f t="shared" si="65"/>
        <v>2.700000000000001E-3</v>
      </c>
      <c r="F526">
        <f t="shared" si="66"/>
        <v>-4.3684232504420466E-4</v>
      </c>
      <c r="G526">
        <f t="shared" si="67"/>
        <v>3.1368423250442059E-3</v>
      </c>
      <c r="H526">
        <f>_xlfn.NORM.DIST(G526,0,$B$5,FALSE)</f>
        <v>76.121093826222136</v>
      </c>
      <c r="I526">
        <f t="shared" si="68"/>
        <v>4.3323254120858996</v>
      </c>
      <c r="K526">
        <f t="shared" si="69"/>
        <v>-3.6403527087017055E-5</v>
      </c>
      <c r="M526">
        <f t="shared" si="70"/>
        <v>2.7364035270870182E-3</v>
      </c>
      <c r="N526">
        <f>_xlfn.NORM.DIST(M526,0,$B$5,FALSE)</f>
        <v>83.627196884216801</v>
      </c>
      <c r="O526">
        <f t="shared" si="71"/>
        <v>4.426368788766605</v>
      </c>
      <c r="P526">
        <f>-(LN($B$5^2)+(M526/$B$5)^2)</f>
        <v>10.690614643942554</v>
      </c>
      <c r="R526">
        <f>IFERROR(LN(_xlfn.NORM.DIST(M526,0,$B$5,FALSE)),0)</f>
        <v>4.426368788766605</v>
      </c>
    </row>
    <row r="527" spans="1:18" x14ac:dyDescent="0.25">
      <c r="A527" s="13">
        <v>28157</v>
      </c>
      <c r="B527" s="14">
        <v>4.67</v>
      </c>
      <c r="C527">
        <v>4.6699999999999998E-2</v>
      </c>
      <c r="D527">
        <f t="shared" si="64"/>
        <v>4.6199999999999998E-2</v>
      </c>
      <c r="E527">
        <f t="shared" si="65"/>
        <v>5.0000000000000044E-4</v>
      </c>
      <c r="F527">
        <f t="shared" si="66"/>
        <v>-6.5975971747795129E-4</v>
      </c>
      <c r="G527">
        <f t="shared" si="67"/>
        <v>1.1597597174779518E-3</v>
      </c>
      <c r="H527">
        <f>_xlfn.NORM.DIST(G527,0,$B$5,FALSE)</f>
        <v>106.91141614550925</v>
      </c>
      <c r="I527">
        <f t="shared" si="68"/>
        <v>4.6720006050840572</v>
      </c>
      <c r="K527">
        <f t="shared" si="69"/>
        <v>-5.4979976456495938E-5</v>
      </c>
      <c r="M527">
        <f t="shared" si="70"/>
        <v>5.5497997645649643E-4</v>
      </c>
      <c r="N527">
        <f>_xlfn.NORM.DIST(M527,0,$B$5,FALSE)</f>
        <v>111.4379847055226</v>
      </c>
      <c r="O527">
        <f t="shared" si="71"/>
        <v>4.7134682451867329</v>
      </c>
      <c r="P527">
        <f>-(LN($B$5^2)+(M527/$B$5)^2)</f>
        <v>11.26481355678281</v>
      </c>
      <c r="R527">
        <f>IFERROR(LN(_xlfn.NORM.DIST(M527,0,$B$5,FALSE)),0)</f>
        <v>4.7134682451867329</v>
      </c>
    </row>
    <row r="528" spans="1:18" x14ac:dyDescent="0.25">
      <c r="A528" s="13">
        <v>28185</v>
      </c>
      <c r="B528" s="14">
        <v>4.5999999999999996</v>
      </c>
      <c r="C528">
        <v>4.5999999999999999E-2</v>
      </c>
      <c r="D528">
        <f t="shared" si="64"/>
        <v>4.6699999999999998E-2</v>
      </c>
      <c r="E528">
        <f t="shared" si="65"/>
        <v>-6.9999999999999923E-4</v>
      </c>
      <c r="F528">
        <f t="shared" si="66"/>
        <v>-7.0104071607679324E-4</v>
      </c>
      <c r="G528">
        <f t="shared" si="67"/>
        <v>1.0407160767940014E-6</v>
      </c>
      <c r="H528">
        <f>_xlfn.NORM.DIST(G528,0,$B$5,FALSE)</f>
        <v>112.81893278020335</v>
      </c>
      <c r="I528">
        <f t="shared" si="68"/>
        <v>4.7257841687758937</v>
      </c>
      <c r="K528">
        <f t="shared" si="69"/>
        <v>-5.8420059673066103E-5</v>
      </c>
      <c r="M528">
        <f t="shared" si="70"/>
        <v>-6.4157994032693316E-4</v>
      </c>
      <c r="N528">
        <f>_xlfn.NORM.DIST(M528,0,$B$5,FALSE)</f>
        <v>110.97719808622655</v>
      </c>
      <c r="O528">
        <f t="shared" si="71"/>
        <v>4.7093247575636044</v>
      </c>
      <c r="P528">
        <f>-(LN($B$5^2)+(M528/$B$5)^2)</f>
        <v>11.256526581536555</v>
      </c>
      <c r="R528">
        <f>IFERROR(LN(_xlfn.NORM.DIST(M528,0,$B$5,FALSE)),0)</f>
        <v>4.7093247575636044</v>
      </c>
    </row>
    <row r="529" spans="1:18" x14ac:dyDescent="0.25">
      <c r="A529" s="13">
        <v>28216</v>
      </c>
      <c r="B529" s="14">
        <v>4.54</v>
      </c>
      <c r="C529">
        <v>4.5400000000000003E-2</v>
      </c>
      <c r="D529">
        <f t="shared" si="64"/>
        <v>4.5999999999999999E-2</v>
      </c>
      <c r="E529">
        <f t="shared" si="65"/>
        <v>-5.9999999999999637E-4</v>
      </c>
      <c r="F529">
        <f t="shared" si="66"/>
        <v>-6.4324731803841462E-4</v>
      </c>
      <c r="G529">
        <f t="shared" si="67"/>
        <v>4.3247318038418248E-5</v>
      </c>
      <c r="H529">
        <f>_xlfn.NORM.DIST(G529,0,$B$5,FALSE)</f>
        <v>112.81050047275353</v>
      </c>
      <c r="I529">
        <f t="shared" si="68"/>
        <v>4.7257094240288788</v>
      </c>
      <c r="K529">
        <f t="shared" si="69"/>
        <v>-5.3603943169867885E-5</v>
      </c>
      <c r="M529">
        <f t="shared" si="70"/>
        <v>-5.4639605683012848E-4</v>
      </c>
      <c r="N529">
        <f>_xlfn.NORM.DIST(M529,0,$B$5,FALSE)</f>
        <v>111.48012043245512</v>
      </c>
      <c r="O529">
        <f t="shared" si="71"/>
        <v>4.713846282918646</v>
      </c>
      <c r="P529">
        <f>-(LN($B$5^2)+(M529/$B$5)^2)</f>
        <v>11.265569632246637</v>
      </c>
      <c r="R529">
        <f>IFERROR(LN(_xlfn.NORM.DIST(M529,0,$B$5,FALSE)),0)</f>
        <v>4.713846282918646</v>
      </c>
    </row>
    <row r="530" spans="1:18" x14ac:dyDescent="0.25">
      <c r="A530" s="13">
        <v>28246</v>
      </c>
      <c r="B530" s="14">
        <v>4.96</v>
      </c>
      <c r="C530">
        <v>4.9599999999999998E-2</v>
      </c>
      <c r="D530">
        <f t="shared" si="64"/>
        <v>4.5400000000000003E-2</v>
      </c>
      <c r="E530">
        <f t="shared" si="65"/>
        <v>4.1999999999999954E-3</v>
      </c>
      <c r="F530">
        <f t="shared" si="66"/>
        <v>-5.937101197198045E-4</v>
      </c>
      <c r="G530">
        <f t="shared" si="67"/>
        <v>4.7937101197197997E-3</v>
      </c>
      <c r="H530">
        <f>_xlfn.NORM.DIST(G530,0,$B$5,FALSE)</f>
        <v>45.011010025173007</v>
      </c>
      <c r="I530">
        <f t="shared" si="68"/>
        <v>3.8069071270702421</v>
      </c>
      <c r="K530">
        <f t="shared" si="69"/>
        <v>-4.9475843309983704E-5</v>
      </c>
      <c r="M530">
        <f t="shared" si="70"/>
        <v>4.2494758433099791E-3</v>
      </c>
      <c r="N530">
        <f>_xlfn.NORM.DIST(M530,0,$B$5,FALSE)</f>
        <v>54.800832158885001</v>
      </c>
      <c r="O530">
        <f t="shared" si="71"/>
        <v>4.0037053792197863</v>
      </c>
      <c r="P530">
        <f>-(LN($B$5^2)+(M530/$B$5)^2)</f>
        <v>9.8452878248489171</v>
      </c>
      <c r="R530">
        <f>IFERROR(LN(_xlfn.NORM.DIST(M530,0,$B$5,FALSE)),0)</f>
        <v>4.0037053792197863</v>
      </c>
    </row>
    <row r="531" spans="1:18" x14ac:dyDescent="0.25">
      <c r="A531" s="13">
        <v>28277</v>
      </c>
      <c r="B531" s="14">
        <v>5.0199999999999996</v>
      </c>
      <c r="C531">
        <v>5.0199999999999995E-2</v>
      </c>
      <c r="D531">
        <f t="shared" si="64"/>
        <v>4.9599999999999998E-2</v>
      </c>
      <c r="E531">
        <f t="shared" si="65"/>
        <v>5.9999999999999637E-4</v>
      </c>
      <c r="F531">
        <f t="shared" si="66"/>
        <v>-9.4047050795007653E-4</v>
      </c>
      <c r="G531">
        <f t="shared" si="67"/>
        <v>1.540470507950073E-3</v>
      </c>
      <c r="H531">
        <f>_xlfn.NORM.DIST(G531,0,$B$5,FALSE)</f>
        <v>102.60576961524826</v>
      </c>
      <c r="I531">
        <f t="shared" si="68"/>
        <v>4.6308941652223403</v>
      </c>
      <c r="K531">
        <f t="shared" si="69"/>
        <v>-7.837254232917304E-5</v>
      </c>
      <c r="M531">
        <f t="shared" si="70"/>
        <v>6.7837254232916942E-4</v>
      </c>
      <c r="N531">
        <f>_xlfn.NORM.DIST(M531,0,$B$5,FALSE)</f>
        <v>110.76189769228353</v>
      </c>
      <c r="O531">
        <f t="shared" si="71"/>
        <v>4.707382831527994</v>
      </c>
      <c r="P531">
        <f>-(LN($B$5^2)+(M531/$B$5)^2)</f>
        <v>11.252642729465332</v>
      </c>
      <c r="R531">
        <f>IFERROR(LN(_xlfn.NORM.DIST(M531,0,$B$5,FALSE)),0)</f>
        <v>4.707382831527994</v>
      </c>
    </row>
    <row r="532" spans="1:18" x14ac:dyDescent="0.25">
      <c r="A532" s="13">
        <v>28307</v>
      </c>
      <c r="B532" s="14">
        <v>5.19</v>
      </c>
      <c r="C532">
        <v>5.1900000000000002E-2</v>
      </c>
      <c r="D532">
        <f t="shared" si="64"/>
        <v>5.0199999999999995E-2</v>
      </c>
      <c r="E532">
        <f t="shared" si="65"/>
        <v>1.7000000000000071E-3</v>
      </c>
      <c r="F532">
        <f t="shared" si="66"/>
        <v>-9.9000770626868654E-4</v>
      </c>
      <c r="G532">
        <f t="shared" si="67"/>
        <v>2.6900077062686936E-3</v>
      </c>
      <c r="H532">
        <f>_xlfn.NORM.DIST(G532,0,$B$5,FALSE)</f>
        <v>84.473334246648662</v>
      </c>
      <c r="I532">
        <f t="shared" si="68"/>
        <v>4.4364359135145301</v>
      </c>
      <c r="K532">
        <f t="shared" si="69"/>
        <v>-8.2500642189057207E-5</v>
      </c>
      <c r="M532">
        <f t="shared" si="70"/>
        <v>1.7825006421890643E-3</v>
      </c>
      <c r="N532">
        <f>_xlfn.NORM.DIST(M532,0,$B$5,FALSE)</f>
        <v>99.358509802819512</v>
      </c>
      <c r="O532">
        <f t="shared" si="71"/>
        <v>4.598734620113957</v>
      </c>
      <c r="P532">
        <f>-(LN($B$5^2)+(M532/$B$5)^2)</f>
        <v>11.03534630663726</v>
      </c>
      <c r="R532">
        <f>IFERROR(LN(_xlfn.NORM.DIST(M532,0,$B$5,FALSE)),0)</f>
        <v>4.598734620113957</v>
      </c>
    </row>
    <row r="533" spans="1:18" x14ac:dyDescent="0.25">
      <c r="A533" s="13">
        <v>28338</v>
      </c>
      <c r="B533" s="14">
        <v>5.49</v>
      </c>
      <c r="C533">
        <v>5.4900000000000004E-2</v>
      </c>
      <c r="D533">
        <f t="shared" si="64"/>
        <v>5.1900000000000002E-2</v>
      </c>
      <c r="E533">
        <f t="shared" si="65"/>
        <v>3.0000000000000027E-3</v>
      </c>
      <c r="F533">
        <f t="shared" si="66"/>
        <v>-1.1303631015047498E-3</v>
      </c>
      <c r="G533">
        <f t="shared" si="67"/>
        <v>4.1303631015047523E-3</v>
      </c>
      <c r="H533">
        <f>_xlfn.NORM.DIST(G533,0,$B$5,FALSE)</f>
        <v>57.032299954848874</v>
      </c>
      <c r="I533">
        <f t="shared" si="68"/>
        <v>4.0436177732146135</v>
      </c>
      <c r="K533">
        <f t="shared" si="69"/>
        <v>-9.4196925125395809E-5</v>
      </c>
      <c r="M533">
        <f t="shared" si="70"/>
        <v>3.0941969251253986E-3</v>
      </c>
      <c r="N533">
        <f>_xlfn.NORM.DIST(M533,0,$B$5,FALSE)</f>
        <v>76.934225558052177</v>
      </c>
      <c r="O533">
        <f t="shared" si="71"/>
        <v>4.3429508432736137</v>
      </c>
      <c r="P533">
        <f>-(LN($B$5^2)+(M533/$B$5)^2)</f>
        <v>10.523778752956574</v>
      </c>
      <c r="R533">
        <f>IFERROR(LN(_xlfn.NORM.DIST(M533,0,$B$5,FALSE)),0)</f>
        <v>4.3429508432736137</v>
      </c>
    </row>
    <row r="534" spans="1:18" x14ac:dyDescent="0.25">
      <c r="A534" s="13">
        <v>28369</v>
      </c>
      <c r="B534" s="14">
        <v>5.81</v>
      </c>
      <c r="C534">
        <v>5.8099999999999999E-2</v>
      </c>
      <c r="D534">
        <f t="shared" si="64"/>
        <v>5.4900000000000004E-2</v>
      </c>
      <c r="E534">
        <f t="shared" si="65"/>
        <v>3.1999999999999945E-3</v>
      </c>
      <c r="F534">
        <f t="shared" si="66"/>
        <v>-1.3780490930978017E-3</v>
      </c>
      <c r="G534">
        <f t="shared" si="67"/>
        <v>4.5780490930977958E-3</v>
      </c>
      <c r="H534">
        <f>_xlfn.NORM.DIST(G534,0,$B$5,FALSE)</f>
        <v>48.799734002157315</v>
      </c>
      <c r="I534">
        <f t="shared" si="68"/>
        <v>3.8877248620687812</v>
      </c>
      <c r="K534">
        <f t="shared" si="69"/>
        <v>-1.1483742442481681E-4</v>
      </c>
      <c r="M534">
        <f t="shared" si="70"/>
        <v>3.3148374244248114E-3</v>
      </c>
      <c r="N534">
        <f>_xlfn.NORM.DIST(M534,0,$B$5,FALSE)</f>
        <v>72.704709899312149</v>
      </c>
      <c r="O534">
        <f t="shared" si="71"/>
        <v>4.2864061678510605</v>
      </c>
      <c r="P534">
        <f>-(LN($B$5^2)+(M534/$B$5)^2)</f>
        <v>10.410689402111466</v>
      </c>
      <c r="R534">
        <f>IFERROR(LN(_xlfn.NORM.DIST(M534,0,$B$5,FALSE)),0)</f>
        <v>4.2864061678510605</v>
      </c>
    </row>
    <row r="535" spans="1:18" x14ac:dyDescent="0.25">
      <c r="A535" s="13">
        <v>28399</v>
      </c>
      <c r="B535" s="14">
        <v>6.16</v>
      </c>
      <c r="C535">
        <v>6.1600000000000002E-2</v>
      </c>
      <c r="D535">
        <f t="shared" si="64"/>
        <v>5.8099999999999999E-2</v>
      </c>
      <c r="E535">
        <f t="shared" si="65"/>
        <v>3.5000000000000031E-3</v>
      </c>
      <c r="F535">
        <f t="shared" si="66"/>
        <v>-1.6422474841303897E-3</v>
      </c>
      <c r="G535">
        <f t="shared" si="67"/>
        <v>5.1422474841303929E-3</v>
      </c>
      <c r="H535">
        <f>_xlfn.NORM.DIST(G535,0,$B$5,FALSE)</f>
        <v>39.19039229408677</v>
      </c>
      <c r="I535">
        <f t="shared" si="68"/>
        <v>3.6684316222172391</v>
      </c>
      <c r="K535">
        <f t="shared" si="69"/>
        <v>-1.368539570108658E-4</v>
      </c>
      <c r="M535">
        <f t="shared" si="70"/>
        <v>3.6368539570108688E-3</v>
      </c>
      <c r="N535">
        <f>_xlfn.NORM.DIST(M535,0,$B$5,FALSE)</f>
        <v>66.47951830033594</v>
      </c>
      <c r="O535">
        <f t="shared" si="71"/>
        <v>4.196893904737788</v>
      </c>
      <c r="P535">
        <f>-(LN($B$5^2)+(M535/$B$5)^2)</f>
        <v>10.231664875884922</v>
      </c>
      <c r="R535">
        <f>IFERROR(LN(_xlfn.NORM.DIST(M535,0,$B$5,FALSE)),0)</f>
        <v>4.196893904737788</v>
      </c>
    </row>
    <row r="536" spans="1:18" x14ac:dyDescent="0.25">
      <c r="A536" s="13">
        <v>28430</v>
      </c>
      <c r="B536" s="14">
        <v>6.1</v>
      </c>
      <c r="C536">
        <v>6.0999999999999999E-2</v>
      </c>
      <c r="D536">
        <f t="shared" si="64"/>
        <v>6.1600000000000002E-2</v>
      </c>
      <c r="E536">
        <f t="shared" si="65"/>
        <v>-6.0000000000000331E-4</v>
      </c>
      <c r="F536">
        <f t="shared" si="66"/>
        <v>-1.9312144743222836E-3</v>
      </c>
      <c r="G536">
        <f t="shared" si="67"/>
        <v>1.3312144743222803E-3</v>
      </c>
      <c r="H536">
        <f>_xlfn.NORM.DIST(G536,0,$B$5,FALSE)</f>
        <v>105.10110340538643</v>
      </c>
      <c r="I536">
        <f t="shared" si="68"/>
        <v>4.6549227764518335</v>
      </c>
      <c r="K536">
        <f t="shared" si="69"/>
        <v>-1.6093453952685695E-4</v>
      </c>
      <c r="M536">
        <f t="shared" si="70"/>
        <v>-4.3906546047314636E-4</v>
      </c>
      <c r="N536">
        <f>_xlfn.NORM.DIST(M536,0,$B$5,FALSE)</f>
        <v>111.95261111483273</v>
      </c>
      <c r="O536">
        <f t="shared" si="71"/>
        <v>4.7180756667105292</v>
      </c>
      <c r="P536">
        <f>-(LN($B$5^2)+(M536/$B$5)^2)</f>
        <v>11.274028399830405</v>
      </c>
      <c r="R536">
        <f>IFERROR(LN(_xlfn.NORM.DIST(M536,0,$B$5,FALSE)),0)</f>
        <v>4.7180756667105292</v>
      </c>
    </row>
    <row r="537" spans="1:18" x14ac:dyDescent="0.25">
      <c r="A537" s="13">
        <v>28460</v>
      </c>
      <c r="B537" s="14">
        <v>6.07</v>
      </c>
      <c r="C537">
        <v>6.0700000000000004E-2</v>
      </c>
      <c r="D537">
        <f t="shared" si="64"/>
        <v>6.0999999999999999E-2</v>
      </c>
      <c r="E537">
        <f t="shared" si="65"/>
        <v>-2.9999999999999472E-4</v>
      </c>
      <c r="F537">
        <f t="shared" si="66"/>
        <v>-1.881677276003673E-3</v>
      </c>
      <c r="G537">
        <f t="shared" si="67"/>
        <v>1.5816772760036783E-3</v>
      </c>
      <c r="H537">
        <f>_xlfn.NORM.DIST(G537,0,$B$5,FALSE)</f>
        <v>102.0792784841682</v>
      </c>
      <c r="I537">
        <f t="shared" si="68"/>
        <v>4.625749751430515</v>
      </c>
      <c r="K537">
        <f t="shared" si="69"/>
        <v>-1.5680643966697275E-4</v>
      </c>
      <c r="M537">
        <f t="shared" si="70"/>
        <v>-1.4319356033302196E-4</v>
      </c>
      <c r="N537">
        <f>_xlfn.NORM.DIST(M537,0,$B$5,FALSE)</f>
        <v>112.7264753351339</v>
      </c>
      <c r="O537">
        <f t="shared" si="71"/>
        <v>4.7249643121357527</v>
      </c>
      <c r="P537">
        <f>-(LN($B$5^2)+(M537/$B$5)^2)</f>
        <v>11.28780569068085</v>
      </c>
      <c r="R537">
        <f>IFERROR(LN(_xlfn.NORM.DIST(M537,0,$B$5,FALSE)),0)</f>
        <v>4.7249643121357527</v>
      </c>
    </row>
    <row r="538" spans="1:18" x14ac:dyDescent="0.25">
      <c r="A538" s="13">
        <v>28491</v>
      </c>
      <c r="B538" s="14">
        <v>6.44</v>
      </c>
      <c r="C538">
        <v>6.4399999999999999E-2</v>
      </c>
      <c r="D538">
        <f t="shared" si="64"/>
        <v>6.0700000000000004E-2</v>
      </c>
      <c r="E538">
        <f t="shared" si="65"/>
        <v>3.699999999999995E-3</v>
      </c>
      <c r="F538">
        <f t="shared" si="66"/>
        <v>-1.8569086768443683E-3</v>
      </c>
      <c r="G538">
        <f t="shared" si="67"/>
        <v>5.5569086768443628E-3</v>
      </c>
      <c r="H538">
        <f>_xlfn.NORM.DIST(G538,0,$B$5,FALSE)</f>
        <v>32.819745130644392</v>
      </c>
      <c r="I538">
        <f t="shared" si="68"/>
        <v>3.4910303199597745</v>
      </c>
      <c r="K538">
        <f t="shared" si="69"/>
        <v>-1.5474238973703068E-4</v>
      </c>
      <c r="M538">
        <f t="shared" si="70"/>
        <v>3.8547423897370256E-3</v>
      </c>
      <c r="N538">
        <f>_xlfn.NORM.DIST(M538,0,$B$5,FALSE)</f>
        <v>62.278893467475022</v>
      </c>
      <c r="O538">
        <f t="shared" si="71"/>
        <v>4.1316225797475088</v>
      </c>
      <c r="P538">
        <f>-(LN($B$5^2)+(M538/$B$5)^2)</f>
        <v>10.101122225904362</v>
      </c>
      <c r="R538">
        <f>IFERROR(LN(_xlfn.NORM.DIST(M538,0,$B$5,FALSE)),0)</f>
        <v>4.1316225797475088</v>
      </c>
    </row>
    <row r="539" spans="1:18" x14ac:dyDescent="0.25">
      <c r="A539" s="13">
        <v>28522</v>
      </c>
      <c r="B539" s="14">
        <v>6.45</v>
      </c>
      <c r="C539">
        <v>6.4500000000000002E-2</v>
      </c>
      <c r="D539">
        <f t="shared" si="64"/>
        <v>6.4399999999999999E-2</v>
      </c>
      <c r="E539">
        <f t="shared" si="65"/>
        <v>1.0000000000000286E-4</v>
      </c>
      <c r="F539">
        <f t="shared" si="66"/>
        <v>-2.1623880664757983E-3</v>
      </c>
      <c r="G539">
        <f t="shared" si="67"/>
        <v>2.2623880664758012E-3</v>
      </c>
      <c r="H539">
        <f>_xlfn.NORM.DIST(G539,0,$B$5,FALSE)</f>
        <v>91.938243732985867</v>
      </c>
      <c r="I539">
        <f t="shared" si="68"/>
        <v>4.5211170878787481</v>
      </c>
      <c r="K539">
        <f t="shared" si="69"/>
        <v>-1.8019900553964985E-4</v>
      </c>
      <c r="M539">
        <f t="shared" si="70"/>
        <v>2.8019900553965269E-4</v>
      </c>
      <c r="N539">
        <f>_xlfn.NORM.DIST(M539,0,$B$5,FALSE)</f>
        <v>112.46530894107354</v>
      </c>
      <c r="O539">
        <f t="shared" si="71"/>
        <v>4.7226448091219861</v>
      </c>
      <c r="P539">
        <f>-(LN($B$5^2)+(M539/$B$5)^2)</f>
        <v>11.283166684653319</v>
      </c>
      <c r="R539">
        <f>IFERROR(LN(_xlfn.NORM.DIST(M539,0,$B$5,FALSE)),0)</f>
        <v>4.7226448091219861</v>
      </c>
    </row>
    <row r="540" spans="1:18" x14ac:dyDescent="0.25">
      <c r="A540" s="13">
        <v>28550</v>
      </c>
      <c r="B540" s="14">
        <v>6.29</v>
      </c>
      <c r="C540">
        <v>6.2899999999999998E-2</v>
      </c>
      <c r="D540">
        <f t="shared" si="64"/>
        <v>6.4500000000000002E-2</v>
      </c>
      <c r="E540">
        <f t="shared" si="65"/>
        <v>-1.6000000000000042E-3</v>
      </c>
      <c r="F540">
        <f t="shared" si="66"/>
        <v>-2.1706442661955667E-3</v>
      </c>
      <c r="G540">
        <f t="shared" si="67"/>
        <v>5.7064426619556248E-4</v>
      </c>
      <c r="H540">
        <f>_xlfn.NORM.DIST(G540,0,$B$5,FALSE)</f>
        <v>111.35944338665155</v>
      </c>
      <c r="I540">
        <f t="shared" si="68"/>
        <v>4.7127631982497276</v>
      </c>
      <c r="K540">
        <f t="shared" si="69"/>
        <v>-1.8088702218296387E-4</v>
      </c>
      <c r="M540">
        <f t="shared" si="70"/>
        <v>-1.4191129778170404E-3</v>
      </c>
      <c r="N540">
        <f>_xlfn.NORM.DIST(M540,0,$B$5,FALSE)</f>
        <v>104.09001383329347</v>
      </c>
      <c r="O540">
        <f t="shared" si="71"/>
        <v>4.6452560424247977</v>
      </c>
      <c r="P540">
        <f>-(LN($B$5^2)+(M540/$B$5)^2)</f>
        <v>11.128389151258942</v>
      </c>
      <c r="R540">
        <f>IFERROR(LN(_xlfn.NORM.DIST(M540,0,$B$5,FALSE)),0)</f>
        <v>4.6452560424247977</v>
      </c>
    </row>
    <row r="541" spans="1:18" x14ac:dyDescent="0.25">
      <c r="A541" s="13">
        <v>28581</v>
      </c>
      <c r="B541" s="14">
        <v>6.29</v>
      </c>
      <c r="C541">
        <v>6.2899999999999998E-2</v>
      </c>
      <c r="D541">
        <f t="shared" si="64"/>
        <v>6.2899999999999998E-2</v>
      </c>
      <c r="E541">
        <f t="shared" si="65"/>
        <v>0</v>
      </c>
      <c r="F541">
        <f t="shared" si="66"/>
        <v>-2.0385450706792724E-3</v>
      </c>
      <c r="G541">
        <f t="shared" si="67"/>
        <v>2.0385450706792724E-3</v>
      </c>
      <c r="H541">
        <f>_xlfn.NORM.DIST(G541,0,$B$5,FALSE)</f>
        <v>95.54654251538642</v>
      </c>
      <c r="I541">
        <f t="shared" si="68"/>
        <v>4.5596134849492884</v>
      </c>
      <c r="K541">
        <f t="shared" si="69"/>
        <v>-1.6987875588993936E-4</v>
      </c>
      <c r="M541">
        <f t="shared" si="70"/>
        <v>1.6987875588993936E-4</v>
      </c>
      <c r="N541">
        <f>_xlfn.NORM.DIST(M541,0,$B$5,FALSE)</f>
        <v>112.68882383105785</v>
      </c>
      <c r="O541">
        <f t="shared" si="71"/>
        <v>4.7246302487020326</v>
      </c>
      <c r="P541">
        <f>-(LN($B$5^2)+(M541/$B$5)^2)</f>
        <v>11.28713756381341</v>
      </c>
      <c r="R541">
        <f>IFERROR(LN(_xlfn.NORM.DIST(M541,0,$B$5,FALSE)),0)</f>
        <v>4.7246302487020326</v>
      </c>
    </row>
    <row r="542" spans="1:18" x14ac:dyDescent="0.25">
      <c r="A542" s="13">
        <v>28611</v>
      </c>
      <c r="B542" s="14">
        <v>6.41</v>
      </c>
      <c r="C542">
        <v>6.4100000000000004E-2</v>
      </c>
      <c r="D542">
        <f t="shared" si="64"/>
        <v>6.2899999999999998E-2</v>
      </c>
      <c r="E542">
        <f t="shared" si="65"/>
        <v>1.2000000000000066E-3</v>
      </c>
      <c r="F542">
        <f t="shared" si="66"/>
        <v>-2.0385450706792724E-3</v>
      </c>
      <c r="G542">
        <f t="shared" si="67"/>
        <v>3.2385450706792791E-3</v>
      </c>
      <c r="H542">
        <f>_xlfn.NORM.DIST(G542,0,$B$5,FALSE)</f>
        <v>74.172863325680737</v>
      </c>
      <c r="I542">
        <f t="shared" si="68"/>
        <v>4.3063983599066571</v>
      </c>
      <c r="K542">
        <f t="shared" si="69"/>
        <v>-1.6987875588993936E-4</v>
      </c>
      <c r="M542">
        <f t="shared" si="70"/>
        <v>1.3698787558899461E-3</v>
      </c>
      <c r="N542">
        <f>_xlfn.NORM.DIST(M542,0,$B$5,FALSE)</f>
        <v>104.66311341846256</v>
      </c>
      <c r="O542">
        <f t="shared" si="71"/>
        <v>4.6507467484326401</v>
      </c>
      <c r="P542">
        <f>-(LN($B$5^2)+(M542/$B$5)^2)</f>
        <v>11.139370563274625</v>
      </c>
      <c r="R542">
        <f>IFERROR(LN(_xlfn.NORM.DIST(M542,0,$B$5,FALSE)),0)</f>
        <v>4.6507467484326401</v>
      </c>
    </row>
    <row r="543" spans="1:18" x14ac:dyDescent="0.25">
      <c r="A543" s="13">
        <v>28642</v>
      </c>
      <c r="B543" s="14">
        <v>6.73</v>
      </c>
      <c r="C543">
        <v>6.7299999999999999E-2</v>
      </c>
      <c r="D543">
        <f t="shared" si="64"/>
        <v>6.4100000000000004E-2</v>
      </c>
      <c r="E543">
        <f t="shared" si="65"/>
        <v>3.1999999999999945E-3</v>
      </c>
      <c r="F543">
        <f t="shared" si="66"/>
        <v>-2.1376194673164936E-3</v>
      </c>
      <c r="G543">
        <f t="shared" si="67"/>
        <v>5.3376194673164876E-3</v>
      </c>
      <c r="H543">
        <f>_xlfn.NORM.DIST(G543,0,$B$5,FALSE)</f>
        <v>36.109654767623653</v>
      </c>
      <c r="I543">
        <f t="shared" si="68"/>
        <v>3.586560274668301</v>
      </c>
      <c r="K543">
        <f t="shared" si="69"/>
        <v>-1.7813495560970778E-4</v>
      </c>
      <c r="M543">
        <f t="shared" si="70"/>
        <v>3.3781349556097021E-3</v>
      </c>
      <c r="N543">
        <f>_xlfn.NORM.DIST(M543,0,$B$5,FALSE)</f>
        <v>71.483447741543117</v>
      </c>
      <c r="O543">
        <f t="shared" si="71"/>
        <v>4.2694659227813956</v>
      </c>
      <c r="P543">
        <f>-(LN($B$5^2)+(M543/$B$5)^2)</f>
        <v>10.376808911972136</v>
      </c>
      <c r="R543">
        <f>IFERROR(LN(_xlfn.NORM.DIST(M543,0,$B$5,FALSE)),0)</f>
        <v>4.2694659227813956</v>
      </c>
    </row>
    <row r="544" spans="1:18" x14ac:dyDescent="0.25">
      <c r="A544" s="13">
        <v>28672</v>
      </c>
      <c r="B544" s="14">
        <v>7.01</v>
      </c>
      <c r="C544">
        <v>7.0099999999999996E-2</v>
      </c>
      <c r="D544">
        <f t="shared" si="64"/>
        <v>6.7299999999999999E-2</v>
      </c>
      <c r="E544">
        <f t="shared" si="65"/>
        <v>2.7999999999999969E-3</v>
      </c>
      <c r="F544">
        <f t="shared" si="66"/>
        <v>-2.4018178583490816E-3</v>
      </c>
      <c r="G544">
        <f t="shared" si="67"/>
        <v>5.2018178583490785E-3</v>
      </c>
      <c r="H544">
        <f>_xlfn.NORM.DIST(G544,0,$B$5,FALSE)</f>
        <v>38.236552095087625</v>
      </c>
      <c r="I544">
        <f t="shared" si="68"/>
        <v>3.6437919192406878</v>
      </c>
      <c r="K544">
        <f t="shared" si="69"/>
        <v>-2.001514881957568E-4</v>
      </c>
      <c r="M544">
        <f t="shared" si="70"/>
        <v>3.0001514881957537E-3</v>
      </c>
      <c r="N544">
        <f>_xlfn.NORM.DIST(M544,0,$B$5,FALSE)</f>
        <v>78.717772682416481</v>
      </c>
      <c r="O544">
        <f t="shared" si="71"/>
        <v>4.3658689581670904</v>
      </c>
      <c r="P544">
        <f>-(LN($B$5^2)+(M544/$B$5)^2)</f>
        <v>10.569614982743525</v>
      </c>
      <c r="R544">
        <f>IFERROR(LN(_xlfn.NORM.DIST(M544,0,$B$5,FALSE)),0)</f>
        <v>4.3658689581670904</v>
      </c>
    </row>
    <row r="545" spans="1:18" x14ac:dyDescent="0.25">
      <c r="A545" s="13">
        <v>28703</v>
      </c>
      <c r="B545" s="14">
        <v>7.08</v>
      </c>
      <c r="C545">
        <v>7.0800000000000002E-2</v>
      </c>
      <c r="D545">
        <f t="shared" si="64"/>
        <v>7.0099999999999996E-2</v>
      </c>
      <c r="E545">
        <f t="shared" si="65"/>
        <v>7.0000000000000617E-4</v>
      </c>
      <c r="F545">
        <f t="shared" si="66"/>
        <v>-2.6329914505025961E-3</v>
      </c>
      <c r="G545">
        <f t="shared" si="67"/>
        <v>3.3329914505026022E-3</v>
      </c>
      <c r="H545">
        <f>_xlfn.NORM.DIST(G545,0,$B$5,FALSE)</f>
        <v>72.354698865235505</v>
      </c>
      <c r="I545">
        <f t="shared" si="68"/>
        <v>4.2815803972745234</v>
      </c>
      <c r="K545">
        <f t="shared" si="69"/>
        <v>-2.1941595420854967E-4</v>
      </c>
      <c r="M545">
        <f t="shared" si="70"/>
        <v>9.1941595420855584E-4</v>
      </c>
      <c r="N545">
        <f>_xlfn.NORM.DIST(M545,0,$B$5,FALSE)</f>
        <v>109.06920159304269</v>
      </c>
      <c r="O545">
        <f t="shared" si="71"/>
        <v>4.691982557780392</v>
      </c>
      <c r="P545">
        <f>-(LN($B$5^2)+(M545/$B$5)^2)</f>
        <v>11.221842181970128</v>
      </c>
      <c r="R545">
        <f>IFERROR(LN(_xlfn.NORM.DIST(M545,0,$B$5,FALSE)),0)</f>
        <v>4.691982557780392</v>
      </c>
    </row>
    <row r="546" spans="1:18" x14ac:dyDescent="0.25">
      <c r="A546" s="13">
        <v>28734</v>
      </c>
      <c r="B546" s="14">
        <v>7.85</v>
      </c>
      <c r="C546">
        <v>7.85E-2</v>
      </c>
      <c r="D546">
        <f t="shared" si="64"/>
        <v>7.0800000000000002E-2</v>
      </c>
      <c r="E546">
        <f t="shared" si="65"/>
        <v>7.6999999999999985E-3</v>
      </c>
      <c r="F546">
        <f t="shared" si="66"/>
        <v>-2.6907848485409752E-3</v>
      </c>
      <c r="G546">
        <f t="shared" si="67"/>
        <v>1.0390784848540974E-2</v>
      </c>
      <c r="H546">
        <f>_xlfn.NORM.DIST(G546,0,$B$5,FALSE)</f>
        <v>1.504560004363469</v>
      </c>
      <c r="I546">
        <f t="shared" si="68"/>
        <v>0.40850049955184858</v>
      </c>
      <c r="K546">
        <f t="shared" si="69"/>
        <v>-2.2423207071174792E-4</v>
      </c>
      <c r="M546">
        <f t="shared" si="70"/>
        <v>7.924232070711747E-3</v>
      </c>
      <c r="N546">
        <f>_xlfn.NORM.DIST(M546,0,$B$5,FALSE)</f>
        <v>9.1604098416186357</v>
      </c>
      <c r="O546">
        <f t="shared" si="71"/>
        <v>2.214890920219907</v>
      </c>
      <c r="P546">
        <f>-(LN($B$5^2)+(M546/$B$5)^2)</f>
        <v>6.2676589068491593</v>
      </c>
      <c r="R546">
        <f>IFERROR(LN(_xlfn.NORM.DIST(M546,0,$B$5,FALSE)),0)</f>
        <v>2.214890920219907</v>
      </c>
    </row>
    <row r="547" spans="1:18" x14ac:dyDescent="0.25">
      <c r="A547" s="13">
        <v>28764</v>
      </c>
      <c r="B547" s="14">
        <v>7.99</v>
      </c>
      <c r="C547">
        <v>7.9899999999999999E-2</v>
      </c>
      <c r="D547">
        <f t="shared" si="64"/>
        <v>7.85E-2</v>
      </c>
      <c r="E547">
        <f t="shared" si="65"/>
        <v>1.3999999999999985E-3</v>
      </c>
      <c r="F547">
        <f t="shared" si="66"/>
        <v>-3.3265122269631412E-3</v>
      </c>
      <c r="G547">
        <f t="shared" si="67"/>
        <v>4.7265122269631397E-3</v>
      </c>
      <c r="H547">
        <f>_xlfn.NORM.DIST(G547,0,$B$5,FALSE)</f>
        <v>46.177287969145937</v>
      </c>
      <c r="I547">
        <f t="shared" si="68"/>
        <v>3.8324880748121779</v>
      </c>
      <c r="K547">
        <f t="shared" si="69"/>
        <v>-2.772093522469284E-4</v>
      </c>
      <c r="M547">
        <f t="shared" si="70"/>
        <v>1.6772093522469268E-3</v>
      </c>
      <c r="N547">
        <f>_xlfn.NORM.DIST(M547,0,$B$5,FALSE)</f>
        <v>100.81637693281147</v>
      </c>
      <c r="O547">
        <f t="shared" si="71"/>
        <v>4.6133008120120591</v>
      </c>
      <c r="P547">
        <f>-(LN($B$5^2)+(M547/$B$5)^2)</f>
        <v>11.064478690433463</v>
      </c>
      <c r="R547">
        <f>IFERROR(LN(_xlfn.NORM.DIST(M547,0,$B$5,FALSE)),0)</f>
        <v>4.6133008120120591</v>
      </c>
    </row>
    <row r="548" spans="1:18" x14ac:dyDescent="0.25">
      <c r="A548" s="13">
        <v>28795</v>
      </c>
      <c r="B548" s="14">
        <v>8.64</v>
      </c>
      <c r="C548">
        <v>8.6400000000000005E-2</v>
      </c>
      <c r="D548">
        <f t="shared" si="64"/>
        <v>7.9899999999999999E-2</v>
      </c>
      <c r="E548">
        <f t="shared" si="65"/>
        <v>6.5000000000000058E-3</v>
      </c>
      <c r="F548">
        <f t="shared" si="66"/>
        <v>-3.4420990230398987E-3</v>
      </c>
      <c r="G548">
        <f t="shared" si="67"/>
        <v>9.9420990230399044E-3</v>
      </c>
      <c r="H548">
        <f>_xlfn.NORM.DIST(G548,0,$B$5,FALSE)</f>
        <v>2.1669070387632434</v>
      </c>
      <c r="I548">
        <f t="shared" si="68"/>
        <v>0.77330082304763847</v>
      </c>
      <c r="K548">
        <f t="shared" si="69"/>
        <v>-2.8684158525332489E-4</v>
      </c>
      <c r="M548">
        <f t="shared" si="70"/>
        <v>6.7868415852533302E-3</v>
      </c>
      <c r="N548">
        <f>_xlfn.NORM.DIST(M548,0,$B$5,FALSE)</f>
        <v>17.884871751860889</v>
      </c>
      <c r="O548">
        <f t="shared" si="71"/>
        <v>2.8839552019757879</v>
      </c>
      <c r="P548">
        <f>-(LN($B$5^2)+(M548/$B$5)^2)</f>
        <v>7.6057874703609212</v>
      </c>
      <c r="R548">
        <f>IFERROR(LN(_xlfn.NORM.DIST(M548,0,$B$5,FALSE)),0)</f>
        <v>2.8839552019757879</v>
      </c>
    </row>
    <row r="549" spans="1:18" x14ac:dyDescent="0.25">
      <c r="A549" s="13">
        <v>28825</v>
      </c>
      <c r="B549" s="14">
        <v>9.08</v>
      </c>
      <c r="C549">
        <v>9.0800000000000006E-2</v>
      </c>
      <c r="D549">
        <f t="shared" si="64"/>
        <v>8.6400000000000005E-2</v>
      </c>
      <c r="E549">
        <f t="shared" si="65"/>
        <v>4.4000000000000011E-3</v>
      </c>
      <c r="F549">
        <f t="shared" si="66"/>
        <v>-3.978752004824844E-3</v>
      </c>
      <c r="G549">
        <f t="shared" si="67"/>
        <v>8.3787520048248451E-3</v>
      </c>
      <c r="H549">
        <f>_xlfn.NORM.DIST(G549,0,$B$5,FALSE)</f>
        <v>6.8113434022169548</v>
      </c>
      <c r="I549">
        <f t="shared" si="68"/>
        <v>1.9185893697544518</v>
      </c>
      <c r="K549">
        <f t="shared" si="69"/>
        <v>-3.3156266706873698E-4</v>
      </c>
      <c r="M549">
        <f t="shared" si="70"/>
        <v>4.7315626670687378E-3</v>
      </c>
      <c r="N549">
        <f>_xlfn.NORM.DIST(M549,0,$B$5,FALSE)</f>
        <v>46.089170993251521</v>
      </c>
      <c r="O549">
        <f t="shared" si="71"/>
        <v>3.8305780198761767</v>
      </c>
      <c r="P549">
        <f>-(LN($B$5^2)+(M549/$B$5)^2)</f>
        <v>9.499033106161697</v>
      </c>
      <c r="R549">
        <f>IFERROR(LN(_xlfn.NORM.DIST(M549,0,$B$5,FALSE)),0)</f>
        <v>3.8305780198761767</v>
      </c>
    </row>
    <row r="550" spans="1:18" x14ac:dyDescent="0.25">
      <c r="A550" s="13">
        <v>28856</v>
      </c>
      <c r="B550" s="14">
        <v>9.35</v>
      </c>
      <c r="C550">
        <v>9.35E-2</v>
      </c>
      <c r="D550">
        <f t="shared" si="64"/>
        <v>9.0800000000000006E-2</v>
      </c>
      <c r="E550">
        <f t="shared" si="65"/>
        <v>2.6999999999999941E-3</v>
      </c>
      <c r="F550">
        <f t="shared" si="66"/>
        <v>-4.342024792494654E-3</v>
      </c>
      <c r="G550">
        <f t="shared" si="67"/>
        <v>7.0420247924946481E-3</v>
      </c>
      <c r="H550">
        <f>_xlfn.NORM.DIST(G550,0,$B$5,FALSE)</f>
        <v>15.531137861080429</v>
      </c>
      <c r="I550">
        <f t="shared" si="68"/>
        <v>2.742846903058711</v>
      </c>
      <c r="K550">
        <f t="shared" si="69"/>
        <v>-3.618353993745545E-4</v>
      </c>
      <c r="M550">
        <f t="shared" si="70"/>
        <v>3.0618353993745488E-3</v>
      </c>
      <c r="N550">
        <f>_xlfn.NORM.DIST(M550,0,$B$5,FALSE)</f>
        <v>77.549536033410575</v>
      </c>
      <c r="O550">
        <f t="shared" si="71"/>
        <v>4.3509169067988553</v>
      </c>
      <c r="P550">
        <f>-(LN($B$5^2)+(M550/$B$5)^2)</f>
        <v>10.539710880007055</v>
      </c>
      <c r="R550">
        <f>IFERROR(LN(_xlfn.NORM.DIST(M550,0,$B$5,FALSE)),0)</f>
        <v>4.3509169067988553</v>
      </c>
    </row>
    <row r="551" spans="1:18" x14ac:dyDescent="0.25">
      <c r="A551" s="13">
        <v>28887</v>
      </c>
      <c r="B551" s="14">
        <v>9.32</v>
      </c>
      <c r="C551">
        <v>9.3200000000000005E-2</v>
      </c>
      <c r="D551">
        <f t="shared" si="64"/>
        <v>9.35E-2</v>
      </c>
      <c r="E551">
        <f t="shared" si="65"/>
        <v>-2.9999999999999472E-4</v>
      </c>
      <c r="F551">
        <f t="shared" si="66"/>
        <v>-4.5649421849283996E-3</v>
      </c>
      <c r="G551">
        <f t="shared" si="67"/>
        <v>4.2649421849284049E-3</v>
      </c>
      <c r="H551">
        <f>_xlfn.NORM.DIST(G551,0,$B$5,FALSE)</f>
        <v>54.513025608626265</v>
      </c>
      <c r="I551">
        <f t="shared" si="68"/>
        <v>3.9984396751059146</v>
      </c>
      <c r="K551">
        <f t="shared" si="69"/>
        <v>-3.8041184874403327E-4</v>
      </c>
      <c r="M551">
        <f t="shared" si="70"/>
        <v>8.0411848744038551E-5</v>
      </c>
      <c r="N551">
        <f>_xlfn.NORM.DIST(M551,0,$B$5,FALSE)</f>
        <v>112.78977146683286</v>
      </c>
      <c r="O551">
        <f t="shared" si="71"/>
        <v>4.7255256564668917</v>
      </c>
      <c r="P551">
        <f>-(LN($B$5^2)+(M551/$B$5)^2)</f>
        <v>11.288928379343128</v>
      </c>
      <c r="R551">
        <f>IFERROR(LN(_xlfn.NORM.DIST(M551,0,$B$5,FALSE)),0)</f>
        <v>4.7255256564668917</v>
      </c>
    </row>
    <row r="552" spans="1:18" x14ac:dyDescent="0.25">
      <c r="A552" s="13">
        <v>28915</v>
      </c>
      <c r="B552" s="14">
        <v>9.48</v>
      </c>
      <c r="C552">
        <v>9.4800000000000009E-2</v>
      </c>
      <c r="D552">
        <f t="shared" si="64"/>
        <v>9.3200000000000005E-2</v>
      </c>
      <c r="E552">
        <f t="shared" si="65"/>
        <v>1.6000000000000042E-3</v>
      </c>
      <c r="F552">
        <f t="shared" si="66"/>
        <v>-4.5401735857690945E-3</v>
      </c>
      <c r="G552">
        <f t="shared" si="67"/>
        <v>6.1401735857690987E-3</v>
      </c>
      <c r="H552">
        <f>_xlfn.NORM.DIST(G552,0,$B$5,FALSE)</f>
        <v>24.983664955298199</v>
      </c>
      <c r="I552">
        <f t="shared" si="68"/>
        <v>3.2182222095201483</v>
      </c>
      <c r="K552">
        <f t="shared" si="69"/>
        <v>-3.7834779881409117E-4</v>
      </c>
      <c r="M552">
        <f t="shared" si="70"/>
        <v>1.9783477988140953E-3</v>
      </c>
      <c r="N552">
        <f>_xlfn.NORM.DIST(M552,0,$B$5,FALSE)</f>
        <v>96.474861442028342</v>
      </c>
      <c r="O552">
        <f t="shared" si="71"/>
        <v>4.569282471216674</v>
      </c>
      <c r="P552">
        <f>-(LN($B$5^2)+(M552/$B$5)^2)</f>
        <v>10.976442008842692</v>
      </c>
      <c r="R552">
        <f>IFERROR(LN(_xlfn.NORM.DIST(M552,0,$B$5,FALSE)),0)</f>
        <v>4.569282471216674</v>
      </c>
    </row>
    <row r="553" spans="1:18" x14ac:dyDescent="0.25">
      <c r="A553" s="13">
        <v>28946</v>
      </c>
      <c r="B553" s="14">
        <v>9.4600000000000009</v>
      </c>
      <c r="C553">
        <v>9.4600000000000004E-2</v>
      </c>
      <c r="D553">
        <f t="shared" si="64"/>
        <v>9.4800000000000009E-2</v>
      </c>
      <c r="E553">
        <f t="shared" si="65"/>
        <v>-2.0000000000000573E-4</v>
      </c>
      <c r="F553">
        <f t="shared" si="66"/>
        <v>-4.6722727812853896E-3</v>
      </c>
      <c r="G553">
        <f t="shared" si="67"/>
        <v>4.4722727812853838E-3</v>
      </c>
      <c r="H553">
        <f>_xlfn.NORM.DIST(G553,0,$B$5,FALSE)</f>
        <v>50.703977973572613</v>
      </c>
      <c r="I553">
        <f t="shared" si="68"/>
        <v>3.9260043685364443</v>
      </c>
      <c r="K553">
        <f t="shared" si="69"/>
        <v>-3.8935606510711576E-4</v>
      </c>
      <c r="M553">
        <f t="shared" si="70"/>
        <v>1.8935606510711003E-4</v>
      </c>
      <c r="N553">
        <f>_xlfn.NORM.DIST(M553,0,$B$5,FALSE)</f>
        <v>112.65729982780002</v>
      </c>
      <c r="O553">
        <f t="shared" si="71"/>
        <v>4.7243504657357089</v>
      </c>
      <c r="P553">
        <f>-(LN($B$5^2)+(M553/$B$5)^2)</f>
        <v>11.286577997880762</v>
      </c>
      <c r="R553">
        <f>IFERROR(LN(_xlfn.NORM.DIST(M553,0,$B$5,FALSE)),0)</f>
        <v>4.7243504657357089</v>
      </c>
    </row>
    <row r="554" spans="1:18" x14ac:dyDescent="0.25">
      <c r="A554" s="13">
        <v>28976</v>
      </c>
      <c r="B554" s="14">
        <v>9.61</v>
      </c>
      <c r="C554">
        <v>9.6099999999999991E-2</v>
      </c>
      <c r="D554">
        <f t="shared" si="64"/>
        <v>9.4600000000000004E-2</v>
      </c>
      <c r="E554">
        <f t="shared" si="65"/>
        <v>1.4999999999999875E-3</v>
      </c>
      <c r="F554">
        <f t="shared" si="66"/>
        <v>-4.6557603818458519E-3</v>
      </c>
      <c r="G554">
        <f t="shared" si="67"/>
        <v>6.1557603818458394E-3</v>
      </c>
      <c r="H554">
        <f>_xlfn.NORM.DIST(G554,0,$B$5,FALSE)</f>
        <v>24.792932173516533</v>
      </c>
      <c r="I554">
        <f t="shared" si="68"/>
        <v>3.2105586195493476</v>
      </c>
      <c r="K554">
        <f t="shared" si="69"/>
        <v>-3.8798003182048766E-4</v>
      </c>
      <c r="M554">
        <f t="shared" si="70"/>
        <v>1.8879800318204751E-3</v>
      </c>
      <c r="N554">
        <f>_xlfn.NORM.DIST(M554,0,$B$5,FALSE)</f>
        <v>97.832166792728444</v>
      </c>
      <c r="O554">
        <f t="shared" si="71"/>
        <v>4.5832534267748999</v>
      </c>
      <c r="P554">
        <f>-(LN($B$5^2)+(M554/$B$5)^2)</f>
        <v>11.004383919959144</v>
      </c>
      <c r="R554">
        <f>IFERROR(LN(_xlfn.NORM.DIST(M554,0,$B$5,FALSE)),0)</f>
        <v>4.5832534267748999</v>
      </c>
    </row>
    <row r="555" spans="1:18" x14ac:dyDescent="0.25">
      <c r="A555" s="13">
        <v>29007</v>
      </c>
      <c r="B555" s="14">
        <v>9.06</v>
      </c>
      <c r="C555">
        <v>9.06E-2</v>
      </c>
      <c r="D555">
        <f t="shared" si="64"/>
        <v>9.6099999999999991E-2</v>
      </c>
      <c r="E555">
        <f t="shared" si="65"/>
        <v>-5.499999999999991E-3</v>
      </c>
      <c r="F555">
        <f t="shared" si="66"/>
        <v>-4.7796033776423769E-3</v>
      </c>
      <c r="G555">
        <f t="shared" si="67"/>
        <v>-7.2039662235761411E-4</v>
      </c>
      <c r="H555">
        <f>_xlfn.NORM.DIST(G555,0,$B$5,FALSE)</f>
        <v>110.50185884322005</v>
      </c>
      <c r="I555">
        <f t="shared" si="68"/>
        <v>4.7050323429269056</v>
      </c>
      <c r="K555">
        <f t="shared" si="69"/>
        <v>-3.9830028147019804E-4</v>
      </c>
      <c r="M555">
        <f t="shared" si="70"/>
        <v>-5.1016997185297933E-3</v>
      </c>
      <c r="N555">
        <f>_xlfn.NORM.DIST(M555,0,$B$5,FALSE)</f>
        <v>39.846748178618931</v>
      </c>
      <c r="O555">
        <f t="shared" si="71"/>
        <v>3.6850408003663344</v>
      </c>
      <c r="P555">
        <f>-(LN($B$5^2)+(M555/$B$5)^2)</f>
        <v>9.2079586671420142</v>
      </c>
      <c r="R555">
        <f>IFERROR(LN(_xlfn.NORM.DIST(M555,0,$B$5,FALSE)),0)</f>
        <v>3.6850408003663344</v>
      </c>
    </row>
    <row r="556" spans="1:18" x14ac:dyDescent="0.25">
      <c r="A556" s="13">
        <v>29037</v>
      </c>
      <c r="B556" s="14">
        <v>9.24</v>
      </c>
      <c r="C556">
        <v>9.2399999999999996E-2</v>
      </c>
      <c r="D556">
        <f t="shared" si="64"/>
        <v>9.06E-2</v>
      </c>
      <c r="E556">
        <f t="shared" si="65"/>
        <v>1.799999999999996E-3</v>
      </c>
      <c r="F556">
        <f t="shared" si="66"/>
        <v>-4.3255123930551163E-3</v>
      </c>
      <c r="G556">
        <f t="shared" si="67"/>
        <v>6.1255123930551124E-3</v>
      </c>
      <c r="H556">
        <f>_xlfn.NORM.DIST(G556,0,$B$5,FALSE)</f>
        <v>25.16396405835167</v>
      </c>
      <c r="I556">
        <f t="shared" si="68"/>
        <v>3.225412973410454</v>
      </c>
      <c r="K556">
        <f t="shared" si="69"/>
        <v>-3.6045936608792634E-4</v>
      </c>
      <c r="M556">
        <f t="shared" si="70"/>
        <v>2.1604593660879226E-3</v>
      </c>
      <c r="N556">
        <f>_xlfn.NORM.DIST(M556,0,$B$5,FALSE)</f>
        <v>93.610600094824761</v>
      </c>
      <c r="O556">
        <f t="shared" si="71"/>
        <v>4.5391436259477098</v>
      </c>
      <c r="P556">
        <f>-(LN($B$5^2)+(M556/$B$5)^2)</f>
        <v>10.916164318304764</v>
      </c>
      <c r="R556">
        <f>IFERROR(LN(_xlfn.NORM.DIST(M556,0,$B$5,FALSE)),0)</f>
        <v>4.5391436259477098</v>
      </c>
    </row>
    <row r="557" spans="1:18" x14ac:dyDescent="0.25">
      <c r="A557" s="13">
        <v>29068</v>
      </c>
      <c r="B557" s="14">
        <v>9.52</v>
      </c>
      <c r="C557">
        <v>9.5199999999999993E-2</v>
      </c>
      <c r="D557">
        <f t="shared" si="64"/>
        <v>9.2399999999999996E-2</v>
      </c>
      <c r="E557">
        <f t="shared" si="65"/>
        <v>2.7999999999999969E-3</v>
      </c>
      <c r="F557">
        <f t="shared" si="66"/>
        <v>-4.4741239880109474E-3</v>
      </c>
      <c r="G557">
        <f t="shared" si="67"/>
        <v>7.2741239880109443E-3</v>
      </c>
      <c r="H557">
        <f>_xlfn.NORM.DIST(G557,0,$B$5,FALSE)</f>
        <v>13.598791726547397</v>
      </c>
      <c r="I557">
        <f t="shared" si="68"/>
        <v>2.6099809451589557</v>
      </c>
      <c r="K557">
        <f t="shared" si="69"/>
        <v>-3.7284366566757893E-4</v>
      </c>
      <c r="M557">
        <f t="shared" si="70"/>
        <v>3.172843665667576E-3</v>
      </c>
      <c r="N557">
        <f>_xlfn.NORM.DIST(M557,0,$B$5,FALSE)</f>
        <v>75.432799135488835</v>
      </c>
      <c r="O557">
        <f t="shared" si="71"/>
        <v>4.323242182224992</v>
      </c>
      <c r="P557">
        <f>-(LN($B$5^2)+(M557/$B$5)^2)</f>
        <v>10.484361430859328</v>
      </c>
      <c r="R557">
        <f>IFERROR(LN(_xlfn.NORM.DIST(M557,0,$B$5,FALSE)),0)</f>
        <v>4.323242182224992</v>
      </c>
    </row>
    <row r="558" spans="1:18" x14ac:dyDescent="0.25">
      <c r="A558" s="13">
        <v>29099</v>
      </c>
      <c r="B558" s="14">
        <v>10.26</v>
      </c>
      <c r="C558">
        <v>0.1026</v>
      </c>
      <c r="D558">
        <f t="shared" si="64"/>
        <v>9.5199999999999993E-2</v>
      </c>
      <c r="E558">
        <f t="shared" si="65"/>
        <v>7.4000000000000038E-3</v>
      </c>
      <c r="F558">
        <f t="shared" si="66"/>
        <v>-4.7052975801644614E-3</v>
      </c>
      <c r="G558">
        <f t="shared" si="67"/>
        <v>1.2105297580164466E-2</v>
      </c>
      <c r="H558">
        <f>_xlfn.NORM.DIST(G558,0,$B$5,FALSE)</f>
        <v>0.32181663695873391</v>
      </c>
      <c r="I558">
        <f t="shared" si="68"/>
        <v>-1.1337733460749233</v>
      </c>
      <c r="K558">
        <f t="shared" si="69"/>
        <v>-3.9210813168037175E-4</v>
      </c>
      <c r="M558">
        <f t="shared" si="70"/>
        <v>7.7921081316803757E-3</v>
      </c>
      <c r="N558">
        <f>_xlfn.NORM.DIST(M558,0,$B$5,FALSE)</f>
        <v>9.953489294327694</v>
      </c>
      <c r="O558">
        <f t="shared" si="71"/>
        <v>2.2979231725426481</v>
      </c>
      <c r="P558">
        <f>-(LN($B$5^2)+(M558/$B$5)^2)</f>
        <v>6.4337234114946407</v>
      </c>
      <c r="R558">
        <f>IFERROR(LN(_xlfn.NORM.DIST(M558,0,$B$5,FALSE)),0)</f>
        <v>2.2979231725426481</v>
      </c>
    </row>
    <row r="559" spans="1:18" x14ac:dyDescent="0.25">
      <c r="A559" s="13">
        <v>29129</v>
      </c>
      <c r="B559" s="14">
        <v>11.7</v>
      </c>
      <c r="C559">
        <v>0.11699999999999999</v>
      </c>
      <c r="D559">
        <f t="shared" si="64"/>
        <v>0.1026</v>
      </c>
      <c r="E559">
        <f t="shared" si="65"/>
        <v>1.4399999999999996E-2</v>
      </c>
      <c r="F559">
        <f t="shared" si="66"/>
        <v>-5.3162563594273231E-3</v>
      </c>
      <c r="G559">
        <f t="shared" si="67"/>
        <v>1.9716256359427319E-2</v>
      </c>
      <c r="H559">
        <f>_xlfn.NORM.DIST(G559,0,$B$5,FALSE)</f>
        <v>2.003126728426077E-5</v>
      </c>
      <c r="I559">
        <f t="shared" si="68"/>
        <v>-10.81821614097889</v>
      </c>
      <c r="K559">
        <f t="shared" si="69"/>
        <v>-4.4302136328561024E-4</v>
      </c>
      <c r="M559">
        <f t="shared" si="70"/>
        <v>1.4843021363285606E-2</v>
      </c>
      <c r="N559">
        <f>_xlfn.NORM.DIST(M559,0,$B$5,FALSE)</f>
        <v>1.6842280657208098E-2</v>
      </c>
      <c r="O559">
        <f t="shared" si="71"/>
        <v>-4.0838628483872998</v>
      </c>
      <c r="P559">
        <f>-(LN($B$5^2)+(M559/$B$5)^2)</f>
        <v>-6.3298486303652552</v>
      </c>
      <c r="R559">
        <f>IFERROR(LN(_xlfn.NORM.DIST(M559,0,$B$5,FALSE)),0)</f>
        <v>-4.0838628483872998</v>
      </c>
    </row>
    <row r="560" spans="1:18" x14ac:dyDescent="0.25">
      <c r="A560" s="13">
        <v>29160</v>
      </c>
      <c r="B560" s="14">
        <v>11.79</v>
      </c>
      <c r="C560">
        <v>0.11789999999999999</v>
      </c>
      <c r="D560">
        <f t="shared" si="64"/>
        <v>0.11699999999999999</v>
      </c>
      <c r="E560">
        <f t="shared" si="65"/>
        <v>8.9999999999999802E-4</v>
      </c>
      <c r="F560">
        <f t="shared" si="66"/>
        <v>-6.5051491190739703E-3</v>
      </c>
      <c r="G560">
        <f t="shared" si="67"/>
        <v>7.4051491190739683E-3</v>
      </c>
      <c r="H560">
        <f>_xlfn.NORM.DIST(G560,0,$B$5,FALSE)</f>
        <v>12.592138314342426</v>
      </c>
      <c r="I560">
        <f t="shared" si="68"/>
        <v>2.5330726759176452</v>
      </c>
      <c r="K560">
        <f t="shared" si="69"/>
        <v>-5.4209575992283086E-4</v>
      </c>
      <c r="M560">
        <f t="shared" si="70"/>
        <v>1.4420957599228289E-3</v>
      </c>
      <c r="N560">
        <f>_xlfn.NORM.DIST(M560,0,$B$5,FALSE)</f>
        <v>103.81667317310088</v>
      </c>
      <c r="O560">
        <f t="shared" si="71"/>
        <v>4.6426265857043907</v>
      </c>
      <c r="P560">
        <f>-(LN($B$5^2)+(M560/$B$5)^2)</f>
        <v>11.123130237818126</v>
      </c>
      <c r="R560">
        <f>IFERROR(LN(_xlfn.NORM.DIST(M560,0,$B$5,FALSE)),0)</f>
        <v>4.6426265857043907</v>
      </c>
    </row>
    <row r="561" spans="1:18" x14ac:dyDescent="0.25">
      <c r="A561" s="13">
        <v>29190</v>
      </c>
      <c r="B561" s="14">
        <v>12.04</v>
      </c>
      <c r="C561">
        <v>0.12039999999999999</v>
      </c>
      <c r="D561">
        <f t="shared" si="64"/>
        <v>0.11789999999999999</v>
      </c>
      <c r="E561">
        <f t="shared" si="65"/>
        <v>2.5000000000000022E-3</v>
      </c>
      <c r="F561">
        <f t="shared" si="66"/>
        <v>-6.5794549165518858E-3</v>
      </c>
      <c r="G561">
        <f t="shared" si="67"/>
        <v>9.0794549165518872E-3</v>
      </c>
      <c r="H561">
        <f>_xlfn.NORM.DIST(G561,0,$B$5,FALSE)</f>
        <v>4.1763318102196889</v>
      </c>
      <c r="I561">
        <f t="shared" si="68"/>
        <v>1.4294333038940714</v>
      </c>
      <c r="K561">
        <f t="shared" si="69"/>
        <v>-5.4828790971265715E-4</v>
      </c>
      <c r="M561">
        <f t="shared" si="70"/>
        <v>3.0482879097126596E-3</v>
      </c>
      <c r="N561">
        <f>_xlfn.NORM.DIST(M561,0,$B$5,FALSE)</f>
        <v>77.806647140553494</v>
      </c>
      <c r="O561">
        <f t="shared" si="71"/>
        <v>4.3542268663592525</v>
      </c>
      <c r="P561">
        <f>-(LN($B$5^2)+(M561/$B$5)^2)</f>
        <v>10.546330799127849</v>
      </c>
      <c r="R561">
        <f>IFERROR(LN(_xlfn.NORM.DIST(M561,0,$B$5,FALSE)),0)</f>
        <v>4.3542268663592525</v>
      </c>
    </row>
    <row r="562" spans="1:18" x14ac:dyDescent="0.25">
      <c r="A562" s="13">
        <v>29221</v>
      </c>
      <c r="B562" s="14">
        <v>12</v>
      </c>
      <c r="C562">
        <v>0.12</v>
      </c>
      <c r="D562">
        <f t="shared" si="64"/>
        <v>0.12039999999999999</v>
      </c>
      <c r="E562">
        <f t="shared" si="65"/>
        <v>-3.9999999999999758E-4</v>
      </c>
      <c r="F562">
        <f t="shared" si="66"/>
        <v>-6.7858599095460955E-3</v>
      </c>
      <c r="G562">
        <f t="shared" si="67"/>
        <v>6.385859909546098E-3</v>
      </c>
      <c r="H562">
        <f>_xlfn.NORM.DIST(G562,0,$B$5,FALSE)</f>
        <v>22.090874640597313</v>
      </c>
      <c r="I562">
        <f t="shared" si="68"/>
        <v>3.0951646110618278</v>
      </c>
      <c r="K562">
        <f t="shared" si="69"/>
        <v>-5.6548832579550793E-4</v>
      </c>
      <c r="M562">
        <f t="shared" si="70"/>
        <v>1.6548832579551035E-4</v>
      </c>
      <c r="N562">
        <f>_xlfn.NORM.DIST(M562,0,$B$5,FALSE)</f>
        <v>112.6954587407174</v>
      </c>
      <c r="O562">
        <f t="shared" si="71"/>
        <v>4.724689125120439</v>
      </c>
      <c r="P562">
        <f>-(LN($B$5^2)+(M562/$B$5)^2)</f>
        <v>11.287255316650224</v>
      </c>
      <c r="R562">
        <f>IFERROR(LN(_xlfn.NORM.DIST(M562,0,$B$5,FALSE)),0)</f>
        <v>4.724689125120439</v>
      </c>
    </row>
    <row r="563" spans="1:18" x14ac:dyDescent="0.25">
      <c r="A563" s="13">
        <v>29252</v>
      </c>
      <c r="B563" s="14">
        <v>12.86</v>
      </c>
      <c r="C563">
        <v>0.12859999999999999</v>
      </c>
      <c r="D563">
        <f t="shared" si="64"/>
        <v>0.12</v>
      </c>
      <c r="E563">
        <f t="shared" si="65"/>
        <v>8.5999999999999965E-3</v>
      </c>
      <c r="F563">
        <f t="shared" si="66"/>
        <v>-6.7528351106670229E-3</v>
      </c>
      <c r="G563">
        <f t="shared" si="67"/>
        <v>1.5352835110667019E-2</v>
      </c>
      <c r="H563">
        <f>_xlfn.NORM.DIST(G563,0,$B$5,FALSE)</f>
        <v>9.1004971635407269E-3</v>
      </c>
      <c r="I563">
        <f t="shared" si="68"/>
        <v>-4.6994262335955561</v>
      </c>
      <c r="K563">
        <f t="shared" si="69"/>
        <v>-5.6273625922225183E-4</v>
      </c>
      <c r="M563">
        <f t="shared" si="70"/>
        <v>9.162736259222249E-3</v>
      </c>
      <c r="N563">
        <f>_xlfn.NORM.DIST(M563,0,$B$5,FALSE)</f>
        <v>3.9301766646116088</v>
      </c>
      <c r="O563">
        <f t="shared" si="71"/>
        <v>1.3686843776982032</v>
      </c>
      <c r="P563">
        <f>-(LN($B$5^2)+(M563/$B$5)^2)</f>
        <v>4.5752458218057512</v>
      </c>
      <c r="R563">
        <f>IFERROR(LN(_xlfn.NORM.DIST(M563,0,$B$5,FALSE)),0)</f>
        <v>1.3686843776982032</v>
      </c>
    </row>
    <row r="564" spans="1:18" x14ac:dyDescent="0.25">
      <c r="A564" s="13">
        <v>29281</v>
      </c>
      <c r="B564" s="14">
        <v>15.2</v>
      </c>
      <c r="C564">
        <v>0.152</v>
      </c>
      <c r="D564">
        <f t="shared" si="64"/>
        <v>0.12859999999999999</v>
      </c>
      <c r="E564">
        <f t="shared" si="65"/>
        <v>2.3400000000000004E-2</v>
      </c>
      <c r="F564">
        <f t="shared" si="66"/>
        <v>-7.4628682865671035E-3</v>
      </c>
      <c r="G564">
        <f t="shared" si="67"/>
        <v>3.0862868286567108E-2</v>
      </c>
      <c r="H564">
        <f>_xlfn.NORM.DIST(G564,0,$B$5,FALSE)</f>
        <v>3.2436876276832872E-15</v>
      </c>
      <c r="I564">
        <f t="shared" si="68"/>
        <v>-33.362065555623367</v>
      </c>
      <c r="K564">
        <f t="shared" si="69"/>
        <v>-6.2190569054725855E-4</v>
      </c>
      <c r="M564">
        <f t="shared" si="70"/>
        <v>2.4021905690547261E-2</v>
      </c>
      <c r="N564">
        <f>_xlfn.NORM.DIST(M564,0,$B$5,FALSE)</f>
        <v>1.0748174932896689E-8</v>
      </c>
      <c r="O564">
        <f t="shared" si="71"/>
        <v>-18.348529870469953</v>
      </c>
      <c r="P564">
        <f>-(LN($B$5^2)+(M564/$B$5)^2)</f>
        <v>-34.859182674530558</v>
      </c>
      <c r="R564">
        <f>IFERROR(LN(_xlfn.NORM.DIST(M564,0,$B$5,FALSE)),0)</f>
        <v>-18.348529870469953</v>
      </c>
    </row>
    <row r="565" spans="1:18" x14ac:dyDescent="0.25">
      <c r="A565" s="13">
        <v>29312</v>
      </c>
      <c r="B565" s="14">
        <v>13.2</v>
      </c>
      <c r="C565">
        <v>0.13200000000000001</v>
      </c>
      <c r="D565">
        <f t="shared" si="64"/>
        <v>0.152</v>
      </c>
      <c r="E565">
        <f t="shared" si="65"/>
        <v>-1.999999999999999E-2</v>
      </c>
      <c r="F565">
        <f t="shared" si="66"/>
        <v>-9.3948190209929075E-3</v>
      </c>
      <c r="G565">
        <f t="shared" si="67"/>
        <v>-1.0605180979007083E-2</v>
      </c>
      <c r="H565">
        <f>_xlfn.NORM.DIST(G565,0,$B$5,FALSE)</f>
        <v>1.2567171845969698</v>
      </c>
      <c r="I565">
        <f t="shared" si="68"/>
        <v>0.2285029119283519</v>
      </c>
      <c r="K565">
        <f t="shared" si="69"/>
        <v>-7.8290158508274226E-4</v>
      </c>
      <c r="M565">
        <f t="shared" si="70"/>
        <v>-1.9217098414917248E-2</v>
      </c>
      <c r="N565">
        <f>_xlfn.NORM.DIST(M565,0,$B$5,FALSE)</f>
        <v>4.3570864180997911E-5</v>
      </c>
      <c r="O565">
        <f t="shared" si="71"/>
        <v>-10.041121883719068</v>
      </c>
      <c r="P565">
        <f>-(LN($B$5^2)+(M565/$B$5)^2)</f>
        <v>-18.244366701028792</v>
      </c>
      <c r="R565">
        <f>IFERROR(LN(_xlfn.NORM.DIST(M565,0,$B$5,FALSE)),0)</f>
        <v>-10.041121883719068</v>
      </c>
    </row>
    <row r="566" spans="1:18" x14ac:dyDescent="0.25">
      <c r="A566" s="13">
        <v>29342</v>
      </c>
      <c r="B566" s="14">
        <v>8.58</v>
      </c>
      <c r="C566">
        <v>8.5800000000000001E-2</v>
      </c>
      <c r="D566">
        <f t="shared" si="64"/>
        <v>0.13200000000000001</v>
      </c>
      <c r="E566">
        <f t="shared" si="65"/>
        <v>-4.6200000000000005E-2</v>
      </c>
      <c r="F566">
        <f t="shared" si="66"/>
        <v>-7.7435790770392305E-3</v>
      </c>
      <c r="G566">
        <f t="shared" si="67"/>
        <v>-3.8456420922960775E-2</v>
      </c>
      <c r="H566">
        <f>_xlfn.NORM.DIST(G566,0,$B$5,FALSE)</f>
        <v>2.3440309660409933E-24</v>
      </c>
      <c r="I566">
        <f t="shared" si="68"/>
        <v>-54.410170149461251</v>
      </c>
      <c r="K566">
        <f t="shared" si="69"/>
        <v>-6.4529825641993584E-4</v>
      </c>
      <c r="M566">
        <f t="shared" si="70"/>
        <v>-4.5554701743580069E-2</v>
      </c>
      <c r="N566">
        <f>_xlfn.NORM.DIST(M566,0,$B$5,FALSE)</f>
        <v>1.0328942993634454E-34</v>
      </c>
      <c r="O566">
        <f t="shared" si="71"/>
        <v>-78.255528300841831</v>
      </c>
      <c r="P566">
        <f>-(LN($B$5^2)+(M566/$B$5)^2)</f>
        <v>-154.6731795352743</v>
      </c>
      <c r="R566">
        <f>IFERROR(LN(_xlfn.NORM.DIST(M566,0,$B$5,FALSE)),0)</f>
        <v>-78.255528300841831</v>
      </c>
    </row>
    <row r="567" spans="1:18" x14ac:dyDescent="0.25">
      <c r="A567" s="13">
        <v>29373</v>
      </c>
      <c r="B567" s="14">
        <v>7.07</v>
      </c>
      <c r="C567">
        <v>7.0699999999999999E-2</v>
      </c>
      <c r="D567">
        <f t="shared" si="64"/>
        <v>8.5800000000000001E-2</v>
      </c>
      <c r="E567">
        <f t="shared" si="65"/>
        <v>-1.5100000000000002E-2</v>
      </c>
      <c r="F567">
        <f t="shared" si="66"/>
        <v>-3.9292148065062336E-3</v>
      </c>
      <c r="G567">
        <f t="shared" si="67"/>
        <v>-1.1170785193493769E-2</v>
      </c>
      <c r="H567">
        <f>_xlfn.NORM.DIST(G567,0,$B$5,FALSE)</f>
        <v>0.76797776170271104</v>
      </c>
      <c r="I567">
        <f t="shared" si="68"/>
        <v>-0.26399450236996297</v>
      </c>
      <c r="K567">
        <f t="shared" si="69"/>
        <v>-3.2743456720885279E-4</v>
      </c>
      <c r="M567">
        <f t="shared" si="70"/>
        <v>-1.477256543279115E-2</v>
      </c>
      <c r="N567">
        <f>_xlfn.NORM.DIST(M567,0,$B$5,FALSE)</f>
        <v>1.8307816598499754E-2</v>
      </c>
      <c r="O567">
        <f t="shared" si="71"/>
        <v>-4.00042717380156</v>
      </c>
      <c r="P567">
        <f>-(LN($B$5^2)+(M567/$B$5)^2)</f>
        <v>-6.1629772811937755</v>
      </c>
      <c r="R567">
        <f>IFERROR(LN(_xlfn.NORM.DIST(M567,0,$B$5,FALSE)),0)</f>
        <v>-4.00042717380156</v>
      </c>
    </row>
    <row r="568" spans="1:18" x14ac:dyDescent="0.25">
      <c r="A568" s="13">
        <v>29403</v>
      </c>
      <c r="B568" s="14">
        <v>8.06</v>
      </c>
      <c r="C568">
        <v>8.0600000000000005E-2</v>
      </c>
      <c r="D568">
        <f t="shared" si="64"/>
        <v>7.0699999999999999E-2</v>
      </c>
      <c r="E568">
        <f t="shared" si="65"/>
        <v>9.900000000000006E-3</v>
      </c>
      <c r="F568">
        <f t="shared" si="66"/>
        <v>-2.6825286488212068E-3</v>
      </c>
      <c r="G568">
        <f t="shared" si="67"/>
        <v>1.2582528648821213E-2</v>
      </c>
      <c r="H568">
        <f>_xlfn.NORM.DIST(G568,0,$B$5,FALSE)</f>
        <v>0.20091231020366668</v>
      </c>
      <c r="I568">
        <f t="shared" si="68"/>
        <v>-1.6048867337589263</v>
      </c>
      <c r="K568">
        <f t="shared" si="69"/>
        <v>-2.2354405406843389E-4</v>
      </c>
      <c r="M568">
        <f t="shared" si="70"/>
        <v>1.0123544054068441E-2</v>
      </c>
      <c r="N568">
        <f>_xlfn.NORM.DIST(M568,0,$B$5,FALSE)</f>
        <v>1.8733295575532827</v>
      </c>
      <c r="O568">
        <f t="shared" si="71"/>
        <v>0.62771735969450648</v>
      </c>
      <c r="P568">
        <f>-(LN($B$5^2)+(M568/$B$5)^2)</f>
        <v>3.0933117857983579</v>
      </c>
      <c r="R568">
        <f>IFERROR(LN(_xlfn.NORM.DIST(M568,0,$B$5,FALSE)),0)</f>
        <v>0.62771735969450648</v>
      </c>
    </row>
    <row r="569" spans="1:18" x14ac:dyDescent="0.25">
      <c r="A569" s="13">
        <v>29434</v>
      </c>
      <c r="B569" s="14">
        <v>9.1300000000000008</v>
      </c>
      <c r="C569">
        <v>9.1300000000000006E-2</v>
      </c>
      <c r="D569">
        <f t="shared" si="64"/>
        <v>8.0600000000000005E-2</v>
      </c>
      <c r="E569">
        <f t="shared" si="65"/>
        <v>1.0700000000000001E-2</v>
      </c>
      <c r="F569">
        <f t="shared" si="66"/>
        <v>-3.4998924210782778E-3</v>
      </c>
      <c r="G569">
        <f t="shared" si="67"/>
        <v>1.4199892421078279E-2</v>
      </c>
      <c r="H569">
        <f>_xlfn.NORM.DIST(G569,0,$B$5,FALSE)</f>
        <v>3.5544116979191409E-2</v>
      </c>
      <c r="I569">
        <f t="shared" si="68"/>
        <v>-3.3369806222445764</v>
      </c>
      <c r="K569">
        <f t="shared" si="69"/>
        <v>-2.9165770175652313E-4</v>
      </c>
      <c r="M569">
        <f t="shared" si="70"/>
        <v>1.0991657701756525E-2</v>
      </c>
      <c r="N569">
        <f>_xlfn.NORM.DIST(M569,0,$B$5,FALSE)</f>
        <v>0.90009784599271292</v>
      </c>
      <c r="O569">
        <f t="shared" si="71"/>
        <v>-0.1052518037974937</v>
      </c>
      <c r="P569">
        <f>-(LN($B$5^2)+(M569/$B$5)^2)</f>
        <v>1.6273734588143576</v>
      </c>
      <c r="R569">
        <f>IFERROR(LN(_xlfn.NORM.DIST(M569,0,$B$5,FALSE)),0)</f>
        <v>-0.1052518037974937</v>
      </c>
    </row>
    <row r="570" spans="1:18" x14ac:dyDescent="0.25">
      <c r="A570" s="13">
        <v>29465</v>
      </c>
      <c r="B570" s="14">
        <v>10.27</v>
      </c>
      <c r="C570">
        <v>0.1027</v>
      </c>
      <c r="D570">
        <f t="shared" si="64"/>
        <v>9.1300000000000006E-2</v>
      </c>
      <c r="E570">
        <f t="shared" si="65"/>
        <v>1.1399999999999993E-2</v>
      </c>
      <c r="F570">
        <f t="shared" si="66"/>
        <v>-4.3833057910934959E-3</v>
      </c>
      <c r="G570">
        <f t="shared" si="67"/>
        <v>1.578330579109349E-2</v>
      </c>
      <c r="H570">
        <f>_xlfn.NORM.DIST(G570,0,$B$5,FALSE)</f>
        <v>5.3248340693857112E-3</v>
      </c>
      <c r="I570">
        <f t="shared" si="68"/>
        <v>-5.2353737285508917</v>
      </c>
      <c r="K570">
        <f t="shared" si="69"/>
        <v>-3.6527548259112464E-4</v>
      </c>
      <c r="M570">
        <f t="shared" si="70"/>
        <v>1.1765275482591118E-2</v>
      </c>
      <c r="N570">
        <f>_xlfn.NORM.DIST(M570,0,$B$5,FALSE)</f>
        <v>0.44520445263794073</v>
      </c>
      <c r="O570">
        <f t="shared" si="71"/>
        <v>-0.80922165819783065</v>
      </c>
      <c r="P570">
        <f>-(LN($B$5^2)+(M570/$B$5)^2)</f>
        <v>0.21943375001368359</v>
      </c>
      <c r="R570">
        <f>IFERROR(LN(_xlfn.NORM.DIST(M570,0,$B$5,FALSE)),0)</f>
        <v>-0.80922165819783065</v>
      </c>
    </row>
    <row r="571" spans="1:18" x14ac:dyDescent="0.25">
      <c r="A571" s="13">
        <v>29495</v>
      </c>
      <c r="B571" s="14">
        <v>11.62</v>
      </c>
      <c r="C571">
        <v>0.1162</v>
      </c>
      <c r="D571">
        <f t="shared" si="64"/>
        <v>0.1027</v>
      </c>
      <c r="E571">
        <f t="shared" si="65"/>
        <v>1.3499999999999998E-2</v>
      </c>
      <c r="F571">
        <f t="shared" si="66"/>
        <v>-5.3245125591470915E-3</v>
      </c>
      <c r="G571">
        <f t="shared" si="67"/>
        <v>1.8824512559147091E-2</v>
      </c>
      <c r="H571">
        <f>_xlfn.NORM.DIST(G571,0,$B$5,FALSE)</f>
        <v>7.9167959901484914E-5</v>
      </c>
      <c r="I571">
        <f t="shared" si="68"/>
        <v>-9.4439388876934078</v>
      </c>
      <c r="K571">
        <f t="shared" si="69"/>
        <v>-4.4370937992892429E-4</v>
      </c>
      <c r="M571">
        <f t="shared" si="70"/>
        <v>1.3943709379928922E-2</v>
      </c>
      <c r="N571">
        <f>_xlfn.NORM.DIST(M571,0,$B$5,FALSE)</f>
        <v>4.7421427794956519E-2</v>
      </c>
      <c r="O571">
        <f t="shared" si="71"/>
        <v>-3.0486810892461467</v>
      </c>
      <c r="P571">
        <f>-(LN($B$5^2)+(M571/$B$5)^2)</f>
        <v>-4.2594851120829489</v>
      </c>
      <c r="R571">
        <f>IFERROR(LN(_xlfn.NORM.DIST(M571,0,$B$5,FALSE)),0)</f>
        <v>-3.0486810892461467</v>
      </c>
    </row>
    <row r="572" spans="1:18" x14ac:dyDescent="0.25">
      <c r="A572" s="13">
        <v>29526</v>
      </c>
      <c r="B572" s="14">
        <v>13.73</v>
      </c>
      <c r="C572">
        <v>0.13730000000000001</v>
      </c>
      <c r="D572">
        <f t="shared" si="64"/>
        <v>0.1162</v>
      </c>
      <c r="E572">
        <f t="shared" si="65"/>
        <v>2.1100000000000008E-2</v>
      </c>
      <c r="F572">
        <f t="shared" si="66"/>
        <v>-6.4390995213158241E-3</v>
      </c>
      <c r="G572">
        <f t="shared" si="67"/>
        <v>2.7539099521315832E-2</v>
      </c>
      <c r="H572">
        <f>_xlfn.NORM.DIST(G572,0,$B$5,FALSE)</f>
        <v>7.6211651976648053E-12</v>
      </c>
      <c r="I572">
        <f t="shared" si="68"/>
        <v>-25.600091844840637</v>
      </c>
      <c r="K572">
        <f t="shared" si="69"/>
        <v>-5.3659162677631867E-4</v>
      </c>
      <c r="M572">
        <f t="shared" si="70"/>
        <v>2.1636591626776325E-2</v>
      </c>
      <c r="N572">
        <f>_xlfn.NORM.DIST(M572,0,$B$5,FALSE)</f>
        <v>8.3686674531323601E-7</v>
      </c>
      <c r="O572">
        <f t="shared" si="71"/>
        <v>-13.993600984252998</v>
      </c>
      <c r="P572">
        <f>-(LN($B$5^2)+(M572/$B$5)^2)</f>
        <v>-26.149324902096652</v>
      </c>
      <c r="R572">
        <f>IFERROR(LN(_xlfn.NORM.DIST(M572,0,$B$5,FALSE)),0)</f>
        <v>-13.993600984252998</v>
      </c>
    </row>
    <row r="573" spans="1:18" x14ac:dyDescent="0.25">
      <c r="A573" s="13">
        <v>29556</v>
      </c>
      <c r="B573" s="14">
        <v>15.49</v>
      </c>
      <c r="C573">
        <v>0.15490000000000001</v>
      </c>
      <c r="D573">
        <f t="shared" si="64"/>
        <v>0.13730000000000001</v>
      </c>
      <c r="E573">
        <f t="shared" si="65"/>
        <v>1.7600000000000005E-2</v>
      </c>
      <c r="F573">
        <f t="shared" si="66"/>
        <v>-8.1811576621869542E-3</v>
      </c>
      <c r="G573">
        <f t="shared" si="67"/>
        <v>2.5781157662186957E-2</v>
      </c>
      <c r="H573">
        <f>_xlfn.NORM.DIST(G573,0,$B$5,FALSE)</f>
        <v>3.2344354801418742E-10</v>
      </c>
      <c r="I573">
        <f t="shared" si="68"/>
        <v>-21.851996521035289</v>
      </c>
      <c r="K573">
        <f t="shared" si="69"/>
        <v>-6.8176313851557948E-4</v>
      </c>
      <c r="M573">
        <f t="shared" si="70"/>
        <v>1.8281763138515584E-2</v>
      </c>
      <c r="N573">
        <f>_xlfn.NORM.DIST(M573,0,$B$5,FALSE)</f>
        <v>1.7712878853604224E-4</v>
      </c>
      <c r="O573">
        <f t="shared" si="71"/>
        <v>-8.6386334711290047</v>
      </c>
      <c r="P573">
        <f>-(LN($B$5^2)+(M573/$B$5)^2)</f>
        <v>-15.439389875848665</v>
      </c>
      <c r="R573">
        <f>IFERROR(LN(_xlfn.NORM.DIST(M573,0,$B$5,FALSE)),0)</f>
        <v>-8.6386334711290047</v>
      </c>
    </row>
    <row r="574" spans="1:18" x14ac:dyDescent="0.25">
      <c r="A574" s="13">
        <v>29587</v>
      </c>
      <c r="B574" s="14">
        <v>15.02</v>
      </c>
      <c r="C574">
        <v>0.1502</v>
      </c>
      <c r="D574">
        <f t="shared" si="64"/>
        <v>0.15490000000000001</v>
      </c>
      <c r="E574">
        <f t="shared" si="65"/>
        <v>-4.7000000000000097E-3</v>
      </c>
      <c r="F574">
        <f t="shared" si="66"/>
        <v>-9.6342488128661908E-3</v>
      </c>
      <c r="G574">
        <f t="shared" si="67"/>
        <v>4.9342488128661811E-3</v>
      </c>
      <c r="H574">
        <f>_xlfn.NORM.DIST(G574,0,$B$5,FALSE)</f>
        <v>42.616407693933724</v>
      </c>
      <c r="I574">
        <f t="shared" si="68"/>
        <v>3.7522393362559501</v>
      </c>
      <c r="K574">
        <f t="shared" si="69"/>
        <v>-8.0285406773884923E-4</v>
      </c>
      <c r="M574">
        <f t="shared" si="70"/>
        <v>-3.8971459322611605E-3</v>
      </c>
      <c r="N574">
        <f>_xlfn.NORM.DIST(M574,0,$B$5,FALSE)</f>
        <v>61.465663471047449</v>
      </c>
      <c r="O574">
        <f t="shared" si="71"/>
        <v>4.1184787013512514</v>
      </c>
      <c r="P574">
        <f>-(LN($B$5^2)+(M574/$B$5)^2)</f>
        <v>10.074834469111847</v>
      </c>
      <c r="R574">
        <f>IFERROR(LN(_xlfn.NORM.DIST(M574,0,$B$5,FALSE)),0)</f>
        <v>4.1184787013512514</v>
      </c>
    </row>
    <row r="575" spans="1:18" x14ac:dyDescent="0.25">
      <c r="A575" s="13">
        <v>29618</v>
      </c>
      <c r="B575" s="14">
        <v>14.79</v>
      </c>
      <c r="C575">
        <v>0.1479</v>
      </c>
      <c r="D575">
        <f t="shared" si="64"/>
        <v>0.1502</v>
      </c>
      <c r="E575">
        <f t="shared" si="65"/>
        <v>-2.2999999999999965E-3</v>
      </c>
      <c r="F575">
        <f t="shared" si="66"/>
        <v>-9.2462074260370765E-3</v>
      </c>
      <c r="G575">
        <f t="shared" si="67"/>
        <v>6.94620742603708E-3</v>
      </c>
      <c r="H575">
        <f>_xlfn.NORM.DIST(G575,0,$B$5,FALSE)</f>
        <v>16.386232367453267</v>
      </c>
      <c r="I575">
        <f t="shared" si="68"/>
        <v>2.7964414924718319</v>
      </c>
      <c r="K575">
        <f t="shared" si="69"/>
        <v>-7.7051728550308967E-4</v>
      </c>
      <c r="M575">
        <f t="shared" si="70"/>
        <v>-1.5294827144969069E-3</v>
      </c>
      <c r="N575">
        <f>_xlfn.NORM.DIST(M575,0,$B$5,FALSE)</f>
        <v>102.74426038810778</v>
      </c>
      <c r="O575">
        <f t="shared" si="71"/>
        <v>4.6322429918463639</v>
      </c>
      <c r="P575">
        <f>-(LN($B$5^2)+(M575/$B$5)^2)</f>
        <v>11.102363050102072</v>
      </c>
      <c r="R575">
        <f>IFERROR(LN(_xlfn.NORM.DIST(M575,0,$B$5,FALSE)),0)</f>
        <v>4.6322429918463639</v>
      </c>
    </row>
    <row r="576" spans="1:18" x14ac:dyDescent="0.25">
      <c r="A576" s="13">
        <v>29646</v>
      </c>
      <c r="B576" s="14">
        <v>13.36</v>
      </c>
      <c r="C576">
        <v>0.1336</v>
      </c>
      <c r="D576">
        <f t="shared" si="64"/>
        <v>0.1479</v>
      </c>
      <c r="E576">
        <f t="shared" si="65"/>
        <v>-1.4300000000000007E-2</v>
      </c>
      <c r="F576">
        <f t="shared" si="66"/>
        <v>-9.0563148324824035E-3</v>
      </c>
      <c r="G576">
        <f t="shared" si="67"/>
        <v>-5.2436851675176036E-3</v>
      </c>
      <c r="H576">
        <f>_xlfn.NORM.DIST(G576,0,$B$5,FALSE)</f>
        <v>37.573717342076058</v>
      </c>
      <c r="I576">
        <f t="shared" si="68"/>
        <v>3.6263047991169675</v>
      </c>
      <c r="K576">
        <f t="shared" si="69"/>
        <v>-7.5469290270686689E-4</v>
      </c>
      <c r="M576">
        <f t="shared" si="70"/>
        <v>-1.354530709729314E-2</v>
      </c>
      <c r="N576">
        <f>_xlfn.NORM.DIST(M576,0,$B$5,FALSE)</f>
        <v>7.3478607908563712E-2</v>
      </c>
      <c r="O576">
        <f t="shared" si="71"/>
        <v>-2.6107609639893652</v>
      </c>
      <c r="P576">
        <f>-(LN($B$5^2)+(M576/$B$5)^2)</f>
        <v>-3.383644861569385</v>
      </c>
      <c r="R576">
        <f>IFERROR(LN(_xlfn.NORM.DIST(M576,0,$B$5,FALSE)),0)</f>
        <v>-2.6107609639893652</v>
      </c>
    </row>
    <row r="577" spans="1:18" x14ac:dyDescent="0.25">
      <c r="A577" s="13">
        <v>29677</v>
      </c>
      <c r="B577" s="14">
        <v>13.69</v>
      </c>
      <c r="C577">
        <v>0.13689999999999999</v>
      </c>
      <c r="D577">
        <f t="shared" si="64"/>
        <v>0.1336</v>
      </c>
      <c r="E577">
        <f t="shared" si="65"/>
        <v>3.2999999999999974E-3</v>
      </c>
      <c r="F577">
        <f t="shared" si="66"/>
        <v>-7.8756782725555238E-3</v>
      </c>
      <c r="G577">
        <f t="shared" si="67"/>
        <v>1.1175678272555521E-2</v>
      </c>
      <c r="H577">
        <f>_xlfn.NORM.DIST(G577,0,$B$5,FALSE)</f>
        <v>0.76462730131281509</v>
      </c>
      <c r="I577">
        <f t="shared" si="68"/>
        <v>-0.2683667516965349</v>
      </c>
      <c r="K577">
        <f t="shared" si="69"/>
        <v>-6.5630652271296032E-4</v>
      </c>
      <c r="M577">
        <f t="shared" si="70"/>
        <v>3.9563065227129577E-3</v>
      </c>
      <c r="N577">
        <f>_xlfn.NORM.DIST(M577,0,$B$5,FALSE)</f>
        <v>60.334275422511347</v>
      </c>
      <c r="O577">
        <f t="shared" si="71"/>
        <v>4.0999003572135644</v>
      </c>
      <c r="P577">
        <f>-(LN($B$5^2)+(M577/$B$5)^2)</f>
        <v>10.037677780836473</v>
      </c>
      <c r="R577">
        <f>IFERROR(LN(_xlfn.NORM.DIST(M577,0,$B$5,FALSE)),0)</f>
        <v>4.0999003572135644</v>
      </c>
    </row>
    <row r="578" spans="1:18" x14ac:dyDescent="0.25">
      <c r="A578" s="13">
        <v>29707</v>
      </c>
      <c r="B578" s="14">
        <v>16.3</v>
      </c>
      <c r="C578">
        <v>0.16300000000000001</v>
      </c>
      <c r="D578">
        <f t="shared" si="64"/>
        <v>0.13689999999999999</v>
      </c>
      <c r="E578">
        <f t="shared" si="65"/>
        <v>2.6100000000000012E-2</v>
      </c>
      <c r="F578">
        <f t="shared" si="66"/>
        <v>-8.1481328633078807E-3</v>
      </c>
      <c r="G578">
        <f t="shared" si="67"/>
        <v>3.4248132863307891E-2</v>
      </c>
      <c r="H578">
        <f>_xlfn.NORM.DIST(G578,0,$B$5,FALSE)</f>
        <v>4.8225277981203273E-19</v>
      </c>
      <c r="I578">
        <f t="shared" si="68"/>
        <v>-42.175818536850613</v>
      </c>
      <c r="K578">
        <f t="shared" si="69"/>
        <v>-6.7901107194232339E-4</v>
      </c>
      <c r="M578">
        <f t="shared" si="70"/>
        <v>2.6779011071942336E-2</v>
      </c>
      <c r="N578">
        <f>_xlfn.NORM.DIST(M578,0,$B$5,FALSE)</f>
        <v>3.9719272071361711E-11</v>
      </c>
      <c r="O578">
        <f t="shared" si="71"/>
        <v>-23.949184603420978</v>
      </c>
      <c r="P578">
        <f>-(LN($B$5^2)+(M578/$B$5)^2)</f>
        <v>-46.060492140432608</v>
      </c>
      <c r="R578">
        <f>IFERROR(LN(_xlfn.NORM.DIST(M578,0,$B$5,FALSE)),0)</f>
        <v>-23.949184603420978</v>
      </c>
    </row>
    <row r="579" spans="1:18" x14ac:dyDescent="0.25">
      <c r="A579" s="13">
        <v>29738</v>
      </c>
      <c r="B579" s="14">
        <v>14.73</v>
      </c>
      <c r="C579">
        <v>0.14730000000000001</v>
      </c>
      <c r="D579">
        <f t="shared" si="64"/>
        <v>0.16300000000000001</v>
      </c>
      <c r="E579">
        <f t="shared" si="65"/>
        <v>-1.5699999999999992E-2</v>
      </c>
      <c r="F579">
        <f t="shared" si="66"/>
        <v>-1.030300099016743E-2</v>
      </c>
      <c r="G579">
        <f t="shared" si="67"/>
        <v>-5.3969990098325614E-3</v>
      </c>
      <c r="H579">
        <f>_xlfn.NORM.DIST(G579,0,$B$5,FALSE)</f>
        <v>35.200918693944232</v>
      </c>
      <c r="I579">
        <f t="shared" si="68"/>
        <v>3.5610721815232509</v>
      </c>
      <c r="K579">
        <f t="shared" si="69"/>
        <v>-8.5858341584728586E-4</v>
      </c>
      <c r="M579">
        <f t="shared" si="70"/>
        <v>-1.4841416584152705E-2</v>
      </c>
      <c r="N579">
        <f>_xlfn.NORM.DIST(M579,0,$B$5,FALSE)</f>
        <v>1.6874393043501919E-2</v>
      </c>
      <c r="O579">
        <f t="shared" si="71"/>
        <v>-4.0819580106628788</v>
      </c>
      <c r="P579">
        <f>-(LN($B$5^2)+(M579/$B$5)^2)</f>
        <v>-6.3260389549164131</v>
      </c>
      <c r="R579">
        <f>IFERROR(LN(_xlfn.NORM.DIST(M579,0,$B$5,FALSE)),0)</f>
        <v>-4.0819580106628788</v>
      </c>
    </row>
    <row r="580" spans="1:18" x14ac:dyDescent="0.25">
      <c r="A580" s="13">
        <v>29768</v>
      </c>
      <c r="B580" s="14">
        <v>14.95</v>
      </c>
      <c r="C580">
        <v>0.14949999999999999</v>
      </c>
      <c r="D580">
        <f t="shared" si="64"/>
        <v>0.14730000000000001</v>
      </c>
      <c r="E580">
        <f t="shared" si="65"/>
        <v>2.1999999999999797E-3</v>
      </c>
      <c r="F580">
        <f t="shared" si="66"/>
        <v>-9.0067776341637949E-3</v>
      </c>
      <c r="G580">
        <f t="shared" si="67"/>
        <v>1.1206777634163775E-2</v>
      </c>
      <c r="H580">
        <f>_xlfn.NORM.DIST(G580,0,$B$5,FALSE)</f>
        <v>0.74363824683163404</v>
      </c>
      <c r="I580">
        <f t="shared" si="68"/>
        <v>-0.29620058977274361</v>
      </c>
      <c r="K580">
        <f t="shared" si="69"/>
        <v>-7.5056480284698291E-4</v>
      </c>
      <c r="M580">
        <f t="shared" si="70"/>
        <v>2.9505648028469627E-3</v>
      </c>
      <c r="N580">
        <f>_xlfn.NORM.DIST(M580,0,$B$5,FALSE)</f>
        <v>79.652071206726063</v>
      </c>
      <c r="O580">
        <f t="shared" si="71"/>
        <v>4.3776680398688868</v>
      </c>
      <c r="P580">
        <f>-(LN($B$5^2)+(M580/$B$5)^2)</f>
        <v>10.593213146147118</v>
      </c>
      <c r="R580">
        <f>IFERROR(LN(_xlfn.NORM.DIST(M580,0,$B$5,FALSE)),0)</f>
        <v>4.3776680398688868</v>
      </c>
    </row>
    <row r="581" spans="1:18" x14ac:dyDescent="0.25">
      <c r="A581" s="13">
        <v>29799</v>
      </c>
      <c r="B581" s="14">
        <v>15.51</v>
      </c>
      <c r="C581">
        <v>0.15509999999999999</v>
      </c>
      <c r="D581">
        <f t="shared" si="64"/>
        <v>0.14949999999999999</v>
      </c>
      <c r="E581">
        <f t="shared" si="65"/>
        <v>5.5999999999999939E-3</v>
      </c>
      <c r="F581">
        <f t="shared" si="66"/>
        <v>-9.1884140279986978E-3</v>
      </c>
      <c r="G581">
        <f t="shared" si="67"/>
        <v>1.4788414027998692E-2</v>
      </c>
      <c r="H581">
        <f>_xlfn.NORM.DIST(G581,0,$B$5,FALSE)</f>
        <v>1.7968036130019432E-2</v>
      </c>
      <c r="I581">
        <f t="shared" si="68"/>
        <v>-4.0191608701900172</v>
      </c>
      <c r="K581">
        <f t="shared" si="69"/>
        <v>-7.6570116899989148E-4</v>
      </c>
      <c r="M581">
        <f t="shared" si="70"/>
        <v>6.3657011689998849E-3</v>
      </c>
      <c r="N581">
        <f>_xlfn.NORM.DIST(M581,0,$B$5,FALSE)</f>
        <v>22.319112382705185</v>
      </c>
      <c r="O581">
        <f t="shared" si="71"/>
        <v>3.1054433689224035</v>
      </c>
      <c r="P581">
        <f>-(LN($B$5^2)+(M581/$B$5)^2)</f>
        <v>8.0487638042541523</v>
      </c>
      <c r="R581">
        <f>IFERROR(LN(_xlfn.NORM.DIST(M581,0,$B$5,FALSE)),0)</f>
        <v>3.1054433689224035</v>
      </c>
    </row>
    <row r="582" spans="1:18" x14ac:dyDescent="0.25">
      <c r="A582" s="13">
        <v>29830</v>
      </c>
      <c r="B582" s="14">
        <v>14.7</v>
      </c>
      <c r="C582">
        <v>0.14699999999999999</v>
      </c>
      <c r="D582">
        <f t="shared" si="64"/>
        <v>0.15509999999999999</v>
      </c>
      <c r="E582">
        <f t="shared" si="65"/>
        <v>-8.0999999999999961E-3</v>
      </c>
      <c r="F582">
        <f t="shared" si="66"/>
        <v>-9.6507612123057258E-3</v>
      </c>
      <c r="G582">
        <f t="shared" si="67"/>
        <v>1.5507612123057297E-3</v>
      </c>
      <c r="H582">
        <f>_xlfn.NORM.DIST(G582,0,$B$5,FALSE)</f>
        <v>102.47533701709095</v>
      </c>
      <c r="I582">
        <f t="shared" si="68"/>
        <v>4.629622155158752</v>
      </c>
      <c r="K582">
        <f t="shared" si="69"/>
        <v>-8.0423010102547712E-4</v>
      </c>
      <c r="M582">
        <f t="shared" si="70"/>
        <v>-7.2957698989745186E-3</v>
      </c>
      <c r="N582">
        <f>_xlfn.NORM.DIST(M582,0,$B$5,FALSE)</f>
        <v>13.428375510142114</v>
      </c>
      <c r="O582">
        <f t="shared" si="71"/>
        <v>2.597370043437992</v>
      </c>
      <c r="P582">
        <f>-(LN($B$5^2)+(M582/$B$5)^2)</f>
        <v>7.0326171532853294</v>
      </c>
      <c r="R582">
        <f>IFERROR(LN(_xlfn.NORM.DIST(M582,0,$B$5,FALSE)),0)</f>
        <v>2.597370043437992</v>
      </c>
    </row>
    <row r="583" spans="1:18" x14ac:dyDescent="0.25">
      <c r="A583" s="13">
        <v>29860</v>
      </c>
      <c r="B583" s="14">
        <v>13.54</v>
      </c>
      <c r="C583">
        <v>0.13539999999999999</v>
      </c>
      <c r="D583">
        <f t="shared" si="64"/>
        <v>0.14699999999999999</v>
      </c>
      <c r="E583">
        <f t="shared" si="65"/>
        <v>-1.1599999999999999E-2</v>
      </c>
      <c r="F583">
        <f t="shared" si="66"/>
        <v>-8.982009035004488E-3</v>
      </c>
      <c r="G583">
        <f t="shared" si="67"/>
        <v>-2.6179909649955112E-3</v>
      </c>
      <c r="H583">
        <f>_xlfn.NORM.DIST(G583,0,$B$5,FALSE)</f>
        <v>85.774465812729801</v>
      </c>
      <c r="I583">
        <f t="shared" si="68"/>
        <v>4.4517213609516411</v>
      </c>
      <c r="K583">
        <f t="shared" si="69"/>
        <v>-7.485007529170406E-4</v>
      </c>
      <c r="M583">
        <f t="shared" si="70"/>
        <v>-1.0851499247082959E-2</v>
      </c>
      <c r="N583">
        <f>_xlfn.NORM.DIST(M583,0,$B$5,FALSE)</f>
        <v>1.0173153316687065</v>
      </c>
      <c r="O583">
        <f t="shared" si="71"/>
        <v>1.7167129645419978E-2</v>
      </c>
      <c r="P583">
        <f>-(LN($B$5^2)+(M583/$B$5)^2)</f>
        <v>1.8722113257001851</v>
      </c>
      <c r="R583">
        <f>IFERROR(LN(_xlfn.NORM.DIST(M583,0,$B$5,FALSE)),0)</f>
        <v>1.7167129645419978E-2</v>
      </c>
    </row>
    <row r="584" spans="1:18" x14ac:dyDescent="0.25">
      <c r="A584" s="13">
        <v>29891</v>
      </c>
      <c r="B584" s="14">
        <v>10.86</v>
      </c>
      <c r="C584">
        <v>0.10859999999999999</v>
      </c>
      <c r="D584">
        <f t="shared" si="64"/>
        <v>0.13539999999999999</v>
      </c>
      <c r="E584">
        <f t="shared" si="65"/>
        <v>-2.6800000000000004E-2</v>
      </c>
      <c r="F584">
        <f t="shared" si="66"/>
        <v>-8.0242898675113548E-3</v>
      </c>
      <c r="G584">
        <f t="shared" si="67"/>
        <v>-1.877571013248865E-2</v>
      </c>
      <c r="H584">
        <f>_xlfn.NORM.DIST(G584,0,$B$5,FALSE)</f>
        <v>8.5195299797793768E-5</v>
      </c>
      <c r="I584">
        <f t="shared" si="68"/>
        <v>-9.3705642923433032</v>
      </c>
      <c r="K584">
        <f t="shared" si="69"/>
        <v>-6.686908222926129E-4</v>
      </c>
      <c r="M584">
        <f t="shared" si="70"/>
        <v>-2.6131309177707392E-2</v>
      </c>
      <c r="N584">
        <f>_xlfn.NORM.DIST(M584,0,$B$5,FALSE)</f>
        <v>1.563629653740574E-10</v>
      </c>
      <c r="O584">
        <f t="shared" si="71"/>
        <v>-22.578841110141052</v>
      </c>
      <c r="P584">
        <f>-(LN($B$5^2)+(M584/$B$5)^2)</f>
        <v>-43.319805153872757</v>
      </c>
      <c r="R584">
        <f>IFERROR(LN(_xlfn.NORM.DIST(M584,0,$B$5,FALSE)),0)</f>
        <v>-22.578841110141052</v>
      </c>
    </row>
    <row r="585" spans="1:18" x14ac:dyDescent="0.25">
      <c r="A585" s="13">
        <v>29921</v>
      </c>
      <c r="B585" s="14">
        <v>10.85</v>
      </c>
      <c r="C585">
        <v>0.1085</v>
      </c>
      <c r="D585">
        <f t="shared" si="64"/>
        <v>0.10859999999999999</v>
      </c>
      <c r="E585">
        <f t="shared" si="65"/>
        <v>-9.9999999999988987E-5</v>
      </c>
      <c r="F585">
        <f t="shared" si="66"/>
        <v>-5.8116283426134256E-3</v>
      </c>
      <c r="G585">
        <f t="shared" si="67"/>
        <v>5.7116283426134366E-3</v>
      </c>
      <c r="H585">
        <f>_xlfn.NORM.DIST(G585,0,$B$5,FALSE)</f>
        <v>30.609646562659591</v>
      </c>
      <c r="I585">
        <f t="shared" si="68"/>
        <v>3.4213152064241328</v>
      </c>
      <c r="K585">
        <f t="shared" si="69"/>
        <v>-4.8430236188445213E-4</v>
      </c>
      <c r="M585">
        <f t="shared" si="70"/>
        <v>3.8430236188446315E-4</v>
      </c>
      <c r="N585">
        <f>_xlfn.NORM.DIST(M585,0,$B$5,FALSE)</f>
        <v>112.15464377910627</v>
      </c>
      <c r="O585">
        <f t="shared" si="71"/>
        <v>4.7198786669668129</v>
      </c>
      <c r="P585">
        <f>-(LN($B$5^2)+(M585/$B$5)^2)</f>
        <v>11.27763440034297</v>
      </c>
      <c r="R585">
        <f>IFERROR(LN(_xlfn.NORM.DIST(M585,0,$B$5,FALSE)),0)</f>
        <v>4.7198786669668129</v>
      </c>
    </row>
    <row r="586" spans="1:18" x14ac:dyDescent="0.25">
      <c r="A586" s="13">
        <v>29952</v>
      </c>
      <c r="B586" s="14">
        <v>12.28</v>
      </c>
      <c r="C586">
        <v>0.12279999999999999</v>
      </c>
      <c r="D586">
        <f t="shared" si="64"/>
        <v>0.1085</v>
      </c>
      <c r="E586">
        <f t="shared" si="65"/>
        <v>1.4299999999999993E-2</v>
      </c>
      <c r="F586">
        <f t="shared" si="66"/>
        <v>-5.8033721428936581E-3</v>
      </c>
      <c r="G586">
        <f t="shared" si="67"/>
        <v>2.010337214289365E-2</v>
      </c>
      <c r="H586">
        <f>_xlfn.NORM.DIST(G586,0,$B$5,FALSE)</f>
        <v>1.0814734940125685E-5</v>
      </c>
      <c r="I586">
        <f t="shared" si="68"/>
        <v>-11.434601007400905</v>
      </c>
      <c r="K586">
        <f t="shared" si="69"/>
        <v>-4.8361434524113814E-4</v>
      </c>
      <c r="M586">
        <f t="shared" si="70"/>
        <v>1.4783614345241131E-2</v>
      </c>
      <c r="N586">
        <f>_xlfn.NORM.DIST(M586,0,$B$5,FALSE)</f>
        <v>1.8070304458035234E-2</v>
      </c>
      <c r="O586">
        <f t="shared" si="71"/>
        <v>-4.0134853257078067</v>
      </c>
      <c r="P586">
        <f>-(LN($B$5^2)+(M586/$B$5)^2)</f>
        <v>-6.1890935850062689</v>
      </c>
      <c r="R586">
        <f>IFERROR(LN(_xlfn.NORM.DIST(M586,0,$B$5,FALSE)),0)</f>
        <v>-4.0134853257078067</v>
      </c>
    </row>
    <row r="587" spans="1:18" x14ac:dyDescent="0.25">
      <c r="A587" s="13">
        <v>29983</v>
      </c>
      <c r="B587" s="14">
        <v>13.48</v>
      </c>
      <c r="C587">
        <v>0.1348</v>
      </c>
      <c r="D587">
        <f t="shared" si="64"/>
        <v>0.12279999999999999</v>
      </c>
      <c r="E587">
        <f t="shared" si="65"/>
        <v>1.2000000000000011E-2</v>
      </c>
      <c r="F587">
        <f t="shared" si="66"/>
        <v>-6.9840087028205369E-3</v>
      </c>
      <c r="G587">
        <f t="shared" si="67"/>
        <v>1.8984008702820548E-2</v>
      </c>
      <c r="H587">
        <f>_xlfn.NORM.DIST(G587,0,$B$5,FALSE)</f>
        <v>6.2205304192349917E-5</v>
      </c>
      <c r="I587">
        <f t="shared" si="68"/>
        <v>-9.6850702854506263</v>
      </c>
      <c r="K587">
        <f t="shared" si="69"/>
        <v>-5.8200072523504471E-4</v>
      </c>
      <c r="M587">
        <f t="shared" si="70"/>
        <v>1.2582000725235055E-2</v>
      </c>
      <c r="N587">
        <f>_xlfn.NORM.DIST(M587,0,$B$5,FALSE)</f>
        <v>0.20101906703332711</v>
      </c>
      <c r="O587">
        <f t="shared" si="71"/>
        <v>-1.6043555145597443</v>
      </c>
      <c r="P587">
        <f>-(LN($B$5^2)+(M587/$B$5)^2)</f>
        <v>-1.3708339627101438</v>
      </c>
      <c r="R587">
        <f>IFERROR(LN(_xlfn.NORM.DIST(M587,0,$B$5,FALSE)),0)</f>
        <v>-1.6043555145597443</v>
      </c>
    </row>
    <row r="588" spans="1:18" x14ac:dyDescent="0.25">
      <c r="A588" s="13">
        <v>30011</v>
      </c>
      <c r="B588" s="14">
        <v>12.68</v>
      </c>
      <c r="C588">
        <v>0.1268</v>
      </c>
      <c r="D588">
        <f t="shared" ref="D588:D651" si="72">C587</f>
        <v>0.1348</v>
      </c>
      <c r="E588">
        <f t="shared" ref="E588:E651" si="73">C588-C587</f>
        <v>-8.0000000000000071E-3</v>
      </c>
      <c r="F588">
        <f t="shared" ref="F588:F651" si="74">($B$3*($B$4-C587))</f>
        <v>-7.9747526691927445E-3</v>
      </c>
      <c r="G588">
        <f t="shared" ref="G588:G651" si="75">E588-F588</f>
        <v>-2.5247330807262602E-5</v>
      </c>
      <c r="H588">
        <f>_xlfn.NORM.DIST(G588,0,$B$5,FALSE)</f>
        <v>112.81606211380947</v>
      </c>
      <c r="I588">
        <f t="shared" ref="I588:I651" si="76">IFERROR(LN(H588),0)</f>
        <v>4.7257587235527767</v>
      </c>
      <c r="K588">
        <f t="shared" ref="K588:K651" si="77">F588*(1/12)</f>
        <v>-6.6456272243272871E-4</v>
      </c>
      <c r="M588">
        <f t="shared" ref="M588:M651" si="78">(E588-K588)</f>
        <v>-7.3354372775672784E-3</v>
      </c>
      <c r="N588">
        <f>_xlfn.NORM.DIST(M588,0,$B$5,FALSE)</f>
        <v>13.120325424457567</v>
      </c>
      <c r="O588">
        <f t="shared" ref="O588:O651" si="79">IFERROR(LN(N588),0)</f>
        <v>2.5741625869017484</v>
      </c>
      <c r="P588">
        <f>-(LN($B$5^2)+(M588/$B$5)^2)</f>
        <v>6.9862022402128421</v>
      </c>
      <c r="R588">
        <f>IFERROR(LN(_xlfn.NORM.DIST(M588,0,$B$5,FALSE)),0)</f>
        <v>2.5741625869017484</v>
      </c>
    </row>
    <row r="589" spans="1:18" x14ac:dyDescent="0.25">
      <c r="A589" s="13">
        <v>30042</v>
      </c>
      <c r="B589" s="14">
        <v>12.7</v>
      </c>
      <c r="C589">
        <v>0.127</v>
      </c>
      <c r="D589">
        <f t="shared" si="72"/>
        <v>0.1268</v>
      </c>
      <c r="E589">
        <f t="shared" si="73"/>
        <v>2.0000000000000573E-4</v>
      </c>
      <c r="F589">
        <f t="shared" si="74"/>
        <v>-7.3142566916112733E-3</v>
      </c>
      <c r="G589">
        <f t="shared" si="75"/>
        <v>7.5142566916112791E-3</v>
      </c>
      <c r="H589">
        <f>_xlfn.NORM.DIST(G589,0,$B$5,FALSE)</f>
        <v>11.798610515515103</v>
      </c>
      <c r="I589">
        <f t="shared" si="76"/>
        <v>2.4679817716157504</v>
      </c>
      <c r="K589">
        <f t="shared" si="77"/>
        <v>-6.0952139096760608E-4</v>
      </c>
      <c r="M589">
        <f t="shared" si="78"/>
        <v>8.095213909676118E-4</v>
      </c>
      <c r="N589">
        <f>_xlfn.NORM.DIST(M589,0,$B$5,FALSE)</f>
        <v>109.90100806800845</v>
      </c>
      <c r="O589">
        <f t="shared" si="79"/>
        <v>4.6995800339608511</v>
      </c>
      <c r="P589">
        <f>-(LN($B$5^2)+(M589/$B$5)^2)</f>
        <v>11.237037134331047</v>
      </c>
      <c r="R589">
        <f>IFERROR(LN(_xlfn.NORM.DIST(M589,0,$B$5,FALSE)),0)</f>
        <v>4.6995800339608511</v>
      </c>
    </row>
    <row r="590" spans="1:18" x14ac:dyDescent="0.25">
      <c r="A590" s="13">
        <v>30072</v>
      </c>
      <c r="B590" s="14">
        <v>12.09</v>
      </c>
      <c r="C590">
        <v>0.12089999999999999</v>
      </c>
      <c r="D590">
        <f t="shared" si="72"/>
        <v>0.127</v>
      </c>
      <c r="E590">
        <f t="shared" si="73"/>
        <v>-6.1000000000000082E-3</v>
      </c>
      <c r="F590">
        <f t="shared" si="74"/>
        <v>-7.3307690910508101E-3</v>
      </c>
      <c r="G590">
        <f t="shared" si="75"/>
        <v>1.2307690910508019E-3</v>
      </c>
      <c r="H590">
        <f>_xlfn.NORM.DIST(G590,0,$B$5,FALSE)</f>
        <v>106.18818931326517</v>
      </c>
      <c r="I590">
        <f t="shared" si="76"/>
        <v>4.665212890883855</v>
      </c>
      <c r="K590">
        <f t="shared" si="77"/>
        <v>-6.1089742425423418E-4</v>
      </c>
      <c r="M590">
        <f t="shared" si="78"/>
        <v>-5.489102575745774E-3</v>
      </c>
      <c r="N590">
        <f>_xlfn.NORM.DIST(M590,0,$B$5,FALSE)</f>
        <v>33.817543991290549</v>
      </c>
      <c r="O590">
        <f t="shared" si="79"/>
        <v>3.5209797208243239</v>
      </c>
      <c r="P590">
        <f>-(LN($B$5^2)+(M590/$B$5)^2)</f>
        <v>8.8798365080579931</v>
      </c>
      <c r="R590">
        <f>IFERROR(LN(_xlfn.NORM.DIST(M590,0,$B$5,FALSE)),0)</f>
        <v>3.5209797208243239</v>
      </c>
    </row>
    <row r="591" spans="1:18" x14ac:dyDescent="0.25">
      <c r="A591" s="13">
        <v>30103</v>
      </c>
      <c r="B591" s="14">
        <v>12.47</v>
      </c>
      <c r="C591">
        <v>0.12470000000000001</v>
      </c>
      <c r="D591">
        <f t="shared" si="72"/>
        <v>0.12089999999999999</v>
      </c>
      <c r="E591">
        <f t="shared" si="73"/>
        <v>3.8000000000000117E-3</v>
      </c>
      <c r="F591">
        <f t="shared" si="74"/>
        <v>-6.8271409081449375E-3</v>
      </c>
      <c r="G591">
        <f t="shared" si="75"/>
        <v>1.0627140908144948E-2</v>
      </c>
      <c r="H591">
        <f>_xlfn.NORM.DIST(G591,0,$B$5,FALSE)</f>
        <v>1.233503844765754</v>
      </c>
      <c r="I591">
        <f t="shared" si="76"/>
        <v>0.20985877393884472</v>
      </c>
      <c r="K591">
        <f t="shared" si="77"/>
        <v>-5.6892840901207812E-4</v>
      </c>
      <c r="M591">
        <f t="shared" si="78"/>
        <v>4.36892840901209E-3</v>
      </c>
      <c r="N591">
        <f>_xlfn.NORM.DIST(M591,0,$B$5,FALSE)</f>
        <v>52.590716441341556</v>
      </c>
      <c r="O591">
        <f t="shared" si="79"/>
        <v>3.9625396106562349</v>
      </c>
      <c r="P591">
        <f>-(LN($B$5^2)+(M591/$B$5)^2)</f>
        <v>9.7629562877218152</v>
      </c>
      <c r="R591">
        <f>IFERROR(LN(_xlfn.NORM.DIST(M591,0,$B$5,FALSE)),0)</f>
        <v>3.9625396106562349</v>
      </c>
    </row>
    <row r="592" spans="1:18" x14ac:dyDescent="0.25">
      <c r="A592" s="13">
        <v>30133</v>
      </c>
      <c r="B592" s="14">
        <v>11.35</v>
      </c>
      <c r="C592">
        <v>0.11349999999999999</v>
      </c>
      <c r="D592">
        <f t="shared" si="72"/>
        <v>0.12470000000000001</v>
      </c>
      <c r="E592">
        <f t="shared" si="73"/>
        <v>-1.1200000000000015E-2</v>
      </c>
      <c r="F592">
        <f t="shared" si="74"/>
        <v>-7.140876497496138E-3</v>
      </c>
      <c r="G592">
        <f t="shared" si="75"/>
        <v>-4.0591235025038775E-3</v>
      </c>
      <c r="H592">
        <f>_xlfn.NORM.DIST(G592,0,$B$5,FALSE)</f>
        <v>58.378434724518947</v>
      </c>
      <c r="I592">
        <f t="shared" si="76"/>
        <v>4.0669465532220395</v>
      </c>
      <c r="K592">
        <f t="shared" si="77"/>
        <v>-5.950730414580115E-4</v>
      </c>
      <c r="M592">
        <f t="shared" si="78"/>
        <v>-1.0604926958542003E-2</v>
      </c>
      <c r="N592">
        <f>_xlfn.NORM.DIST(M592,0,$B$5,FALSE)</f>
        <v>1.2569879603715182</v>
      </c>
      <c r="O592">
        <f t="shared" si="79"/>
        <v>0.2287183514966224</v>
      </c>
      <c r="P592">
        <f>-(LN($B$5^2)+(M592/$B$5)^2)</f>
        <v>2.2953137694025898</v>
      </c>
      <c r="R592">
        <f>IFERROR(LN(_xlfn.NORM.DIST(M592,0,$B$5,FALSE)),0)</f>
        <v>0.2287183514966224</v>
      </c>
    </row>
    <row r="593" spans="1:18" x14ac:dyDescent="0.25">
      <c r="A593" s="13">
        <v>30164</v>
      </c>
      <c r="B593" s="14">
        <v>8.68</v>
      </c>
      <c r="C593">
        <v>8.6800000000000002E-2</v>
      </c>
      <c r="D593">
        <f t="shared" si="72"/>
        <v>0.11349999999999999</v>
      </c>
      <c r="E593">
        <f t="shared" si="73"/>
        <v>-2.6699999999999988E-2</v>
      </c>
      <c r="F593">
        <f t="shared" si="74"/>
        <v>-6.2161821288820767E-3</v>
      </c>
      <c r="G593">
        <f t="shared" si="75"/>
        <v>-2.0483817871117912E-2</v>
      </c>
      <c r="H593">
        <f>_xlfn.NORM.DIST(G593,0,$B$5,FALSE)</f>
        <v>5.832632163576764E-6</v>
      </c>
      <c r="I593">
        <f t="shared" si="76"/>
        <v>-12.052042173457275</v>
      </c>
      <c r="K593">
        <f t="shared" si="77"/>
        <v>-5.1801517740683969E-4</v>
      </c>
      <c r="M593">
        <f t="shared" si="78"/>
        <v>-2.6181984822593148E-2</v>
      </c>
      <c r="N593">
        <f>_xlfn.NORM.DIST(M593,0,$B$5,FALSE)</f>
        <v>1.406360401824524E-10</v>
      </c>
      <c r="O593">
        <f t="shared" si="79"/>
        <v>-22.684845838087348</v>
      </c>
      <c r="P593">
        <f>-(LN($B$5^2)+(M593/$B$5)^2)</f>
        <v>-43.531814609765348</v>
      </c>
      <c r="R593">
        <f>IFERROR(LN(_xlfn.NORM.DIST(M593,0,$B$5,FALSE)),0)</f>
        <v>-22.684845838087348</v>
      </c>
    </row>
    <row r="594" spans="1:18" x14ac:dyDescent="0.25">
      <c r="A594" s="13">
        <v>30195</v>
      </c>
      <c r="B594" s="14">
        <v>7.92</v>
      </c>
      <c r="C594">
        <v>7.9199999999999993E-2</v>
      </c>
      <c r="D594">
        <f t="shared" si="72"/>
        <v>8.6800000000000002E-2</v>
      </c>
      <c r="E594">
        <f t="shared" si="73"/>
        <v>-7.6000000000000095E-3</v>
      </c>
      <c r="F594">
        <f t="shared" si="74"/>
        <v>-4.0117768037039175E-3</v>
      </c>
      <c r="G594">
        <f t="shared" si="75"/>
        <v>-3.588223196296092E-3</v>
      </c>
      <c r="H594">
        <f>_xlfn.NORM.DIST(G594,0,$B$5,FALSE)</f>
        <v>67.420128598158968</v>
      </c>
      <c r="I594">
        <f t="shared" si="76"/>
        <v>4.2109436172226502</v>
      </c>
      <c r="K594">
        <f t="shared" si="77"/>
        <v>-3.3431473364199313E-4</v>
      </c>
      <c r="M594">
        <f t="shared" si="78"/>
        <v>-7.2656852663580164E-3</v>
      </c>
      <c r="N594">
        <f>_xlfn.NORM.DIST(M594,0,$B$5,FALSE)</f>
        <v>13.665674672114072</v>
      </c>
      <c r="O594">
        <f t="shared" si="79"/>
        <v>2.6148871904345188</v>
      </c>
      <c r="P594">
        <f>-(LN($B$5^2)+(M594/$B$5)^2)</f>
        <v>7.0676514472783829</v>
      </c>
      <c r="R594">
        <f>IFERROR(LN(_xlfn.NORM.DIST(M594,0,$B$5,FALSE)),0)</f>
        <v>2.6148871904345188</v>
      </c>
    </row>
    <row r="595" spans="1:18" x14ac:dyDescent="0.25">
      <c r="A595" s="13">
        <v>30225</v>
      </c>
      <c r="B595" s="14">
        <v>7.71</v>
      </c>
      <c r="C595">
        <v>7.7100000000000002E-2</v>
      </c>
      <c r="D595">
        <f t="shared" si="72"/>
        <v>7.9199999999999993E-2</v>
      </c>
      <c r="E595">
        <f t="shared" si="73"/>
        <v>-2.0999999999999908E-3</v>
      </c>
      <c r="F595">
        <f t="shared" si="74"/>
        <v>-3.3843056250015195E-3</v>
      </c>
      <c r="G595">
        <f t="shared" si="75"/>
        <v>1.2843056250015287E-3</v>
      </c>
      <c r="H595">
        <f>_xlfn.NORM.DIST(G595,0,$B$5,FALSE)</f>
        <v>105.61799534469206</v>
      </c>
      <c r="I595">
        <f t="shared" si="76"/>
        <v>4.6598287672150471</v>
      </c>
      <c r="K595">
        <f t="shared" si="77"/>
        <v>-2.8202546875012659E-4</v>
      </c>
      <c r="M595">
        <f t="shared" si="78"/>
        <v>-1.8179745312498642E-3</v>
      </c>
      <c r="N595">
        <f>_xlfn.NORM.DIST(M595,0,$B$5,FALSE)</f>
        <v>98.852360041294745</v>
      </c>
      <c r="O595">
        <f t="shared" si="79"/>
        <v>4.5936274243067849</v>
      </c>
      <c r="P595">
        <f>-(LN($B$5^2)+(M595/$B$5)^2)</f>
        <v>11.025131915022914</v>
      </c>
      <c r="R595">
        <f>IFERROR(LN(_xlfn.NORM.DIST(M595,0,$B$5,FALSE)),0)</f>
        <v>4.5936274243067849</v>
      </c>
    </row>
    <row r="596" spans="1:18" x14ac:dyDescent="0.25">
      <c r="A596" s="13">
        <v>30256</v>
      </c>
      <c r="B596" s="14">
        <v>8.07</v>
      </c>
      <c r="C596">
        <v>8.0700000000000008E-2</v>
      </c>
      <c r="D596">
        <f t="shared" si="72"/>
        <v>7.7100000000000002E-2</v>
      </c>
      <c r="E596">
        <f t="shared" si="73"/>
        <v>3.600000000000006E-3</v>
      </c>
      <c r="F596">
        <f t="shared" si="74"/>
        <v>-3.2109254308863838E-3</v>
      </c>
      <c r="G596">
        <f t="shared" si="75"/>
        <v>6.8109254308863897E-3</v>
      </c>
      <c r="H596">
        <f>_xlfn.NORM.DIST(G596,0,$B$5,FALSE)</f>
        <v>17.652195160132052</v>
      </c>
      <c r="I596">
        <f t="shared" si="76"/>
        <v>2.8708601473246596</v>
      </c>
      <c r="K596">
        <f t="shared" si="77"/>
        <v>-2.6757711924053196E-4</v>
      </c>
      <c r="M596">
        <f t="shared" si="78"/>
        <v>3.8675771192405381E-3</v>
      </c>
      <c r="N596">
        <f>_xlfn.NORM.DIST(M596,0,$B$5,FALSE)</f>
        <v>62.032556868787793</v>
      </c>
      <c r="O596">
        <f t="shared" si="79"/>
        <v>4.1276593580095682</v>
      </c>
      <c r="P596">
        <f>-(LN($B$5^2)+(M596/$B$5)^2)</f>
        <v>10.093195782428481</v>
      </c>
      <c r="R596">
        <f>IFERROR(LN(_xlfn.NORM.DIST(M596,0,$B$5,FALSE)),0)</f>
        <v>4.1276593580095682</v>
      </c>
    </row>
    <row r="597" spans="1:18" x14ac:dyDescent="0.25">
      <c r="A597" s="13">
        <v>30286</v>
      </c>
      <c r="B597" s="14">
        <v>7.94</v>
      </c>
      <c r="C597">
        <v>7.9399999999999998E-2</v>
      </c>
      <c r="D597">
        <f t="shared" si="72"/>
        <v>8.0700000000000008E-2</v>
      </c>
      <c r="E597">
        <f t="shared" si="73"/>
        <v>-1.3000000000000095E-3</v>
      </c>
      <c r="F597">
        <f t="shared" si="74"/>
        <v>-3.5081486207980466E-3</v>
      </c>
      <c r="G597">
        <f t="shared" si="75"/>
        <v>2.2081486207980372E-3</v>
      </c>
      <c r="H597">
        <f>_xlfn.NORM.DIST(G597,0,$B$5,FALSE)</f>
        <v>92.834004703946178</v>
      </c>
      <c r="I597">
        <f t="shared" si="76"/>
        <v>4.5308130026724989</v>
      </c>
      <c r="K597">
        <f t="shared" si="77"/>
        <v>-2.9234571839983718E-4</v>
      </c>
      <c r="M597">
        <f t="shared" si="78"/>
        <v>-1.0076542816001722E-3</v>
      </c>
      <c r="N597">
        <f>_xlfn.NORM.DIST(M597,0,$B$5,FALSE)</f>
        <v>108.33011520878495</v>
      </c>
      <c r="O597">
        <f t="shared" si="79"/>
        <v>4.6851831874553405</v>
      </c>
      <c r="P597">
        <f>-(LN($B$5^2)+(M597/$B$5)^2)</f>
        <v>11.208243441320027</v>
      </c>
      <c r="R597">
        <f>IFERROR(LN(_xlfn.NORM.DIST(M597,0,$B$5,FALSE)),0)</f>
        <v>4.6851831874553405</v>
      </c>
    </row>
    <row r="598" spans="1:18" x14ac:dyDescent="0.25">
      <c r="A598" s="13">
        <v>30317</v>
      </c>
      <c r="B598" s="14">
        <v>7.86</v>
      </c>
      <c r="C598">
        <v>7.8600000000000003E-2</v>
      </c>
      <c r="D598">
        <f t="shared" si="72"/>
        <v>7.9399999999999998E-2</v>
      </c>
      <c r="E598">
        <f t="shared" si="73"/>
        <v>-7.9999999999999516E-4</v>
      </c>
      <c r="F598">
        <f t="shared" si="74"/>
        <v>-3.4008180244410567E-3</v>
      </c>
      <c r="G598">
        <f t="shared" si="75"/>
        <v>2.6008180244410616E-3</v>
      </c>
      <c r="H598">
        <f>_xlfn.NORM.DIST(G598,0,$B$5,FALSE)</f>
        <v>86.082406018026447</v>
      </c>
      <c r="I598">
        <f t="shared" si="76"/>
        <v>4.4553050469757629</v>
      </c>
      <c r="K598">
        <f t="shared" si="77"/>
        <v>-2.8340150203675469E-4</v>
      </c>
      <c r="M598">
        <f t="shared" si="78"/>
        <v>-5.1659849796324047E-4</v>
      </c>
      <c r="N598">
        <f>_xlfn.NORM.DIST(M598,0,$B$5,FALSE)</f>
        <v>111.62140609712297</v>
      </c>
      <c r="O598">
        <f t="shared" si="79"/>
        <v>4.7151128424599706</v>
      </c>
      <c r="P598">
        <f>-(LN($B$5^2)+(M598/$B$5)^2)</f>
        <v>11.268102751329286</v>
      </c>
      <c r="R598">
        <f>IFERROR(LN(_xlfn.NORM.DIST(M598,0,$B$5,FALSE)),0)</f>
        <v>4.7151128424599706</v>
      </c>
    </row>
    <row r="599" spans="1:18" x14ac:dyDescent="0.25">
      <c r="A599" s="13">
        <v>30348</v>
      </c>
      <c r="B599" s="14">
        <v>8.11</v>
      </c>
      <c r="C599">
        <v>8.1099999999999992E-2</v>
      </c>
      <c r="D599">
        <f t="shared" si="72"/>
        <v>7.8600000000000003E-2</v>
      </c>
      <c r="E599">
        <f t="shared" si="73"/>
        <v>2.4999999999999883E-3</v>
      </c>
      <c r="F599">
        <f t="shared" si="74"/>
        <v>-3.33476842668291E-3</v>
      </c>
      <c r="G599">
        <f t="shared" si="75"/>
        <v>5.8347684266828979E-3</v>
      </c>
      <c r="H599">
        <f>_xlfn.NORM.DIST(G599,0,$B$5,FALSE)</f>
        <v>28.917916925214566</v>
      </c>
      <c r="I599">
        <f t="shared" si="76"/>
        <v>3.3644613658310276</v>
      </c>
      <c r="K599">
        <f t="shared" si="77"/>
        <v>-2.778973688902425E-4</v>
      </c>
      <c r="M599">
        <f t="shared" si="78"/>
        <v>2.777897368890231E-3</v>
      </c>
      <c r="N599">
        <f>_xlfn.NORM.DIST(M599,0,$B$5,FALSE)</f>
        <v>82.865555908688691</v>
      </c>
      <c r="O599">
        <f t="shared" si="79"/>
        <v>4.4172194861596381</v>
      </c>
      <c r="P599">
        <f>-(LN($B$5^2)+(M599/$B$5)^2)</f>
        <v>10.672316038728621</v>
      </c>
      <c r="R599">
        <f>IFERROR(LN(_xlfn.NORM.DIST(M599,0,$B$5,FALSE)),0)</f>
        <v>4.4172194861596381</v>
      </c>
    </row>
    <row r="600" spans="1:18" x14ac:dyDescent="0.25">
      <c r="A600" s="13">
        <v>30376</v>
      </c>
      <c r="B600" s="14">
        <v>8.35</v>
      </c>
      <c r="C600">
        <v>8.3499999999999991E-2</v>
      </c>
      <c r="D600">
        <f t="shared" si="72"/>
        <v>8.1099999999999992E-2</v>
      </c>
      <c r="E600">
        <f t="shared" si="73"/>
        <v>2.3999999999999994E-3</v>
      </c>
      <c r="F600">
        <f t="shared" si="74"/>
        <v>-3.5411734196771185E-3</v>
      </c>
      <c r="G600">
        <f t="shared" si="75"/>
        <v>5.9411734196771178E-3</v>
      </c>
      <c r="H600">
        <f>_xlfn.NORM.DIST(G600,0,$B$5,FALSE)</f>
        <v>27.504715546452726</v>
      </c>
      <c r="I600">
        <f t="shared" si="76"/>
        <v>3.3143574643889311</v>
      </c>
      <c r="K600">
        <f t="shared" si="77"/>
        <v>-2.9509778497309317E-4</v>
      </c>
      <c r="M600">
        <f t="shared" si="78"/>
        <v>2.6950977849730926E-3</v>
      </c>
      <c r="N600">
        <f>_xlfn.NORM.DIST(M600,0,$B$5,FALSE)</f>
        <v>84.380797494970011</v>
      </c>
      <c r="O600">
        <f t="shared" si="79"/>
        <v>4.4353398578836938</v>
      </c>
      <c r="P600">
        <f>-(LN($B$5^2)+(M600/$B$5)^2)</f>
        <v>10.708556782176734</v>
      </c>
      <c r="R600">
        <f>IFERROR(LN(_xlfn.NORM.DIST(M600,0,$B$5,FALSE)),0)</f>
        <v>4.4353398578836938</v>
      </c>
    </row>
    <row r="601" spans="1:18" x14ac:dyDescent="0.25">
      <c r="A601" s="13">
        <v>30407</v>
      </c>
      <c r="B601" s="14">
        <v>8.2100000000000009</v>
      </c>
      <c r="C601">
        <v>8.2100000000000006E-2</v>
      </c>
      <c r="D601">
        <f t="shared" si="72"/>
        <v>8.3499999999999991E-2</v>
      </c>
      <c r="E601">
        <f t="shared" si="73"/>
        <v>-1.3999999999999846E-3</v>
      </c>
      <c r="F601">
        <f t="shared" si="74"/>
        <v>-3.7393222129515598E-3</v>
      </c>
      <c r="G601">
        <f t="shared" si="75"/>
        <v>2.3393222129515752E-3</v>
      </c>
      <c r="H601">
        <f>_xlfn.NORM.DIST(G601,0,$B$5,FALSE)</f>
        <v>90.645899803398834</v>
      </c>
      <c r="I601">
        <f t="shared" si="76"/>
        <v>4.5069607051067386</v>
      </c>
      <c r="K601">
        <f t="shared" si="77"/>
        <v>-3.1161018441262995E-4</v>
      </c>
      <c r="M601">
        <f t="shared" si="78"/>
        <v>-1.0883898155873545E-3</v>
      </c>
      <c r="N601">
        <f>_xlfn.NORM.DIST(M601,0,$B$5,FALSE)</f>
        <v>107.59954883605948</v>
      </c>
      <c r="O601">
        <f t="shared" si="79"/>
        <v>4.6784164547454683</v>
      </c>
      <c r="P601">
        <f>-(LN($B$5^2)+(M601/$B$5)^2)</f>
        <v>11.194709975900283</v>
      </c>
      <c r="R601">
        <f>IFERROR(LN(_xlfn.NORM.DIST(M601,0,$B$5,FALSE)),0)</f>
        <v>4.6784164547454683</v>
      </c>
    </row>
    <row r="602" spans="1:18" x14ac:dyDescent="0.25">
      <c r="A602" s="13">
        <v>30437</v>
      </c>
      <c r="B602" s="14">
        <v>8.19</v>
      </c>
      <c r="C602">
        <v>8.1900000000000001E-2</v>
      </c>
      <c r="D602">
        <f t="shared" si="72"/>
        <v>8.2100000000000006E-2</v>
      </c>
      <c r="E602">
        <f t="shared" si="73"/>
        <v>-2.0000000000000573E-4</v>
      </c>
      <c r="F602">
        <f t="shared" si="74"/>
        <v>-3.6237354168748037E-3</v>
      </c>
      <c r="G602">
        <f t="shared" si="75"/>
        <v>3.4237354168747979E-3</v>
      </c>
      <c r="H602">
        <f>_xlfn.NORM.DIST(G602,0,$B$5,FALSE)</f>
        <v>70.602344978040549</v>
      </c>
      <c r="I602">
        <f t="shared" si="76"/>
        <v>4.2570633589340012</v>
      </c>
      <c r="K602">
        <f t="shared" si="77"/>
        <v>-3.0197795140623362E-4</v>
      </c>
      <c r="M602">
        <f t="shared" si="78"/>
        <v>1.0197795140622789E-4</v>
      </c>
      <c r="N602">
        <f>_xlfn.NORM.DIST(M602,0,$B$5,FALSE)</f>
        <v>112.77203277195076</v>
      </c>
      <c r="O602">
        <f t="shared" si="79"/>
        <v>4.7253683719037669</v>
      </c>
      <c r="P602">
        <f>-(LN($B$5^2)+(M602/$B$5)^2)</f>
        <v>11.288613810216878</v>
      </c>
      <c r="R602">
        <f>IFERROR(LN(_xlfn.NORM.DIST(M602,0,$B$5,FALSE)),0)</f>
        <v>4.7253683719037669</v>
      </c>
    </row>
    <row r="603" spans="1:18" x14ac:dyDescent="0.25">
      <c r="A603" s="13">
        <v>30468</v>
      </c>
      <c r="B603" s="14">
        <v>8.7899999999999991</v>
      </c>
      <c r="C603">
        <v>8.7899999999999992E-2</v>
      </c>
      <c r="D603">
        <f t="shared" si="72"/>
        <v>8.1900000000000001E-2</v>
      </c>
      <c r="E603">
        <f t="shared" si="73"/>
        <v>5.9999999999999915E-3</v>
      </c>
      <c r="F603">
        <f t="shared" si="74"/>
        <v>-3.6072230174352665E-3</v>
      </c>
      <c r="G603">
        <f t="shared" si="75"/>
        <v>9.6072230174352579E-3</v>
      </c>
      <c r="H603">
        <f>_xlfn.NORM.DIST(G603,0,$B$5,FALSE)</f>
        <v>2.8153221509402959</v>
      </c>
      <c r="I603">
        <f t="shared" si="76"/>
        <v>1.0350766958751676</v>
      </c>
      <c r="K603">
        <f t="shared" si="77"/>
        <v>-3.0060191811960552E-4</v>
      </c>
      <c r="M603">
        <f t="shared" si="78"/>
        <v>6.3006019181195971E-3</v>
      </c>
      <c r="N603">
        <f>_xlfn.NORM.DIST(M603,0,$B$5,FALSE)</f>
        <v>23.06727504409918</v>
      </c>
      <c r="O603">
        <f t="shared" si="79"/>
        <v>3.1384149483518908</v>
      </c>
      <c r="P603">
        <f>-(LN($B$5^2)+(M603/$B$5)^2)</f>
        <v>8.114706963113127</v>
      </c>
      <c r="R603">
        <f>IFERROR(LN(_xlfn.NORM.DIST(M603,0,$B$5,FALSE)),0)</f>
        <v>3.1384149483518908</v>
      </c>
    </row>
    <row r="604" spans="1:18" x14ac:dyDescent="0.25">
      <c r="A604" s="13">
        <v>30498</v>
      </c>
      <c r="B604" s="14">
        <v>9.08</v>
      </c>
      <c r="C604">
        <v>9.0800000000000006E-2</v>
      </c>
      <c r="D604">
        <f t="shared" si="72"/>
        <v>8.7899999999999992E-2</v>
      </c>
      <c r="E604">
        <f t="shared" si="73"/>
        <v>2.9000000000000137E-3</v>
      </c>
      <c r="F604">
        <f t="shared" si="74"/>
        <v>-4.102595000621369E-3</v>
      </c>
      <c r="G604">
        <f t="shared" si="75"/>
        <v>7.0025950006213826E-3</v>
      </c>
      <c r="H604">
        <f>_xlfn.NORM.DIST(G604,0,$B$5,FALSE)</f>
        <v>15.878889292895423</v>
      </c>
      <c r="I604">
        <f t="shared" si="76"/>
        <v>2.7649905096004814</v>
      </c>
      <c r="K604">
        <f t="shared" si="77"/>
        <v>-3.4188291671844741E-4</v>
      </c>
      <c r="M604">
        <f t="shared" si="78"/>
        <v>3.2418829167184613E-3</v>
      </c>
      <c r="N604">
        <f>_xlfn.NORM.DIST(M604,0,$B$5,FALSE)</f>
        <v>74.108736297511783</v>
      </c>
      <c r="O604">
        <f t="shared" si="79"/>
        <v>4.3055334241043752</v>
      </c>
      <c r="P604">
        <f>-(LN($B$5^2)+(M604/$B$5)^2)</f>
        <v>10.448943914618097</v>
      </c>
      <c r="R604">
        <f>IFERROR(LN(_xlfn.NORM.DIST(M604,0,$B$5,FALSE)),0)</f>
        <v>4.3055334241043752</v>
      </c>
    </row>
    <row r="605" spans="1:18" x14ac:dyDescent="0.25">
      <c r="A605" s="13">
        <v>30529</v>
      </c>
      <c r="B605" s="14">
        <v>9.34</v>
      </c>
      <c r="C605">
        <v>9.3399999999999997E-2</v>
      </c>
      <c r="D605">
        <f t="shared" si="72"/>
        <v>9.0800000000000006E-2</v>
      </c>
      <c r="E605">
        <f t="shared" si="73"/>
        <v>2.5999999999999912E-3</v>
      </c>
      <c r="F605">
        <f t="shared" si="74"/>
        <v>-4.342024792494654E-3</v>
      </c>
      <c r="G605">
        <f t="shared" si="75"/>
        <v>6.9420247924946452E-3</v>
      </c>
      <c r="H605">
        <f>_xlfn.NORM.DIST(G605,0,$B$5,FALSE)</f>
        <v>16.424338446600412</v>
      </c>
      <c r="I605">
        <f t="shared" si="76"/>
        <v>2.798764286335806</v>
      </c>
      <c r="K605">
        <f t="shared" si="77"/>
        <v>-3.618353993745545E-4</v>
      </c>
      <c r="M605">
        <f t="shared" si="78"/>
        <v>2.9618353993745459E-3</v>
      </c>
      <c r="N605">
        <f>_xlfn.NORM.DIST(M605,0,$B$5,FALSE)</f>
        <v>79.440116428370175</v>
      </c>
      <c r="O605">
        <f t="shared" si="79"/>
        <v>4.3750034853497679</v>
      </c>
      <c r="P605">
        <f>-(LN($B$5^2)+(M605/$B$5)^2)</f>
        <v>10.58788403710888</v>
      </c>
      <c r="R605">
        <f>IFERROR(LN(_xlfn.NORM.DIST(M605,0,$B$5,FALSE)),0)</f>
        <v>4.3750034853497679</v>
      </c>
    </row>
    <row r="606" spans="1:18" x14ac:dyDescent="0.25">
      <c r="A606" s="13">
        <v>30560</v>
      </c>
      <c r="B606" s="14">
        <v>9</v>
      </c>
      <c r="C606">
        <v>0.09</v>
      </c>
      <c r="D606">
        <f t="shared" si="72"/>
        <v>9.3399999999999997E-2</v>
      </c>
      <c r="E606">
        <f t="shared" si="73"/>
        <v>-3.4000000000000002E-3</v>
      </c>
      <c r="F606">
        <f t="shared" si="74"/>
        <v>-4.5566859852086312E-3</v>
      </c>
      <c r="G606">
        <f t="shared" si="75"/>
        <v>1.156685985208631E-3</v>
      </c>
      <c r="H606">
        <f>_xlfn.NORM.DIST(G606,0,$B$5,FALSE)</f>
        <v>106.94185918097418</v>
      </c>
      <c r="I606">
        <f t="shared" si="76"/>
        <v>4.6722853146413375</v>
      </c>
      <c r="K606">
        <f t="shared" si="77"/>
        <v>-3.7972383210071927E-4</v>
      </c>
      <c r="M606">
        <f t="shared" si="78"/>
        <v>-3.020276167899281E-3</v>
      </c>
      <c r="N606">
        <f>_xlfn.NORM.DIST(M606,0,$B$5,FALSE)</f>
        <v>78.337328099631549</v>
      </c>
      <c r="O606">
        <f t="shared" si="79"/>
        <v>4.3610242211923183</v>
      </c>
      <c r="P606">
        <f>-(LN($B$5^2)+(M606/$B$5)^2)</f>
        <v>10.559925508793983</v>
      </c>
      <c r="R606">
        <f>IFERROR(LN(_xlfn.NORM.DIST(M606,0,$B$5,FALSE)),0)</f>
        <v>4.3610242211923183</v>
      </c>
    </row>
    <row r="607" spans="1:18" x14ac:dyDescent="0.25">
      <c r="A607" s="13">
        <v>30590</v>
      </c>
      <c r="B607" s="14">
        <v>8.64</v>
      </c>
      <c r="C607">
        <v>8.6400000000000005E-2</v>
      </c>
      <c r="D607">
        <f t="shared" si="72"/>
        <v>0.09</v>
      </c>
      <c r="E607">
        <f t="shared" si="73"/>
        <v>-3.5999999999999921E-3</v>
      </c>
      <c r="F607">
        <f t="shared" si="74"/>
        <v>-4.275975194736506E-3</v>
      </c>
      <c r="G607">
        <f t="shared" si="75"/>
        <v>6.7597519473651391E-4</v>
      </c>
      <c r="H607">
        <f>_xlfn.NORM.DIST(G607,0,$B$5,FALSE)</f>
        <v>110.77627884369376</v>
      </c>
      <c r="I607">
        <f t="shared" si="76"/>
        <v>4.7075126615343184</v>
      </c>
      <c r="K607">
        <f t="shared" si="77"/>
        <v>-3.5633126622804215E-4</v>
      </c>
      <c r="M607">
        <f t="shared" si="78"/>
        <v>-3.2436687337719498E-3</v>
      </c>
      <c r="N607">
        <f>_xlfn.NORM.DIST(M607,0,$B$5,FALSE)</f>
        <v>74.074422671120971</v>
      </c>
      <c r="O607">
        <f t="shared" si="79"/>
        <v>4.3050702995868129</v>
      </c>
      <c r="P607">
        <f>-(LN($B$5^2)+(M607/$B$5)^2)</f>
        <v>10.44801766558297</v>
      </c>
      <c r="R607">
        <f>IFERROR(LN(_xlfn.NORM.DIST(M607,0,$B$5,FALSE)),0)</f>
        <v>4.3050702995868129</v>
      </c>
    </row>
    <row r="608" spans="1:18" x14ac:dyDescent="0.25">
      <c r="A608" s="13">
        <v>30621</v>
      </c>
      <c r="B608" s="14">
        <v>8.76</v>
      </c>
      <c r="C608">
        <v>8.7599999999999997E-2</v>
      </c>
      <c r="D608">
        <f t="shared" si="72"/>
        <v>8.6400000000000005E-2</v>
      </c>
      <c r="E608">
        <f t="shared" si="73"/>
        <v>1.1999999999999927E-3</v>
      </c>
      <c r="F608">
        <f t="shared" si="74"/>
        <v>-3.978752004824844E-3</v>
      </c>
      <c r="G608">
        <f t="shared" si="75"/>
        <v>5.1787520048248367E-3</v>
      </c>
      <c r="H608">
        <f>_xlfn.NORM.DIST(G608,0,$B$5,FALSE)</f>
        <v>38.604396380761678</v>
      </c>
      <c r="I608">
        <f t="shared" si="76"/>
        <v>3.6533661658597976</v>
      </c>
      <c r="K608">
        <f t="shared" si="77"/>
        <v>-3.3156266706873698E-4</v>
      </c>
      <c r="M608">
        <f t="shared" si="78"/>
        <v>1.5315626670687297E-3</v>
      </c>
      <c r="N608">
        <f>_xlfn.NORM.DIST(M608,0,$B$5,FALSE)</f>
        <v>102.71810631259073</v>
      </c>
      <c r="O608">
        <f t="shared" si="79"/>
        <v>4.63198840434133</v>
      </c>
      <c r="P608">
        <f>-(LN($B$5^2)+(M608/$B$5)^2)</f>
        <v>11.101853875092004</v>
      </c>
      <c r="R608">
        <f>IFERROR(LN(_xlfn.NORM.DIST(M608,0,$B$5,FALSE)),0)</f>
        <v>4.63198840434133</v>
      </c>
    </row>
    <row r="609" spans="1:18" x14ac:dyDescent="0.25">
      <c r="A609" s="13">
        <v>30651</v>
      </c>
      <c r="B609" s="14">
        <v>9</v>
      </c>
      <c r="C609">
        <v>0.09</v>
      </c>
      <c r="D609">
        <f t="shared" si="72"/>
        <v>8.7599999999999997E-2</v>
      </c>
      <c r="E609">
        <f t="shared" si="73"/>
        <v>2.3999999999999994E-3</v>
      </c>
      <c r="F609">
        <f t="shared" si="74"/>
        <v>-4.0778264014620647E-3</v>
      </c>
      <c r="G609">
        <f t="shared" si="75"/>
        <v>6.477826401462064E-3</v>
      </c>
      <c r="H609">
        <f>_xlfn.NORM.DIST(G609,0,$B$5,FALSE)</f>
        <v>21.070193346814641</v>
      </c>
      <c r="I609">
        <f t="shared" si="76"/>
        <v>3.0478594041771574</v>
      </c>
      <c r="K609">
        <f t="shared" si="77"/>
        <v>-3.3981886678850537E-4</v>
      </c>
      <c r="M609">
        <f t="shared" si="78"/>
        <v>2.7398188667885049E-3</v>
      </c>
      <c r="N609">
        <f>_xlfn.NORM.DIST(M609,0,$B$5,FALSE)</f>
        <v>83.564677596834798</v>
      </c>
      <c r="O609">
        <f t="shared" si="79"/>
        <v>4.4256209140210165</v>
      </c>
      <c r="P609">
        <f>-(LN($B$5^2)+(M609/$B$5)^2)</f>
        <v>10.689118894451378</v>
      </c>
      <c r="R609">
        <f>IFERROR(LN(_xlfn.NORM.DIST(M609,0,$B$5,FALSE)),0)</f>
        <v>4.4256209140210165</v>
      </c>
    </row>
    <row r="610" spans="1:18" x14ac:dyDescent="0.25">
      <c r="A610" s="13">
        <v>30682</v>
      </c>
      <c r="B610" s="14">
        <v>8.9</v>
      </c>
      <c r="C610">
        <v>8.900000000000001E-2</v>
      </c>
      <c r="D610">
        <f t="shared" si="72"/>
        <v>0.09</v>
      </c>
      <c r="E610">
        <f t="shared" si="73"/>
        <v>-9.9999999999998701E-4</v>
      </c>
      <c r="F610">
        <f t="shared" si="74"/>
        <v>-4.275975194736506E-3</v>
      </c>
      <c r="G610">
        <f t="shared" si="75"/>
        <v>3.275975194736519E-3</v>
      </c>
      <c r="H610">
        <f>_xlfn.NORM.DIST(G610,0,$B$5,FALSE)</f>
        <v>73.4531706106375</v>
      </c>
      <c r="I610">
        <f t="shared" si="76"/>
        <v>4.2966480686131705</v>
      </c>
      <c r="K610">
        <f t="shared" si="77"/>
        <v>-3.5633126622804215E-4</v>
      </c>
      <c r="M610">
        <f t="shared" si="78"/>
        <v>-6.4366873377194492E-4</v>
      </c>
      <c r="N610">
        <f>_xlfn.NORM.DIST(M610,0,$B$5,FALSE)</f>
        <v>110.9652854743991</v>
      </c>
      <c r="O610">
        <f t="shared" si="79"/>
        <v>4.7092174089240135</v>
      </c>
      <c r="P610">
        <f>-(LN($B$5^2)+(M610/$B$5)^2)</f>
        <v>11.256311884257372</v>
      </c>
      <c r="R610">
        <f>IFERROR(LN(_xlfn.NORM.DIST(M610,0,$B$5,FALSE)),0)</f>
        <v>4.7092174089240135</v>
      </c>
    </row>
    <row r="611" spans="1:18" x14ac:dyDescent="0.25">
      <c r="A611" s="13">
        <v>30713</v>
      </c>
      <c r="B611" s="14">
        <v>9.09</v>
      </c>
      <c r="C611">
        <v>9.0899999999999995E-2</v>
      </c>
      <c r="D611">
        <f t="shared" si="72"/>
        <v>8.900000000000001E-2</v>
      </c>
      <c r="E611">
        <f t="shared" si="73"/>
        <v>1.899999999999985E-3</v>
      </c>
      <c r="F611">
        <f t="shared" si="74"/>
        <v>-4.193413197538823E-3</v>
      </c>
      <c r="G611">
        <f t="shared" si="75"/>
        <v>6.093413197538808E-3</v>
      </c>
      <c r="H611">
        <f>_xlfn.NORM.DIST(G611,0,$B$5,FALSE)</f>
        <v>25.561732362321429</v>
      </c>
      <c r="I611">
        <f t="shared" si="76"/>
        <v>3.2410964035162793</v>
      </c>
      <c r="K611">
        <f t="shared" si="77"/>
        <v>-3.4945109979490191E-4</v>
      </c>
      <c r="M611">
        <f t="shared" si="78"/>
        <v>2.2494510997948872E-3</v>
      </c>
      <c r="N611">
        <f>_xlfn.NORM.DIST(M611,0,$B$5,FALSE)</f>
        <v>92.153077763674304</v>
      </c>
      <c r="O611">
        <f t="shared" si="79"/>
        <v>4.5234510830553614</v>
      </c>
      <c r="P611">
        <f>-(LN($B$5^2)+(M611/$B$5)^2)</f>
        <v>10.884779232520067</v>
      </c>
      <c r="R611">
        <f>IFERROR(LN(_xlfn.NORM.DIST(M611,0,$B$5,FALSE)),0)</f>
        <v>4.5234510830553614</v>
      </c>
    </row>
    <row r="612" spans="1:18" x14ac:dyDescent="0.25">
      <c r="A612" s="13">
        <v>30742</v>
      </c>
      <c r="B612" s="14">
        <v>9.52</v>
      </c>
      <c r="C612">
        <v>9.5199999999999993E-2</v>
      </c>
      <c r="D612">
        <f t="shared" si="72"/>
        <v>9.0899999999999995E-2</v>
      </c>
      <c r="E612">
        <f t="shared" si="73"/>
        <v>4.2999999999999983E-3</v>
      </c>
      <c r="F612">
        <f t="shared" si="74"/>
        <v>-4.3502809922144215E-3</v>
      </c>
      <c r="G612">
        <f t="shared" si="75"/>
        <v>8.6502809922144198E-3</v>
      </c>
      <c r="H612">
        <f>_xlfn.NORM.DIST(G612,0,$B$5,FALSE)</f>
        <v>5.6615433911784807</v>
      </c>
      <c r="I612">
        <f t="shared" si="76"/>
        <v>1.7336965389973746</v>
      </c>
      <c r="K612">
        <f t="shared" si="77"/>
        <v>-3.6252341601786844E-4</v>
      </c>
      <c r="M612">
        <f t="shared" si="78"/>
        <v>4.6625234160178669E-3</v>
      </c>
      <c r="N612">
        <f>_xlfn.NORM.DIST(M612,0,$B$5,FALSE)</f>
        <v>47.300067398506258</v>
      </c>
      <c r="O612">
        <f t="shared" si="79"/>
        <v>3.8565117204124379</v>
      </c>
      <c r="P612">
        <f>-(LN($B$5^2)+(M612/$B$5)^2)</f>
        <v>9.5509005072342212</v>
      </c>
      <c r="R612">
        <f>IFERROR(LN(_xlfn.NORM.DIST(M612,0,$B$5,FALSE)),0)</f>
        <v>3.8565117204124379</v>
      </c>
    </row>
    <row r="613" spans="1:18" x14ac:dyDescent="0.25">
      <c r="A613" s="13">
        <v>30773</v>
      </c>
      <c r="B613" s="14">
        <v>9.69</v>
      </c>
      <c r="C613">
        <v>9.69E-2</v>
      </c>
      <c r="D613">
        <f t="shared" si="72"/>
        <v>9.5199999999999993E-2</v>
      </c>
      <c r="E613">
        <f t="shared" si="73"/>
        <v>1.7000000000000071E-3</v>
      </c>
      <c r="F613">
        <f t="shared" si="74"/>
        <v>-4.7052975801644614E-3</v>
      </c>
      <c r="G613">
        <f t="shared" si="75"/>
        <v>6.4052975801644685E-3</v>
      </c>
      <c r="H613">
        <f>_xlfn.NORM.DIST(G613,0,$B$5,FALSE)</f>
        <v>21.872338232795602</v>
      </c>
      <c r="I613">
        <f t="shared" si="76"/>
        <v>3.0852227440534841</v>
      </c>
      <c r="K613">
        <f t="shared" si="77"/>
        <v>-3.9210813168037175E-4</v>
      </c>
      <c r="M613">
        <f t="shared" si="78"/>
        <v>2.0921081316803789E-3</v>
      </c>
      <c r="N613">
        <f>_xlfn.NORM.DIST(M613,0,$B$5,FALSE)</f>
        <v>94.704966617604043</v>
      </c>
      <c r="O613">
        <f t="shared" si="79"/>
        <v>4.5507664446204323</v>
      </c>
      <c r="P613">
        <f>-(LN($B$5^2)+(M613/$B$5)^2)</f>
        <v>10.939409955650211</v>
      </c>
      <c r="R613">
        <f>IFERROR(LN(_xlfn.NORM.DIST(M613,0,$B$5,FALSE)),0)</f>
        <v>4.5507664446204323</v>
      </c>
    </row>
    <row r="614" spans="1:18" x14ac:dyDescent="0.25">
      <c r="A614" s="13">
        <v>30803</v>
      </c>
      <c r="B614" s="14">
        <v>9.83</v>
      </c>
      <c r="C614">
        <v>9.8299999999999998E-2</v>
      </c>
      <c r="D614">
        <f t="shared" si="72"/>
        <v>9.69E-2</v>
      </c>
      <c r="E614">
        <f t="shared" si="73"/>
        <v>1.3999999999999985E-3</v>
      </c>
      <c r="F614">
        <f t="shared" si="74"/>
        <v>-4.8456529754005249E-3</v>
      </c>
      <c r="G614">
        <f t="shared" si="75"/>
        <v>6.2456529754005233E-3</v>
      </c>
      <c r="H614">
        <f>_xlfn.NORM.DIST(G614,0,$B$5,FALSE)</f>
        <v>23.712013307387249</v>
      </c>
      <c r="I614">
        <f t="shared" si="76"/>
        <v>3.1659818103224953</v>
      </c>
      <c r="K614">
        <f t="shared" si="77"/>
        <v>-4.0380441461671039E-4</v>
      </c>
      <c r="M614">
        <f t="shared" si="78"/>
        <v>1.8038044146167088E-3</v>
      </c>
      <c r="N614">
        <f>_xlfn.NORM.DIST(M614,0,$B$5,FALSE)</f>
        <v>99.055428272825409</v>
      </c>
      <c r="O614">
        <f t="shared" si="79"/>
        <v>4.5956795750030865</v>
      </c>
      <c r="P614">
        <f>-(LN($B$5^2)+(M614/$B$5)^2)</f>
        <v>11.029236216415518</v>
      </c>
      <c r="R614">
        <f>IFERROR(LN(_xlfn.NORM.DIST(M614,0,$B$5,FALSE)),0)</f>
        <v>4.5956795750030865</v>
      </c>
    </row>
    <row r="615" spans="1:18" x14ac:dyDescent="0.25">
      <c r="A615" s="13">
        <v>30834</v>
      </c>
      <c r="B615" s="14">
        <v>9.8699999999999992</v>
      </c>
      <c r="C615">
        <v>9.8699999999999996E-2</v>
      </c>
      <c r="D615">
        <f t="shared" si="72"/>
        <v>9.8299999999999998E-2</v>
      </c>
      <c r="E615">
        <f t="shared" si="73"/>
        <v>3.9999999999999758E-4</v>
      </c>
      <c r="F615">
        <f t="shared" si="74"/>
        <v>-4.9612397714772823E-3</v>
      </c>
      <c r="G615">
        <f t="shared" si="75"/>
        <v>5.3612397714772799E-3</v>
      </c>
      <c r="H615">
        <f>_xlfn.NORM.DIST(G615,0,$B$5,FALSE)</f>
        <v>35.746603671233707</v>
      </c>
      <c r="I615">
        <f t="shared" si="76"/>
        <v>3.5764552624237687</v>
      </c>
      <c r="K615">
        <f t="shared" si="77"/>
        <v>-4.1343664762310682E-4</v>
      </c>
      <c r="M615">
        <f t="shared" si="78"/>
        <v>8.134366476231044E-4</v>
      </c>
      <c r="N615">
        <f>_xlfn.NORM.DIST(M615,0,$B$5,FALSE)</f>
        <v>109.87308726429627</v>
      </c>
      <c r="O615">
        <f t="shared" si="79"/>
        <v>4.6993259475652716</v>
      </c>
      <c r="P615">
        <f>-(LN($B$5^2)+(M615/$B$5)^2)</f>
        <v>11.236528961539888</v>
      </c>
      <c r="R615">
        <f>IFERROR(LN(_xlfn.NORM.DIST(M615,0,$B$5,FALSE)),0)</f>
        <v>4.6993259475652716</v>
      </c>
    </row>
    <row r="616" spans="1:18" x14ac:dyDescent="0.25">
      <c r="A616" s="13">
        <v>30864</v>
      </c>
      <c r="B616" s="14">
        <v>10.119999999999999</v>
      </c>
      <c r="C616">
        <v>0.1012</v>
      </c>
      <c r="D616">
        <f t="shared" si="72"/>
        <v>9.8699999999999996E-2</v>
      </c>
      <c r="E616">
        <f t="shared" si="73"/>
        <v>2.5000000000000022E-3</v>
      </c>
      <c r="F616">
        <f t="shared" si="74"/>
        <v>-4.9942645703563559E-3</v>
      </c>
      <c r="G616">
        <f t="shared" si="75"/>
        <v>7.4942645703563581E-3</v>
      </c>
      <c r="H616">
        <f>_xlfn.NORM.DIST(G616,0,$B$5,FALSE)</f>
        <v>11.94102346458501</v>
      </c>
      <c r="I616">
        <f t="shared" si="76"/>
        <v>2.479979821592865</v>
      </c>
      <c r="K616">
        <f t="shared" si="77"/>
        <v>-4.1618871419636297E-4</v>
      </c>
      <c r="M616">
        <f t="shared" si="78"/>
        <v>2.9161887141963654E-3</v>
      </c>
      <c r="N616">
        <f>_xlfn.NORM.DIST(M616,0,$B$5,FALSE)</f>
        <v>80.297008639290283</v>
      </c>
      <c r="O616">
        <f t="shared" si="79"/>
        <v>4.3857323679461322</v>
      </c>
      <c r="P616">
        <f>-(LN($B$5^2)+(M616/$B$5)^2)</f>
        <v>10.609341802301611</v>
      </c>
      <c r="R616">
        <f>IFERROR(LN(_xlfn.NORM.DIST(M616,0,$B$5,FALSE)),0)</f>
        <v>4.3857323679461322</v>
      </c>
    </row>
    <row r="617" spans="1:18" x14ac:dyDescent="0.25">
      <c r="A617" s="13">
        <v>30895</v>
      </c>
      <c r="B617" s="14">
        <v>10.47</v>
      </c>
      <c r="C617">
        <v>0.1047</v>
      </c>
      <c r="D617">
        <f t="shared" si="72"/>
        <v>0.1012</v>
      </c>
      <c r="E617">
        <f t="shared" si="73"/>
        <v>3.5000000000000031E-3</v>
      </c>
      <c r="F617">
        <f t="shared" si="74"/>
        <v>-5.2006695633505656E-3</v>
      </c>
      <c r="G617">
        <f t="shared" si="75"/>
        <v>8.7006695633505687E-3</v>
      </c>
      <c r="H617">
        <f>_xlfn.NORM.DIST(G617,0,$B$5,FALSE)</f>
        <v>5.4670366186337249</v>
      </c>
      <c r="I617">
        <f t="shared" si="76"/>
        <v>1.6987367180125672</v>
      </c>
      <c r="K617">
        <f t="shared" si="77"/>
        <v>-4.333891302792138E-4</v>
      </c>
      <c r="M617">
        <f t="shared" si="78"/>
        <v>3.9333891302792169E-3</v>
      </c>
      <c r="N617">
        <f>_xlfn.NORM.DIST(M617,0,$B$5,FALSE)</f>
        <v>60.772074016492923</v>
      </c>
      <c r="O617">
        <f t="shared" si="79"/>
        <v>4.1071303745181993</v>
      </c>
      <c r="P617">
        <f>-(LN($B$5^2)+(M617/$B$5)^2)</f>
        <v>10.052137815445743</v>
      </c>
      <c r="R617">
        <f>IFERROR(LN(_xlfn.NORM.DIST(M617,0,$B$5,FALSE)),0)</f>
        <v>4.1071303745181993</v>
      </c>
    </row>
    <row r="618" spans="1:18" x14ac:dyDescent="0.25">
      <c r="A618" s="13">
        <v>30926</v>
      </c>
      <c r="B618" s="14">
        <v>10.37</v>
      </c>
      <c r="C618">
        <v>0.10369999999999999</v>
      </c>
      <c r="D618">
        <f t="shared" si="72"/>
        <v>0.1047</v>
      </c>
      <c r="E618">
        <f t="shared" si="73"/>
        <v>-1.0000000000000148E-3</v>
      </c>
      <c r="F618">
        <f t="shared" si="74"/>
        <v>-5.4896365535424593E-3</v>
      </c>
      <c r="G618">
        <f t="shared" si="75"/>
        <v>4.4896365535424445E-3</v>
      </c>
      <c r="H618">
        <f>_xlfn.NORM.DIST(G618,0,$B$5,FALSE)</f>
        <v>50.389456670272345</v>
      </c>
      <c r="I618">
        <f t="shared" si="76"/>
        <v>3.9197819601432529</v>
      </c>
      <c r="K618">
        <f t="shared" si="77"/>
        <v>-4.5746971279520492E-4</v>
      </c>
      <c r="M618">
        <f t="shared" si="78"/>
        <v>-5.425302872048099E-4</v>
      </c>
      <c r="N618">
        <f>_xlfn.NORM.DIST(M618,0,$B$5,FALSE)</f>
        <v>111.49888689168624</v>
      </c>
      <c r="O618">
        <f t="shared" si="79"/>
        <v>4.7140146078161385</v>
      </c>
      <c r="P618">
        <f>-(LN($B$5^2)+(M618/$B$5)^2)</f>
        <v>11.265906282041621</v>
      </c>
      <c r="R618">
        <f>IFERROR(LN(_xlfn.NORM.DIST(M618,0,$B$5,FALSE)),0)</f>
        <v>4.7140146078161385</v>
      </c>
    </row>
    <row r="619" spans="1:18" x14ac:dyDescent="0.25">
      <c r="A619" s="13">
        <v>30956</v>
      </c>
      <c r="B619" s="14">
        <v>9.74</v>
      </c>
      <c r="C619">
        <v>9.74E-2</v>
      </c>
      <c r="D619">
        <f t="shared" si="72"/>
        <v>0.10369999999999999</v>
      </c>
      <c r="E619">
        <f t="shared" si="73"/>
        <v>-6.2999999999999862E-3</v>
      </c>
      <c r="F619">
        <f t="shared" si="74"/>
        <v>-5.4070745563447745E-3</v>
      </c>
      <c r="G619">
        <f t="shared" si="75"/>
        <v>-8.9292544365521167E-4</v>
      </c>
      <c r="H619">
        <f>_xlfn.NORM.DIST(G619,0,$B$5,FALSE)</f>
        <v>109.27878808701627</v>
      </c>
      <c r="I619">
        <f t="shared" si="76"/>
        <v>4.6939023057812665</v>
      </c>
      <c r="K619">
        <f t="shared" si="77"/>
        <v>-4.5058954636206452E-4</v>
      </c>
      <c r="M619">
        <f t="shared" si="78"/>
        <v>-5.8494104536379217E-3</v>
      </c>
      <c r="N619">
        <f>_xlfn.NORM.DIST(M619,0,$B$5,FALSE)</f>
        <v>28.720767437100609</v>
      </c>
      <c r="O619">
        <f t="shared" si="79"/>
        <v>3.3576204651705286</v>
      </c>
      <c r="P619">
        <f>-(LN($B$5^2)+(M619/$B$5)^2)</f>
        <v>8.5531179967504016</v>
      </c>
      <c r="R619">
        <f>IFERROR(LN(_xlfn.NORM.DIST(M619,0,$B$5,FALSE)),0)</f>
        <v>3.3576204651705286</v>
      </c>
    </row>
    <row r="620" spans="1:18" x14ac:dyDescent="0.25">
      <c r="A620" s="13">
        <v>30987</v>
      </c>
      <c r="B620" s="14">
        <v>8.61</v>
      </c>
      <c r="C620">
        <v>8.6099999999999996E-2</v>
      </c>
      <c r="D620">
        <f t="shared" si="72"/>
        <v>9.74E-2</v>
      </c>
      <c r="E620">
        <f t="shared" si="73"/>
        <v>-1.1300000000000004E-2</v>
      </c>
      <c r="F620">
        <f t="shared" si="74"/>
        <v>-4.8869339739993668E-3</v>
      </c>
      <c r="G620">
        <f t="shared" si="75"/>
        <v>-6.4130660260006377E-3</v>
      </c>
      <c r="H620">
        <f>_xlfn.NORM.DIST(G620,0,$B$5,FALSE)</f>
        <v>21.785419882627846</v>
      </c>
      <c r="I620">
        <f t="shared" si="76"/>
        <v>3.0812409333165482</v>
      </c>
      <c r="K620">
        <f t="shared" si="77"/>
        <v>-4.0724449783328053E-4</v>
      </c>
      <c r="M620">
        <f t="shared" si="78"/>
        <v>-1.0892755502166724E-2</v>
      </c>
      <c r="N620">
        <f>_xlfn.NORM.DIST(M620,0,$B$5,FALSE)</f>
        <v>0.98146957797919732</v>
      </c>
      <c r="O620">
        <f t="shared" si="79"/>
        <v>-1.8704261182365393E-2</v>
      </c>
      <c r="P620">
        <f>-(LN($B$5^2)+(M620/$B$5)^2)</f>
        <v>1.8004685440446142</v>
      </c>
      <c r="R620">
        <f>IFERROR(LN(_xlfn.NORM.DIST(M620,0,$B$5,FALSE)),0)</f>
        <v>-1.8704261182365393E-2</v>
      </c>
    </row>
    <row r="621" spans="1:18" x14ac:dyDescent="0.25">
      <c r="A621" s="13">
        <v>31017</v>
      </c>
      <c r="B621" s="14">
        <v>8.06</v>
      </c>
      <c r="C621">
        <v>8.0600000000000005E-2</v>
      </c>
      <c r="D621">
        <f t="shared" si="72"/>
        <v>8.6099999999999996E-2</v>
      </c>
      <c r="E621">
        <f t="shared" si="73"/>
        <v>-5.499999999999991E-3</v>
      </c>
      <c r="F621">
        <f t="shared" si="74"/>
        <v>-3.9539834056655388E-3</v>
      </c>
      <c r="G621">
        <f t="shared" si="75"/>
        <v>-1.5460165943344522E-3</v>
      </c>
      <c r="H621">
        <f>_xlfn.NORM.DIST(G621,0,$B$5,FALSE)</f>
        <v>102.53556136699474</v>
      </c>
      <c r="I621">
        <f t="shared" si="76"/>
        <v>4.6302096785744427</v>
      </c>
      <c r="K621">
        <f t="shared" si="77"/>
        <v>-3.2949861713879488E-4</v>
      </c>
      <c r="M621">
        <f t="shared" si="78"/>
        <v>-5.170501382861196E-3</v>
      </c>
      <c r="N621">
        <f>_xlfn.NORM.DIST(M621,0,$B$5,FALSE)</f>
        <v>38.736431052458343</v>
      </c>
      <c r="O621">
        <f t="shared" si="79"/>
        <v>3.6567805280886185</v>
      </c>
      <c r="P621">
        <f>-(LN($B$5^2)+(M621/$B$5)^2)</f>
        <v>9.1514381225865833</v>
      </c>
      <c r="R621">
        <f>IFERROR(LN(_xlfn.NORM.DIST(M621,0,$B$5,FALSE)),0)</f>
        <v>3.6567805280886185</v>
      </c>
    </row>
    <row r="622" spans="1:18" x14ac:dyDescent="0.25">
      <c r="A622" s="13">
        <v>31048</v>
      </c>
      <c r="B622" s="14">
        <v>7.76</v>
      </c>
      <c r="C622">
        <v>7.7600000000000002E-2</v>
      </c>
      <c r="D622">
        <f t="shared" si="72"/>
        <v>8.0600000000000005E-2</v>
      </c>
      <c r="E622">
        <f t="shared" si="73"/>
        <v>-3.0000000000000027E-3</v>
      </c>
      <c r="F622">
        <f t="shared" si="74"/>
        <v>-3.4998924210782778E-3</v>
      </c>
      <c r="G622">
        <f t="shared" si="75"/>
        <v>4.9989242107827516E-4</v>
      </c>
      <c r="H622">
        <f>_xlfn.NORM.DIST(G622,0,$B$5,FALSE)</f>
        <v>111.69722662634527</v>
      </c>
      <c r="I622">
        <f t="shared" si="76"/>
        <v>4.7157918769965068</v>
      </c>
      <c r="K622">
        <f t="shared" si="77"/>
        <v>-2.9165770175652313E-4</v>
      </c>
      <c r="M622">
        <f t="shared" si="78"/>
        <v>-2.7083422982434797E-3</v>
      </c>
      <c r="N622">
        <f>_xlfn.NORM.DIST(M622,0,$B$5,FALSE)</f>
        <v>84.139672297306348</v>
      </c>
      <c r="O622">
        <f t="shared" si="79"/>
        <v>4.4324781834234654</v>
      </c>
      <c r="P622">
        <f>-(LN($B$5^2)+(M622/$B$5)^2)</f>
        <v>10.702833433256277</v>
      </c>
      <c r="R622">
        <f>IFERROR(LN(_xlfn.NORM.DIST(M622,0,$B$5,FALSE)),0)</f>
        <v>4.4324781834234654</v>
      </c>
    </row>
    <row r="623" spans="1:18" x14ac:dyDescent="0.25">
      <c r="A623" s="13">
        <v>31079</v>
      </c>
      <c r="B623" s="14">
        <v>8.27</v>
      </c>
      <c r="C623">
        <v>8.2699999999999996E-2</v>
      </c>
      <c r="D623">
        <f t="shared" si="72"/>
        <v>7.7600000000000002E-2</v>
      </c>
      <c r="E623">
        <f t="shared" si="73"/>
        <v>5.0999999999999934E-3</v>
      </c>
      <c r="F623">
        <f t="shared" si="74"/>
        <v>-3.2522064294852257E-3</v>
      </c>
      <c r="G623">
        <f t="shared" si="75"/>
        <v>8.3522064294852191E-3</v>
      </c>
      <c r="H623">
        <f>_xlfn.NORM.DIST(G623,0,$B$5,FALSE)</f>
        <v>6.9333888887120052</v>
      </c>
      <c r="I623">
        <f t="shared" si="76"/>
        <v>1.9363487108020612</v>
      </c>
      <c r="K623">
        <f t="shared" si="77"/>
        <v>-2.7101720245710211E-4</v>
      </c>
      <c r="M623">
        <f t="shared" si="78"/>
        <v>5.3710172024570959E-3</v>
      </c>
      <c r="N623">
        <f>_xlfn.NORM.DIST(M623,0,$B$5,FALSE)</f>
        <v>35.59692715283321</v>
      </c>
      <c r="O623">
        <f t="shared" si="79"/>
        <v>3.5722593182008988</v>
      </c>
      <c r="P623">
        <f>-(LN($B$5^2)+(M623/$B$5)^2)</f>
        <v>8.982395702811143</v>
      </c>
      <c r="R623">
        <f>IFERROR(LN(_xlfn.NORM.DIST(M623,0,$B$5,FALSE)),0)</f>
        <v>3.5722593182008988</v>
      </c>
    </row>
    <row r="624" spans="1:18" x14ac:dyDescent="0.25">
      <c r="A624" s="13">
        <v>31107</v>
      </c>
      <c r="B624" s="14">
        <v>8.52</v>
      </c>
      <c r="C624">
        <v>8.5199999999999998E-2</v>
      </c>
      <c r="D624">
        <f t="shared" si="72"/>
        <v>8.2699999999999996E-2</v>
      </c>
      <c r="E624">
        <f t="shared" si="73"/>
        <v>2.5000000000000022E-3</v>
      </c>
      <c r="F624">
        <f t="shared" si="74"/>
        <v>-3.6732726151934131E-3</v>
      </c>
      <c r="G624">
        <f t="shared" si="75"/>
        <v>6.1732726151934158E-3</v>
      </c>
      <c r="H624">
        <f>_xlfn.NORM.DIST(G624,0,$B$5,FALSE)</f>
        <v>24.579804940788918</v>
      </c>
      <c r="I624">
        <f t="shared" si="76"/>
        <v>3.2019251684183994</v>
      </c>
      <c r="K624">
        <f t="shared" si="77"/>
        <v>-3.0610605126611776E-4</v>
      </c>
      <c r="M624">
        <f t="shared" si="78"/>
        <v>2.8061060512661199E-3</v>
      </c>
      <c r="N624">
        <f>_xlfn.NORM.DIST(M624,0,$B$5,FALSE)</f>
        <v>82.34526120053259</v>
      </c>
      <c r="O624">
        <f t="shared" si="79"/>
        <v>4.4109209103477678</v>
      </c>
      <c r="P624">
        <f>-(LN($B$5^2)+(M624/$B$5)^2)</f>
        <v>10.65971888710488</v>
      </c>
      <c r="R624">
        <f>IFERROR(LN(_xlfn.NORM.DIST(M624,0,$B$5,FALSE)),0)</f>
        <v>4.4109209103477678</v>
      </c>
    </row>
    <row r="625" spans="1:18" x14ac:dyDescent="0.25">
      <c r="A625" s="13">
        <v>31138</v>
      </c>
      <c r="B625" s="14">
        <v>7.95</v>
      </c>
      <c r="C625">
        <v>7.9500000000000001E-2</v>
      </c>
      <c r="D625">
        <f t="shared" si="72"/>
        <v>8.5199999999999998E-2</v>
      </c>
      <c r="E625">
        <f t="shared" si="73"/>
        <v>-5.6999999999999967E-3</v>
      </c>
      <c r="F625">
        <f t="shared" si="74"/>
        <v>-3.8796776081876233E-3</v>
      </c>
      <c r="G625">
        <f t="shared" si="75"/>
        <v>-1.8203223918123734E-3</v>
      </c>
      <c r="H625">
        <f>_xlfn.NORM.DIST(G625,0,$B$5,FALSE)</f>
        <v>98.818600448670054</v>
      </c>
      <c r="I625">
        <f t="shared" si="76"/>
        <v>4.5932858506849517</v>
      </c>
      <c r="K625">
        <f t="shared" si="77"/>
        <v>-3.2330646734896859E-4</v>
      </c>
      <c r="M625">
        <f t="shared" si="78"/>
        <v>-5.3766935326510284E-3</v>
      </c>
      <c r="N625">
        <f>_xlfn.NORM.DIST(M625,0,$B$5,FALSE)</f>
        <v>35.510194946292543</v>
      </c>
      <c r="O625">
        <f t="shared" si="79"/>
        <v>3.5698198368383371</v>
      </c>
      <c r="P625">
        <f>-(LN($B$5^2)+(M625/$B$5)^2)</f>
        <v>8.9775167400860187</v>
      </c>
      <c r="R625">
        <f>IFERROR(LN(_xlfn.NORM.DIST(M625,0,$B$5,FALSE)),0)</f>
        <v>3.5698198368383371</v>
      </c>
    </row>
    <row r="626" spans="1:18" x14ac:dyDescent="0.25">
      <c r="A626" s="13">
        <v>31168</v>
      </c>
      <c r="B626" s="14">
        <v>7.48</v>
      </c>
      <c r="C626">
        <v>7.4800000000000005E-2</v>
      </c>
      <c r="D626">
        <f t="shared" si="72"/>
        <v>7.9500000000000001E-2</v>
      </c>
      <c r="E626">
        <f t="shared" si="73"/>
        <v>-4.6999999999999958E-3</v>
      </c>
      <c r="F626">
        <f t="shared" si="74"/>
        <v>-3.4090742241608251E-3</v>
      </c>
      <c r="G626">
        <f t="shared" si="75"/>
        <v>-1.2909257758391707E-3</v>
      </c>
      <c r="H626">
        <f>_xlfn.NORM.DIST(G626,0,$B$5,FALSE)</f>
        <v>105.54601930840775</v>
      </c>
      <c r="I626">
        <f t="shared" si="76"/>
        <v>4.659147059783125</v>
      </c>
      <c r="K626">
        <f t="shared" si="77"/>
        <v>-2.8408951868006874E-4</v>
      </c>
      <c r="M626">
        <f t="shared" si="78"/>
        <v>-4.4159104813199269E-3</v>
      </c>
      <c r="N626">
        <f>_xlfn.NORM.DIST(M626,0,$B$5,FALSE)</f>
        <v>51.729900799715239</v>
      </c>
      <c r="O626">
        <f t="shared" si="79"/>
        <v>3.946035966358747</v>
      </c>
      <c r="P626">
        <f>-(LN($B$5^2)+(M626/$B$5)^2)</f>
        <v>9.7299489991268402</v>
      </c>
      <c r="R626">
        <f>IFERROR(LN(_xlfn.NORM.DIST(M626,0,$B$5,FALSE)),0)</f>
        <v>3.946035966358747</v>
      </c>
    </row>
    <row r="627" spans="1:18" x14ac:dyDescent="0.25">
      <c r="A627" s="13">
        <v>31199</v>
      </c>
      <c r="B627" s="14">
        <v>6.95</v>
      </c>
      <c r="C627">
        <v>6.9500000000000006E-2</v>
      </c>
      <c r="D627">
        <f t="shared" si="72"/>
        <v>7.4800000000000005E-2</v>
      </c>
      <c r="E627">
        <f t="shared" si="73"/>
        <v>-5.2999999999999992E-3</v>
      </c>
      <c r="F627">
        <f t="shared" si="74"/>
        <v>-3.0210328373317112E-3</v>
      </c>
      <c r="G627">
        <f t="shared" si="75"/>
        <v>-2.2789671626682879E-3</v>
      </c>
      <c r="H627">
        <f>_xlfn.NORM.DIST(G627,0,$B$5,FALSE)</f>
        <v>91.661866144426241</v>
      </c>
      <c r="I627">
        <f t="shared" si="76"/>
        <v>4.518106438293608</v>
      </c>
      <c r="K627">
        <f t="shared" si="77"/>
        <v>-2.5175273644430923E-4</v>
      </c>
      <c r="M627">
        <f t="shared" si="78"/>
        <v>-5.0482472635556899E-3</v>
      </c>
      <c r="N627">
        <f>_xlfn.NORM.DIST(M627,0,$B$5,FALSE)</f>
        <v>40.720639789544869</v>
      </c>
      <c r="O627">
        <f t="shared" si="79"/>
        <v>3.7067350840428261</v>
      </c>
      <c r="P627">
        <f>-(LN($B$5^2)+(M627/$B$5)^2)</f>
        <v>9.2513472344949967</v>
      </c>
      <c r="R627">
        <f>IFERROR(LN(_xlfn.NORM.DIST(M627,0,$B$5,FALSE)),0)</f>
        <v>3.7067350840428261</v>
      </c>
    </row>
    <row r="628" spans="1:18" x14ac:dyDescent="0.25">
      <c r="A628" s="13">
        <v>31229</v>
      </c>
      <c r="B628" s="14">
        <v>7.08</v>
      </c>
      <c r="C628">
        <v>7.0800000000000002E-2</v>
      </c>
      <c r="D628">
        <f t="shared" si="72"/>
        <v>6.9500000000000006E-2</v>
      </c>
      <c r="E628">
        <f t="shared" si="73"/>
        <v>1.2999999999999956E-3</v>
      </c>
      <c r="F628">
        <f t="shared" si="74"/>
        <v>-2.5834542521839866E-3</v>
      </c>
      <c r="G628">
        <f t="shared" si="75"/>
        <v>3.8834542521839822E-3</v>
      </c>
      <c r="H628">
        <f>_xlfn.NORM.DIST(G628,0,$B$5,FALSE)</f>
        <v>61.72805005224744</v>
      </c>
      <c r="I628">
        <f t="shared" si="76"/>
        <v>4.1227384475745881</v>
      </c>
      <c r="K628">
        <f t="shared" si="77"/>
        <v>-2.1528785434866553E-4</v>
      </c>
      <c r="M628">
        <f t="shared" si="78"/>
        <v>1.5152878543486612E-3</v>
      </c>
      <c r="N628">
        <f>_xlfn.NORM.DIST(M628,0,$B$5,FALSE)</f>
        <v>102.92197882249755</v>
      </c>
      <c r="O628">
        <f t="shared" si="79"/>
        <v>4.6339712140310576</v>
      </c>
      <c r="P628">
        <f>-(LN($B$5^2)+(M628/$B$5)^2)</f>
        <v>11.10581949447146</v>
      </c>
      <c r="R628">
        <f>IFERROR(LN(_xlfn.NORM.DIST(M628,0,$B$5,FALSE)),0)</f>
        <v>4.6339712140310576</v>
      </c>
    </row>
    <row r="629" spans="1:18" x14ac:dyDescent="0.25">
      <c r="A629" s="13">
        <v>31260</v>
      </c>
      <c r="B629" s="14">
        <v>7.14</v>
      </c>
      <c r="C629">
        <v>7.1399999999999991E-2</v>
      </c>
      <c r="D629">
        <f t="shared" si="72"/>
        <v>7.0800000000000002E-2</v>
      </c>
      <c r="E629">
        <f t="shared" si="73"/>
        <v>5.9999999999998943E-4</v>
      </c>
      <c r="F629">
        <f t="shared" si="74"/>
        <v>-2.6907848485409752E-3</v>
      </c>
      <c r="G629">
        <f t="shared" si="75"/>
        <v>3.2907848485409646E-3</v>
      </c>
      <c r="H629">
        <f>_xlfn.NORM.DIST(G629,0,$B$5,FALSE)</f>
        <v>73.168084323844013</v>
      </c>
      <c r="I629">
        <f t="shared" si="76"/>
        <v>4.2927593193839293</v>
      </c>
      <c r="K629">
        <f t="shared" si="77"/>
        <v>-2.2423207071174792E-4</v>
      </c>
      <c r="M629">
        <f t="shared" si="78"/>
        <v>8.2423207071173729E-4</v>
      </c>
      <c r="N629">
        <f>_xlfn.NORM.DIST(M629,0,$B$5,FALSE)</f>
        <v>109.7954415600252</v>
      </c>
      <c r="O629">
        <f t="shared" si="79"/>
        <v>4.6986190123668585</v>
      </c>
      <c r="P629">
        <f>-(LN($B$5^2)+(M629/$B$5)^2)</f>
        <v>11.235115091143062</v>
      </c>
      <c r="R629">
        <f>IFERROR(LN(_xlfn.NORM.DIST(M629,0,$B$5,FALSE)),0)</f>
        <v>4.6986190123668585</v>
      </c>
    </row>
    <row r="630" spans="1:18" x14ac:dyDescent="0.25">
      <c r="A630" s="13">
        <v>31291</v>
      </c>
      <c r="B630" s="14">
        <v>7.1</v>
      </c>
      <c r="C630">
        <v>7.0999999999999994E-2</v>
      </c>
      <c r="D630">
        <f t="shared" si="72"/>
        <v>7.1399999999999991E-2</v>
      </c>
      <c r="E630">
        <f t="shared" si="73"/>
        <v>-3.9999999999999758E-4</v>
      </c>
      <c r="F630">
        <f t="shared" si="74"/>
        <v>-2.7403220468595847E-3</v>
      </c>
      <c r="G630">
        <f t="shared" si="75"/>
        <v>2.3403220468595871E-3</v>
      </c>
      <c r="H630">
        <f>_xlfn.NORM.DIST(G630,0,$B$5,FALSE)</f>
        <v>90.628942291743684</v>
      </c>
      <c r="I630">
        <f t="shared" si="76"/>
        <v>4.5067736133789662</v>
      </c>
      <c r="K630">
        <f t="shared" si="77"/>
        <v>-2.2836017057163206E-4</v>
      </c>
      <c r="M630">
        <f t="shared" si="78"/>
        <v>-1.7163982942836552E-4</v>
      </c>
      <c r="N630">
        <f>_xlfn.NORM.DIST(M630,0,$B$5,FALSE)</f>
        <v>112.68611375585321</v>
      </c>
      <c r="O630">
        <f t="shared" si="79"/>
        <v>4.7246061992204549</v>
      </c>
      <c r="P630">
        <f>-(LN($B$5^2)+(M630/$B$5)^2)</f>
        <v>11.287089464850256</v>
      </c>
      <c r="R630">
        <f>IFERROR(LN(_xlfn.NORM.DIST(M630,0,$B$5,FALSE)),0)</f>
        <v>4.7246061992204549</v>
      </c>
    </row>
    <row r="631" spans="1:18" x14ac:dyDescent="0.25">
      <c r="A631" s="13">
        <v>31321</v>
      </c>
      <c r="B631" s="14">
        <v>7.16</v>
      </c>
      <c r="C631">
        <v>7.1599999999999997E-2</v>
      </c>
      <c r="D631">
        <f t="shared" si="72"/>
        <v>7.0999999999999994E-2</v>
      </c>
      <c r="E631">
        <f t="shared" si="73"/>
        <v>6.0000000000000331E-4</v>
      </c>
      <c r="F631">
        <f t="shared" si="74"/>
        <v>-2.7072972479805116E-3</v>
      </c>
      <c r="G631">
        <f t="shared" si="75"/>
        <v>3.3072972479805149E-3</v>
      </c>
      <c r="H631">
        <f>_xlfn.NORM.DIST(G631,0,$B$5,FALSE)</f>
        <v>72.850017917141457</v>
      </c>
      <c r="I631">
        <f t="shared" si="76"/>
        <v>4.2884027785868453</v>
      </c>
      <c r="K631">
        <f t="shared" si="77"/>
        <v>-2.2560810399837596E-4</v>
      </c>
      <c r="M631">
        <f t="shared" si="78"/>
        <v>8.2560810399837927E-4</v>
      </c>
      <c r="N631">
        <f>_xlfn.NORM.DIST(M631,0,$B$5,FALSE)</f>
        <v>109.7854749079785</v>
      </c>
      <c r="O631">
        <f t="shared" si="79"/>
        <v>4.6985282335121763</v>
      </c>
      <c r="P631">
        <f>-(LN($B$5^2)+(M631/$B$5)^2)</f>
        <v>11.234933533433697</v>
      </c>
      <c r="R631">
        <f>IFERROR(LN(_xlfn.NORM.DIST(M631,0,$B$5,FALSE)),0)</f>
        <v>4.6985282335121763</v>
      </c>
    </row>
    <row r="632" spans="1:18" x14ac:dyDescent="0.25">
      <c r="A632" s="13">
        <v>31352</v>
      </c>
      <c r="B632" s="14">
        <v>7.24</v>
      </c>
      <c r="C632">
        <v>7.2400000000000006E-2</v>
      </c>
      <c r="D632">
        <f t="shared" si="72"/>
        <v>7.1599999999999997E-2</v>
      </c>
      <c r="E632">
        <f t="shared" si="73"/>
        <v>8.0000000000000904E-4</v>
      </c>
      <c r="F632">
        <f t="shared" si="74"/>
        <v>-2.7568344462991219E-3</v>
      </c>
      <c r="G632">
        <f t="shared" si="75"/>
        <v>3.5568344462991309E-3</v>
      </c>
      <c r="H632">
        <f>_xlfn.NORM.DIST(G632,0,$B$5,FALSE)</f>
        <v>68.027468817589892</v>
      </c>
      <c r="I632">
        <f t="shared" si="76"/>
        <v>4.2199115768088298</v>
      </c>
      <c r="K632">
        <f t="shared" si="77"/>
        <v>-2.2973620385826016E-4</v>
      </c>
      <c r="M632">
        <f t="shared" si="78"/>
        <v>1.0297362038582691E-3</v>
      </c>
      <c r="N632">
        <f>_xlfn.NORM.DIST(M632,0,$B$5,FALSE)</f>
        <v>108.13540727142426</v>
      </c>
      <c r="O632">
        <f t="shared" si="79"/>
        <v>4.6833842128413607</v>
      </c>
      <c r="P632">
        <f>-(LN($B$5^2)+(M632/$B$5)^2)</f>
        <v>11.204645492092066</v>
      </c>
      <c r="R632">
        <f>IFERROR(LN(_xlfn.NORM.DIST(M632,0,$B$5,FALSE)),0)</f>
        <v>4.6833842128413607</v>
      </c>
    </row>
    <row r="633" spans="1:18" x14ac:dyDescent="0.25">
      <c r="A633" s="13">
        <v>31382</v>
      </c>
      <c r="B633" s="14">
        <v>7.1</v>
      </c>
      <c r="C633">
        <v>7.0999999999999994E-2</v>
      </c>
      <c r="D633">
        <f t="shared" si="72"/>
        <v>7.2400000000000006E-2</v>
      </c>
      <c r="E633">
        <f t="shared" si="73"/>
        <v>-1.4000000000000123E-3</v>
      </c>
      <c r="F633">
        <f t="shared" si="74"/>
        <v>-2.8228840440572699E-3</v>
      </c>
      <c r="G633">
        <f t="shared" si="75"/>
        <v>1.4228840440572575E-3</v>
      </c>
      <c r="H633">
        <f>_xlfn.NORM.DIST(G633,0,$B$5,FALSE)</f>
        <v>104.0454155979194</v>
      </c>
      <c r="I633">
        <f t="shared" si="76"/>
        <v>4.644827492262257</v>
      </c>
      <c r="K633">
        <f t="shared" si="77"/>
        <v>-2.3524033700477248E-4</v>
      </c>
      <c r="M633">
        <f t="shared" si="78"/>
        <v>-1.1647596629952399E-3</v>
      </c>
      <c r="N633">
        <f>_xlfn.NORM.DIST(M633,0,$B$5,FALSE)</f>
        <v>106.86174141763262</v>
      </c>
      <c r="O633">
        <f t="shared" si="79"/>
        <v>4.6715358626501891</v>
      </c>
      <c r="P633">
        <f>-(LN($B$5^2)+(M633/$B$5)^2)</f>
        <v>11.180948791709724</v>
      </c>
      <c r="R633">
        <f>IFERROR(LN(_xlfn.NORM.DIST(M633,0,$B$5,FALSE)),0)</f>
        <v>4.6715358626501891</v>
      </c>
    </row>
    <row r="634" spans="1:18" x14ac:dyDescent="0.25">
      <c r="A634" s="13">
        <v>31413</v>
      </c>
      <c r="B634" s="14">
        <v>7.07</v>
      </c>
      <c r="C634">
        <v>7.0699999999999999E-2</v>
      </c>
      <c r="D634">
        <f t="shared" si="72"/>
        <v>7.0999999999999994E-2</v>
      </c>
      <c r="E634">
        <f t="shared" si="73"/>
        <v>-2.9999999999999472E-4</v>
      </c>
      <c r="F634">
        <f t="shared" si="74"/>
        <v>-2.7072972479805116E-3</v>
      </c>
      <c r="G634">
        <f t="shared" si="75"/>
        <v>2.4072972479805168E-3</v>
      </c>
      <c r="H634">
        <f>_xlfn.NORM.DIST(G634,0,$B$5,FALSE)</f>
        <v>89.483923308652436</v>
      </c>
      <c r="I634">
        <f t="shared" si="76"/>
        <v>4.4940589813095118</v>
      </c>
      <c r="K634">
        <f t="shared" si="77"/>
        <v>-2.2560810399837596E-4</v>
      </c>
      <c r="M634">
        <f t="shared" si="78"/>
        <v>-7.4391896001618752E-5</v>
      </c>
      <c r="N634">
        <f>_xlfn.NORM.DIST(M634,0,$B$5,FALSE)</f>
        <v>112.79397453309976</v>
      </c>
      <c r="O634">
        <f t="shared" si="79"/>
        <v>4.7255629203774516</v>
      </c>
      <c r="P634">
        <f>-(LN($B$5^2)+(M634/$B$5)^2)</f>
        <v>11.289002907164249</v>
      </c>
      <c r="R634">
        <f>IFERROR(LN(_xlfn.NORM.DIST(M634,0,$B$5,FALSE)),0)</f>
        <v>4.7255629203774516</v>
      </c>
    </row>
    <row r="635" spans="1:18" x14ac:dyDescent="0.25">
      <c r="A635" s="13">
        <v>31444</v>
      </c>
      <c r="B635" s="14">
        <v>7.06</v>
      </c>
      <c r="C635">
        <v>7.0599999999999996E-2</v>
      </c>
      <c r="D635">
        <f t="shared" si="72"/>
        <v>7.0699999999999999E-2</v>
      </c>
      <c r="E635">
        <f t="shared" si="73"/>
        <v>-1.0000000000000286E-4</v>
      </c>
      <c r="F635">
        <f t="shared" si="74"/>
        <v>-2.6825286488212068E-3</v>
      </c>
      <c r="G635">
        <f t="shared" si="75"/>
        <v>2.582528648821204E-3</v>
      </c>
      <c r="H635">
        <f>_xlfn.NORM.DIST(G635,0,$B$5,FALSE)</f>
        <v>86.409340572324368</v>
      </c>
      <c r="I635">
        <f t="shared" si="76"/>
        <v>4.4590957784426859</v>
      </c>
      <c r="K635">
        <f t="shared" si="77"/>
        <v>-2.2354405406843389E-4</v>
      </c>
      <c r="M635">
        <f t="shared" si="78"/>
        <v>1.2354405406843103E-4</v>
      </c>
      <c r="N635">
        <f>_xlfn.NORM.DIST(M635,0,$B$5,FALSE)</f>
        <v>112.75010302316879</v>
      </c>
      <c r="O635">
        <f t="shared" si="79"/>
        <v>4.7251738921133573</v>
      </c>
      <c r="P635">
        <f>-(LN($B$5^2)+(M635/$B$5)^2)</f>
        <v>11.288224850636059</v>
      </c>
      <c r="R635">
        <f>IFERROR(LN(_xlfn.NORM.DIST(M635,0,$B$5,FALSE)),0)</f>
        <v>4.7251738921133573</v>
      </c>
    </row>
    <row r="636" spans="1:18" x14ac:dyDescent="0.25">
      <c r="A636" s="13">
        <v>31472</v>
      </c>
      <c r="B636" s="14">
        <v>6.56</v>
      </c>
      <c r="C636">
        <v>6.5599999999999992E-2</v>
      </c>
      <c r="D636">
        <f t="shared" si="72"/>
        <v>7.0599999999999996E-2</v>
      </c>
      <c r="E636">
        <f t="shared" si="73"/>
        <v>-5.0000000000000044E-3</v>
      </c>
      <c r="F636">
        <f t="shared" si="74"/>
        <v>-2.674272449101438E-3</v>
      </c>
      <c r="G636">
        <f t="shared" si="75"/>
        <v>-2.3257275508985664E-3</v>
      </c>
      <c r="H636">
        <f>_xlfn.NORM.DIST(G636,0,$B$5,FALSE)</f>
        <v>90.876063876359467</v>
      </c>
      <c r="I636">
        <f t="shared" si="76"/>
        <v>4.5094966428152468</v>
      </c>
      <c r="K636">
        <f t="shared" si="77"/>
        <v>-2.2285603742511982E-4</v>
      </c>
      <c r="M636">
        <f t="shared" si="78"/>
        <v>-4.7771439625748846E-3</v>
      </c>
      <c r="N636">
        <f>_xlfn.NORM.DIST(M636,0,$B$5,FALSE)</f>
        <v>45.297284447139624</v>
      </c>
      <c r="O636">
        <f t="shared" si="79"/>
        <v>3.8132470847128985</v>
      </c>
      <c r="P636">
        <f>-(LN($B$5^2)+(M636/$B$5)^2)</f>
        <v>9.4643712358351415</v>
      </c>
      <c r="R636">
        <f>IFERROR(LN(_xlfn.NORM.DIST(M636,0,$B$5,FALSE)),0)</f>
        <v>3.8132470847128985</v>
      </c>
    </row>
    <row r="637" spans="1:18" x14ac:dyDescent="0.25">
      <c r="A637" s="13">
        <v>31503</v>
      </c>
      <c r="B637" s="14">
        <v>6.06</v>
      </c>
      <c r="C637">
        <v>6.0599999999999994E-2</v>
      </c>
      <c r="D637">
        <f t="shared" si="72"/>
        <v>6.5599999999999992E-2</v>
      </c>
      <c r="E637">
        <f t="shared" si="73"/>
        <v>-4.9999999999999975E-3</v>
      </c>
      <c r="F637">
        <f t="shared" si="74"/>
        <v>-2.2614624631130181E-3</v>
      </c>
      <c r="G637">
        <f t="shared" si="75"/>
        <v>-2.7385375368869794E-3</v>
      </c>
      <c r="H637">
        <f>_xlfn.NORM.DIST(G637,0,$B$5,FALSE)</f>
        <v>83.588136560495997</v>
      </c>
      <c r="I637">
        <f t="shared" si="76"/>
        <v>4.4259016028497804</v>
      </c>
      <c r="K637">
        <f t="shared" si="77"/>
        <v>-1.8845520525941816E-4</v>
      </c>
      <c r="M637">
        <f t="shared" si="78"/>
        <v>-4.811544794740579E-3</v>
      </c>
      <c r="N637">
        <f>_xlfn.NORM.DIST(M637,0,$B$5,FALSE)</f>
        <v>44.703740041276141</v>
      </c>
      <c r="O637">
        <f t="shared" si="79"/>
        <v>3.8000571679466053</v>
      </c>
      <c r="P637">
        <f>-(LN($B$5^2)+(M637/$B$5)^2)</f>
        <v>9.4379914023025542</v>
      </c>
      <c r="R637">
        <f>IFERROR(LN(_xlfn.NORM.DIST(M637,0,$B$5,FALSE)),0)</f>
        <v>3.8000571679466053</v>
      </c>
    </row>
    <row r="638" spans="1:18" x14ac:dyDescent="0.25">
      <c r="A638" s="13">
        <v>31533</v>
      </c>
      <c r="B638" s="14">
        <v>6.15</v>
      </c>
      <c r="C638">
        <v>6.1500000000000006E-2</v>
      </c>
      <c r="D638">
        <f t="shared" si="72"/>
        <v>6.0599999999999994E-2</v>
      </c>
      <c r="E638">
        <f t="shared" si="73"/>
        <v>9.000000000000119E-4</v>
      </c>
      <c r="F638">
        <f t="shared" si="74"/>
        <v>-1.8486524771245991E-3</v>
      </c>
      <c r="G638">
        <f t="shared" si="75"/>
        <v>2.748652477124611E-3</v>
      </c>
      <c r="H638">
        <f>_xlfn.NORM.DIST(G638,0,$B$5,FALSE)</f>
        <v>83.402830334702401</v>
      </c>
      <c r="I638">
        <f t="shared" si="76"/>
        <v>4.4236822456557938</v>
      </c>
      <c r="K638">
        <f t="shared" si="77"/>
        <v>-1.5405437309371658E-4</v>
      </c>
      <c r="M638">
        <f t="shared" si="78"/>
        <v>1.0540543730937285E-3</v>
      </c>
      <c r="N638">
        <f>_xlfn.NORM.DIST(M638,0,$B$5,FALSE)</f>
        <v>107.91651681592209</v>
      </c>
      <c r="O638">
        <f t="shared" si="79"/>
        <v>4.6813579357663455</v>
      </c>
      <c r="P638">
        <f>-(LN($B$5^2)+(M638/$B$5)^2)</f>
        <v>11.200592937942037</v>
      </c>
      <c r="R638">
        <f>IFERROR(LN(_xlfn.NORM.DIST(M638,0,$B$5,FALSE)),0)</f>
        <v>4.6813579357663455</v>
      </c>
    </row>
    <row r="639" spans="1:18" x14ac:dyDescent="0.25">
      <c r="A639" s="13">
        <v>31564</v>
      </c>
      <c r="B639" s="14">
        <v>6.21</v>
      </c>
      <c r="C639">
        <v>6.2100000000000002E-2</v>
      </c>
      <c r="D639">
        <f t="shared" si="72"/>
        <v>6.1500000000000006E-2</v>
      </c>
      <c r="E639">
        <f t="shared" si="73"/>
        <v>5.9999999999999637E-4</v>
      </c>
      <c r="F639">
        <f t="shared" si="74"/>
        <v>-1.9229582746025154E-3</v>
      </c>
      <c r="G639">
        <f t="shared" si="75"/>
        <v>2.5229582746025118E-3</v>
      </c>
      <c r="H639">
        <f>_xlfn.NORM.DIST(G639,0,$B$5,FALSE)</f>
        <v>87.46660969627726</v>
      </c>
      <c r="I639">
        <f t="shared" si="76"/>
        <v>4.4712571170633186</v>
      </c>
      <c r="K639">
        <f t="shared" si="77"/>
        <v>-1.6024652288354295E-4</v>
      </c>
      <c r="M639">
        <f t="shared" si="78"/>
        <v>7.6024652288353932E-4</v>
      </c>
      <c r="N639">
        <f>_xlfn.NORM.DIST(M639,0,$B$5,FALSE)</f>
        <v>110.24145410288673</v>
      </c>
      <c r="O639">
        <f t="shared" si="79"/>
        <v>4.7026729975165891</v>
      </c>
      <c r="P639">
        <f>-(LN($B$5^2)+(M639/$B$5)^2)</f>
        <v>11.243223061442523</v>
      </c>
      <c r="R639">
        <f>IFERROR(LN(_xlfn.NORM.DIST(M639,0,$B$5,FALSE)),0)</f>
        <v>4.7026729975165891</v>
      </c>
    </row>
    <row r="640" spans="1:18" x14ac:dyDescent="0.25">
      <c r="A640" s="13">
        <v>31594</v>
      </c>
      <c r="B640" s="14">
        <v>5.83</v>
      </c>
      <c r="C640">
        <v>5.8299999999999998E-2</v>
      </c>
      <c r="D640">
        <f t="shared" si="72"/>
        <v>6.2100000000000002E-2</v>
      </c>
      <c r="E640">
        <f t="shared" si="73"/>
        <v>-3.8000000000000048E-3</v>
      </c>
      <c r="F640">
        <f t="shared" si="74"/>
        <v>-1.9724954729211253E-3</v>
      </c>
      <c r="G640">
        <f t="shared" si="75"/>
        <v>-1.8275045270788794E-3</v>
      </c>
      <c r="H640">
        <f>_xlfn.NORM.DIST(G640,0,$B$5,FALSE)</f>
        <v>98.715130812810443</v>
      </c>
      <c r="I640">
        <f t="shared" si="76"/>
        <v>4.5922382357316778</v>
      </c>
      <c r="K640">
        <f t="shared" si="77"/>
        <v>-1.6437462274342709E-4</v>
      </c>
      <c r="M640">
        <f t="shared" si="78"/>
        <v>-3.6356253772565775E-3</v>
      </c>
      <c r="N640">
        <f>_xlfn.NORM.DIST(M640,0,$B$5,FALSE)</f>
        <v>66.503273855365379</v>
      </c>
      <c r="O640">
        <f t="shared" si="79"/>
        <v>4.1972511773577574</v>
      </c>
      <c r="P640">
        <f>-(LN($B$5^2)+(M640/$B$5)^2)</f>
        <v>10.232379421124859</v>
      </c>
      <c r="R640">
        <f>IFERROR(LN(_xlfn.NORM.DIST(M640,0,$B$5,FALSE)),0)</f>
        <v>4.1972511773577574</v>
      </c>
    </row>
    <row r="641" spans="1:18" x14ac:dyDescent="0.25">
      <c r="A641" s="13">
        <v>31625</v>
      </c>
      <c r="B641" s="14">
        <v>5.53</v>
      </c>
      <c r="C641">
        <v>5.5300000000000002E-2</v>
      </c>
      <c r="D641">
        <f t="shared" si="72"/>
        <v>5.8299999999999998E-2</v>
      </c>
      <c r="E641">
        <f t="shared" si="73"/>
        <v>-2.9999999999999957E-3</v>
      </c>
      <c r="F641">
        <f t="shared" si="74"/>
        <v>-1.6587598835699263E-3</v>
      </c>
      <c r="G641">
        <f t="shared" si="75"/>
        <v>-1.3412401164300694E-3</v>
      </c>
      <c r="H641">
        <f>_xlfn.NORM.DIST(G641,0,$B$5,FALSE)</f>
        <v>104.98856232776859</v>
      </c>
      <c r="I641">
        <f t="shared" si="76"/>
        <v>4.6538514140124692</v>
      </c>
      <c r="K641">
        <f t="shared" si="77"/>
        <v>-1.3822999029749385E-4</v>
      </c>
      <c r="M641">
        <f t="shared" si="78"/>
        <v>-2.8617700097025018E-3</v>
      </c>
      <c r="N641">
        <f>_xlfn.NORM.DIST(M641,0,$B$5,FALSE)</f>
        <v>81.312950657303446</v>
      </c>
      <c r="O641">
        <f t="shared" si="79"/>
        <v>4.3983052985454938</v>
      </c>
      <c r="P641">
        <f>-(LN($B$5^2)+(M641/$B$5)^2)</f>
        <v>10.634487663500334</v>
      </c>
      <c r="R641">
        <f>IFERROR(LN(_xlfn.NORM.DIST(M641,0,$B$5,FALSE)),0)</f>
        <v>4.3983052985454938</v>
      </c>
    </row>
    <row r="642" spans="1:18" x14ac:dyDescent="0.25">
      <c r="A642" s="13">
        <v>31656</v>
      </c>
      <c r="B642" s="14">
        <v>5.21</v>
      </c>
      <c r="C642">
        <v>5.21E-2</v>
      </c>
      <c r="D642">
        <f t="shared" si="72"/>
        <v>5.5300000000000002E-2</v>
      </c>
      <c r="E642">
        <f t="shared" si="73"/>
        <v>-3.2000000000000015E-3</v>
      </c>
      <c r="F642">
        <f t="shared" si="74"/>
        <v>-1.4110738919768751E-3</v>
      </c>
      <c r="G642">
        <f t="shared" si="75"/>
        <v>-1.7889261080231264E-3</v>
      </c>
      <c r="H642">
        <f>_xlfn.NORM.DIST(G642,0,$B$5,FALSE)</f>
        <v>99.26737881506574</v>
      </c>
      <c r="I642">
        <f t="shared" si="76"/>
        <v>4.5978170056500787</v>
      </c>
      <c r="K642">
        <f t="shared" si="77"/>
        <v>-1.1758949099807292E-4</v>
      </c>
      <c r="M642">
        <f t="shared" si="78"/>
        <v>-3.0824105090019286E-3</v>
      </c>
      <c r="N642">
        <f>_xlfn.NORM.DIST(M642,0,$B$5,FALSE)</f>
        <v>77.158509156195578</v>
      </c>
      <c r="O642">
        <f t="shared" si="79"/>
        <v>4.3458618663915036</v>
      </c>
      <c r="P642">
        <f>-(LN($B$5^2)+(M642/$B$5)^2)</f>
        <v>10.529600799192352</v>
      </c>
      <c r="R642">
        <f>IFERROR(LN(_xlfn.NORM.DIST(M642,0,$B$5,FALSE)),0)</f>
        <v>4.3458618663915036</v>
      </c>
    </row>
    <row r="643" spans="1:18" x14ac:dyDescent="0.25">
      <c r="A643" s="13">
        <v>31686</v>
      </c>
      <c r="B643" s="14">
        <v>5.18</v>
      </c>
      <c r="C643">
        <v>5.1799999999999999E-2</v>
      </c>
      <c r="D643">
        <f t="shared" si="72"/>
        <v>5.21E-2</v>
      </c>
      <c r="E643">
        <f t="shared" si="73"/>
        <v>-3.0000000000000165E-4</v>
      </c>
      <c r="F643">
        <f t="shared" si="74"/>
        <v>-1.1468755009442864E-3</v>
      </c>
      <c r="G643">
        <f t="shared" si="75"/>
        <v>8.4687550094428472E-4</v>
      </c>
      <c r="H643">
        <f>_xlfn.NORM.DIST(G643,0,$B$5,FALSE)</f>
        <v>109.6294384207833</v>
      </c>
      <c r="I643">
        <f t="shared" si="76"/>
        <v>4.6971059371775095</v>
      </c>
      <c r="K643">
        <f t="shared" si="77"/>
        <v>-9.5572958412023856E-5</v>
      </c>
      <c r="M643">
        <f t="shared" si="78"/>
        <v>-2.044270415879778E-4</v>
      </c>
      <c r="N643">
        <f>_xlfn.NORM.DIST(M643,0,$B$5,FALSE)</f>
        <v>112.63056852251574</v>
      </c>
      <c r="O643">
        <f t="shared" si="79"/>
        <v>4.72411315774744</v>
      </c>
      <c r="P643">
        <f>-(LN($B$5^2)+(M643/$B$5)^2)</f>
        <v>11.286103381904226</v>
      </c>
      <c r="R643">
        <f>IFERROR(LN(_xlfn.NORM.DIST(M643,0,$B$5,FALSE)),0)</f>
        <v>4.72411315774744</v>
      </c>
    </row>
    <row r="644" spans="1:18" x14ac:dyDescent="0.25">
      <c r="A644" s="13">
        <v>31717</v>
      </c>
      <c r="B644" s="14">
        <v>5.35</v>
      </c>
      <c r="C644">
        <v>5.3499999999999999E-2</v>
      </c>
      <c r="D644">
        <f t="shared" si="72"/>
        <v>5.1799999999999999E-2</v>
      </c>
      <c r="E644">
        <f t="shared" si="73"/>
        <v>1.7000000000000001E-3</v>
      </c>
      <c r="F644">
        <f t="shared" si="74"/>
        <v>-1.1221069017849812E-3</v>
      </c>
      <c r="G644">
        <f t="shared" si="75"/>
        <v>2.8221069017849813E-3</v>
      </c>
      <c r="H644">
        <f>_xlfn.NORM.DIST(G644,0,$B$5,FALSE)</f>
        <v>82.049266207248493</v>
      </c>
      <c r="I644">
        <f t="shared" si="76"/>
        <v>4.4073198742572117</v>
      </c>
      <c r="K644">
        <f t="shared" si="77"/>
        <v>-9.3508908482081758E-5</v>
      </c>
      <c r="M644">
        <f t="shared" si="78"/>
        <v>1.793508908482082E-3</v>
      </c>
      <c r="N644">
        <f>_xlfn.NORM.DIST(M644,0,$B$5,FALSE)</f>
        <v>99.202232903918585</v>
      </c>
      <c r="O644">
        <f t="shared" si="79"/>
        <v>4.5971605231495838</v>
      </c>
      <c r="P644">
        <f>-(LN($B$5^2)+(M644/$B$5)^2)</f>
        <v>11.032198112708512</v>
      </c>
      <c r="R644">
        <f>IFERROR(LN(_xlfn.NORM.DIST(M644,0,$B$5,FALSE)),0)</f>
        <v>4.5971605231495838</v>
      </c>
    </row>
    <row r="645" spans="1:18" x14ac:dyDescent="0.25">
      <c r="A645" s="13">
        <v>31747</v>
      </c>
      <c r="B645" s="14">
        <v>5.53</v>
      </c>
      <c r="C645">
        <v>5.5300000000000002E-2</v>
      </c>
      <c r="D645">
        <f t="shared" si="72"/>
        <v>5.3499999999999999E-2</v>
      </c>
      <c r="E645">
        <f t="shared" si="73"/>
        <v>1.800000000000003E-3</v>
      </c>
      <c r="F645">
        <f t="shared" si="74"/>
        <v>-1.2624622970210438E-3</v>
      </c>
      <c r="G645">
        <f t="shared" si="75"/>
        <v>3.0624622970210468E-3</v>
      </c>
      <c r="H645">
        <f>_xlfn.NORM.DIST(G645,0,$B$5,FALSE)</f>
        <v>77.53763149159289</v>
      </c>
      <c r="I645">
        <f t="shared" si="76"/>
        <v>4.3507633861429422</v>
      </c>
      <c r="K645">
        <f t="shared" si="77"/>
        <v>-1.0520519141842032E-4</v>
      </c>
      <c r="M645">
        <f t="shared" si="78"/>
        <v>1.9052051914184233E-3</v>
      </c>
      <c r="N645">
        <f>_xlfn.NORM.DIST(M645,0,$B$5,FALSE)</f>
        <v>97.576899216092954</v>
      </c>
      <c r="O645">
        <f t="shared" si="79"/>
        <v>4.5806407770442332</v>
      </c>
      <c r="P645">
        <f>-(LN($B$5^2)+(M645/$B$5)^2)</f>
        <v>10.999158620497811</v>
      </c>
      <c r="R645">
        <f>IFERROR(LN(_xlfn.NORM.DIST(M645,0,$B$5,FALSE)),0)</f>
        <v>4.5806407770442332</v>
      </c>
    </row>
    <row r="646" spans="1:18" x14ac:dyDescent="0.25">
      <c r="A646" s="13">
        <v>31778</v>
      </c>
      <c r="B646" s="14">
        <v>5.43</v>
      </c>
      <c r="C646">
        <v>5.4299999999999994E-2</v>
      </c>
      <c r="D646">
        <f t="shared" si="72"/>
        <v>5.5300000000000002E-2</v>
      </c>
      <c r="E646">
        <f t="shared" si="73"/>
        <v>-1.0000000000000078E-3</v>
      </c>
      <c r="F646">
        <f t="shared" si="74"/>
        <v>-1.4110738919768751E-3</v>
      </c>
      <c r="G646">
        <f t="shared" si="75"/>
        <v>4.1107389197686723E-4</v>
      </c>
      <c r="H646">
        <f>_xlfn.NORM.DIST(G646,0,$B$5,FALSE)</f>
        <v>112.05919022969294</v>
      </c>
      <c r="I646">
        <f t="shared" si="76"/>
        <v>4.7190272158901916</v>
      </c>
      <c r="K646">
        <f t="shared" si="77"/>
        <v>-1.1758949099807292E-4</v>
      </c>
      <c r="M646">
        <f t="shared" si="78"/>
        <v>-8.8241050900193492E-4</v>
      </c>
      <c r="N646">
        <f>_xlfn.NORM.DIST(M646,0,$B$5,FALSE)</f>
        <v>109.36038974457119</v>
      </c>
      <c r="O646">
        <f t="shared" si="79"/>
        <v>4.6946487562770391</v>
      </c>
      <c r="P646">
        <f>-(LN($B$5^2)+(M646/$B$5)^2)</f>
        <v>11.227174578963423</v>
      </c>
      <c r="R646">
        <f>IFERROR(LN(_xlfn.NORM.DIST(M646,0,$B$5,FALSE)),0)</f>
        <v>4.6946487562770391</v>
      </c>
    </row>
    <row r="647" spans="1:18" x14ac:dyDescent="0.25">
      <c r="A647" s="13">
        <v>31809</v>
      </c>
      <c r="B647" s="14">
        <v>5.59</v>
      </c>
      <c r="C647">
        <v>5.5899999999999998E-2</v>
      </c>
      <c r="D647">
        <f t="shared" si="72"/>
        <v>5.4299999999999994E-2</v>
      </c>
      <c r="E647">
        <f t="shared" si="73"/>
        <v>1.6000000000000042E-3</v>
      </c>
      <c r="F647">
        <f t="shared" si="74"/>
        <v>-1.3285118947791905E-3</v>
      </c>
      <c r="G647">
        <f t="shared" si="75"/>
        <v>2.9285118947791947E-3</v>
      </c>
      <c r="H647">
        <f>_xlfn.NORM.DIST(G647,0,$B$5,FALSE)</f>
        <v>80.066082502557563</v>
      </c>
      <c r="I647">
        <f t="shared" si="76"/>
        <v>4.38285232497977</v>
      </c>
      <c r="K647">
        <f t="shared" si="77"/>
        <v>-1.1070932456493253E-4</v>
      </c>
      <c r="M647">
        <f t="shared" si="78"/>
        <v>1.7107093245649367E-3</v>
      </c>
      <c r="N647">
        <f>_xlfn.NORM.DIST(M647,0,$B$5,FALSE)</f>
        <v>100.35988059950435</v>
      </c>
      <c r="O647">
        <f t="shared" si="79"/>
        <v>4.6087625317755565</v>
      </c>
      <c r="P647">
        <f>-(LN($B$5^2)+(M647/$B$5)^2)</f>
        <v>11.055402129960457</v>
      </c>
      <c r="R647">
        <f>IFERROR(LN(_xlfn.NORM.DIST(M647,0,$B$5,FALSE)),0)</f>
        <v>4.6087625317755565</v>
      </c>
    </row>
    <row r="648" spans="1:18" x14ac:dyDescent="0.25">
      <c r="A648" s="13">
        <v>31837</v>
      </c>
      <c r="B648" s="14">
        <v>5.59</v>
      </c>
      <c r="C648">
        <v>5.5899999999999998E-2</v>
      </c>
      <c r="D648">
        <f t="shared" si="72"/>
        <v>5.5899999999999998E-2</v>
      </c>
      <c r="E648">
        <f t="shared" si="73"/>
        <v>0</v>
      </c>
      <c r="F648">
        <f t="shared" si="74"/>
        <v>-1.460611090295485E-3</v>
      </c>
      <c r="G648">
        <f t="shared" si="75"/>
        <v>1.460611090295485E-3</v>
      </c>
      <c r="H648">
        <f>_xlfn.NORM.DIST(G648,0,$B$5,FALSE)</f>
        <v>103.59380448482284</v>
      </c>
      <c r="I648">
        <f t="shared" si="76"/>
        <v>4.640477525767106</v>
      </c>
      <c r="K648">
        <f t="shared" si="77"/>
        <v>-1.2171759085795707E-4</v>
      </c>
      <c r="M648">
        <f t="shared" si="78"/>
        <v>1.2171759085795707E-4</v>
      </c>
      <c r="N648">
        <f>_xlfn.NORM.DIST(M648,0,$B$5,FALSE)</f>
        <v>112.75212266932436</v>
      </c>
      <c r="O648">
        <f t="shared" si="79"/>
        <v>4.7251918045410459</v>
      </c>
      <c r="P648">
        <f>-(LN($B$5^2)+(M648/$B$5)^2)</f>
        <v>11.288260675491436</v>
      </c>
      <c r="R648">
        <f>IFERROR(LN(_xlfn.NORM.DIST(M648,0,$B$5,FALSE)),0)</f>
        <v>4.7251918045410459</v>
      </c>
    </row>
    <row r="649" spans="1:18" x14ac:dyDescent="0.25">
      <c r="A649" s="13">
        <v>31868</v>
      </c>
      <c r="B649" s="14">
        <v>5.64</v>
      </c>
      <c r="C649">
        <v>5.6399999999999999E-2</v>
      </c>
      <c r="D649">
        <f t="shared" si="72"/>
        <v>5.5899999999999998E-2</v>
      </c>
      <c r="E649">
        <f t="shared" si="73"/>
        <v>5.0000000000000044E-4</v>
      </c>
      <c r="F649">
        <f t="shared" si="74"/>
        <v>-1.460611090295485E-3</v>
      </c>
      <c r="G649">
        <f t="shared" si="75"/>
        <v>1.9606110902954856E-3</v>
      </c>
      <c r="H649">
        <f>_xlfn.NORM.DIST(G649,0,$B$5,FALSE)</f>
        <v>96.744752996546396</v>
      </c>
      <c r="I649">
        <f t="shared" si="76"/>
        <v>4.5720760978454154</v>
      </c>
      <c r="K649">
        <f t="shared" si="77"/>
        <v>-1.2171759085795707E-4</v>
      </c>
      <c r="M649">
        <f t="shared" si="78"/>
        <v>6.2171759085795754E-4</v>
      </c>
      <c r="N649">
        <f>_xlfn.NORM.DIST(M649,0,$B$5,FALSE)</f>
        <v>111.08860234626435</v>
      </c>
      <c r="O649">
        <f t="shared" si="79"/>
        <v>4.7103281022404229</v>
      </c>
      <c r="P649">
        <f>-(LN($B$5^2)+(M649/$B$5)^2)</f>
        <v>11.258533270890192</v>
      </c>
      <c r="R649">
        <f>IFERROR(LN(_xlfn.NORM.DIST(M649,0,$B$5,FALSE)),0)</f>
        <v>4.7103281022404229</v>
      </c>
    </row>
    <row r="650" spans="1:18" x14ac:dyDescent="0.25">
      <c r="A650" s="13">
        <v>31898</v>
      </c>
      <c r="B650" s="14">
        <v>5.66</v>
      </c>
      <c r="C650">
        <v>5.6600000000000004E-2</v>
      </c>
      <c r="D650">
        <f t="shared" si="72"/>
        <v>5.6399999999999999E-2</v>
      </c>
      <c r="E650">
        <f t="shared" si="73"/>
        <v>2.0000000000000573E-4</v>
      </c>
      <c r="F650">
        <f t="shared" si="74"/>
        <v>-1.5018920888943271E-3</v>
      </c>
      <c r="G650">
        <f t="shared" si="75"/>
        <v>1.7018920888943329E-3</v>
      </c>
      <c r="H650">
        <f>_xlfn.NORM.DIST(G650,0,$B$5,FALSE)</f>
        <v>100.48070463307431</v>
      </c>
      <c r="I650">
        <f t="shared" si="76"/>
        <v>4.6099657153652274</v>
      </c>
      <c r="K650">
        <f t="shared" si="77"/>
        <v>-1.2515767407452724E-4</v>
      </c>
      <c r="M650">
        <f t="shared" si="78"/>
        <v>3.2515767407453297E-4</v>
      </c>
      <c r="N650">
        <f>_xlfn.NORM.DIST(M650,0,$B$5,FALSE)</f>
        <v>112.34298232821321</v>
      </c>
      <c r="O650">
        <f t="shared" si="79"/>
        <v>4.7215565340922474</v>
      </c>
      <c r="P650">
        <f>-(LN($B$5^2)+(M650/$B$5)^2)</f>
        <v>11.280990134593839</v>
      </c>
      <c r="R650">
        <f>IFERROR(LN(_xlfn.NORM.DIST(M650,0,$B$5,FALSE)),0)</f>
        <v>4.7215565340922474</v>
      </c>
    </row>
    <row r="651" spans="1:18" x14ac:dyDescent="0.25">
      <c r="A651" s="13">
        <v>31929</v>
      </c>
      <c r="B651" s="14">
        <v>5.67</v>
      </c>
      <c r="C651">
        <v>5.67E-2</v>
      </c>
      <c r="D651">
        <f t="shared" si="72"/>
        <v>5.6600000000000004E-2</v>
      </c>
      <c r="E651">
        <f t="shared" si="73"/>
        <v>9.9999999999995925E-5</v>
      </c>
      <c r="F651">
        <f t="shared" si="74"/>
        <v>-1.5184044883338643E-3</v>
      </c>
      <c r="G651">
        <f t="shared" si="75"/>
        <v>1.6184044883338603E-3</v>
      </c>
      <c r="H651">
        <f>_xlfn.NORM.DIST(G651,0,$B$5,FALSE)</f>
        <v>101.60066998472361</v>
      </c>
      <c r="I651">
        <f t="shared" si="76"/>
        <v>4.6210501294604693</v>
      </c>
      <c r="K651">
        <f t="shared" si="77"/>
        <v>-1.2653370736115534E-4</v>
      </c>
      <c r="M651">
        <f t="shared" si="78"/>
        <v>2.2653370736115127E-4</v>
      </c>
      <c r="N651">
        <f>_xlfn.NORM.DIST(M651,0,$B$5,FALSE)</f>
        <v>112.58766940063136</v>
      </c>
      <c r="O651">
        <f t="shared" si="79"/>
        <v>4.7237322017218641</v>
      </c>
      <c r="P651">
        <f>-(LN($B$5^2)+(M651/$B$5)^2)</f>
        <v>11.285341469853075</v>
      </c>
      <c r="R651">
        <f>IFERROR(LN(_xlfn.NORM.DIST(M651,0,$B$5,FALSE)),0)</f>
        <v>4.7237322017218641</v>
      </c>
    </row>
    <row r="652" spans="1:18" x14ac:dyDescent="0.25">
      <c r="A652" s="13">
        <v>31959</v>
      </c>
      <c r="B652" s="14">
        <v>5.69</v>
      </c>
      <c r="C652">
        <v>5.6900000000000006E-2</v>
      </c>
      <c r="D652">
        <f t="shared" ref="D652:D715" si="80">C651</f>
        <v>5.67E-2</v>
      </c>
      <c r="E652">
        <f t="shared" ref="E652:E715" si="81">C652-C651</f>
        <v>2.0000000000000573E-4</v>
      </c>
      <c r="F652">
        <f t="shared" ref="F652:F715" si="82">($B$3*($B$4-C651))</f>
        <v>-1.5266606880536323E-3</v>
      </c>
      <c r="G652">
        <f t="shared" ref="G652:G715" si="83">E652-F652</f>
        <v>1.726660688053638E-3</v>
      </c>
      <c r="H652">
        <f>_xlfn.NORM.DIST(G652,0,$B$5,FALSE)</f>
        <v>100.14008342286633</v>
      </c>
      <c r="I652">
        <f t="shared" ref="I652:I715" si="84">IFERROR(LN(H652),0)</f>
        <v>4.6065700399638274</v>
      </c>
      <c r="K652">
        <f t="shared" ref="K652:K715" si="85">F652*(1/12)</f>
        <v>-1.2722172400446934E-4</v>
      </c>
      <c r="M652">
        <f t="shared" ref="M652:M715" si="86">(E652-K652)</f>
        <v>3.2722172400447507E-4</v>
      </c>
      <c r="N652">
        <f>_xlfn.NORM.DIST(M652,0,$B$5,FALSE)</f>
        <v>112.33693353722602</v>
      </c>
      <c r="O652">
        <f t="shared" ref="O652:O715" si="87">IFERROR(LN(N652),0)</f>
        <v>4.721502690463498</v>
      </c>
      <c r="P652">
        <f>-(LN($B$5^2)+(M652/$B$5)^2)</f>
        <v>11.28088244733634</v>
      </c>
      <c r="R652">
        <f>IFERROR(LN(_xlfn.NORM.DIST(M652,0,$B$5,FALSE)),0)</f>
        <v>4.721502690463498</v>
      </c>
    </row>
    <row r="653" spans="1:18" x14ac:dyDescent="0.25">
      <c r="A653" s="13">
        <v>31990</v>
      </c>
      <c r="B653" s="14">
        <v>6.04</v>
      </c>
      <c r="C653">
        <v>6.0400000000000002E-2</v>
      </c>
      <c r="D653">
        <f t="shared" si="80"/>
        <v>5.6900000000000006E-2</v>
      </c>
      <c r="E653">
        <f t="shared" si="81"/>
        <v>3.4999999999999962E-3</v>
      </c>
      <c r="F653">
        <f t="shared" si="82"/>
        <v>-1.5431730874931695E-3</v>
      </c>
      <c r="G653">
        <f t="shared" si="83"/>
        <v>5.0431730874931652E-3</v>
      </c>
      <c r="H653">
        <f>_xlfn.NORM.DIST(G653,0,$B$5,FALSE)</f>
        <v>40.80410221461036</v>
      </c>
      <c r="I653">
        <f t="shared" si="84"/>
        <v>3.7087826208316033</v>
      </c>
      <c r="K653">
        <f t="shared" si="85"/>
        <v>-1.2859775729109744E-4</v>
      </c>
      <c r="M653">
        <f t="shared" si="86"/>
        <v>3.6285977572910934E-3</v>
      </c>
      <c r="N653">
        <f>_xlfn.NORM.DIST(M653,0,$B$5,FALSE)</f>
        <v>66.639167046353904</v>
      </c>
      <c r="O653">
        <f t="shared" si="87"/>
        <v>4.1992924984760567</v>
      </c>
      <c r="P653">
        <f>-(LN($B$5^2)+(M653/$B$5)^2)</f>
        <v>10.23646206336146</v>
      </c>
      <c r="R653">
        <f>IFERROR(LN(_xlfn.NORM.DIST(M653,0,$B$5,FALSE)),0)</f>
        <v>4.1992924984760567</v>
      </c>
    </row>
    <row r="654" spans="1:18" x14ac:dyDescent="0.25">
      <c r="A654" s="13">
        <v>32021</v>
      </c>
      <c r="B654" s="14">
        <v>6.4</v>
      </c>
      <c r="C654">
        <v>6.4000000000000001E-2</v>
      </c>
      <c r="D654">
        <f t="shared" si="80"/>
        <v>6.0400000000000002E-2</v>
      </c>
      <c r="E654">
        <f t="shared" si="81"/>
        <v>3.599999999999999E-3</v>
      </c>
      <c r="F654">
        <f t="shared" si="82"/>
        <v>-1.8321400776850629E-3</v>
      </c>
      <c r="G654">
        <f t="shared" si="83"/>
        <v>5.4321400776850617E-3</v>
      </c>
      <c r="H654">
        <f>_xlfn.NORM.DIST(G654,0,$B$5,FALSE)</f>
        <v>34.669328847483186</v>
      </c>
      <c r="I654">
        <f t="shared" si="84"/>
        <v>3.545855401202179</v>
      </c>
      <c r="K654">
        <f t="shared" si="85"/>
        <v>-1.5267833980708856E-4</v>
      </c>
      <c r="M654">
        <f t="shared" si="86"/>
        <v>3.7526783398070876E-3</v>
      </c>
      <c r="N654">
        <f>_xlfn.NORM.DIST(M654,0,$B$5,FALSE)</f>
        <v>64.242815706305024</v>
      </c>
      <c r="O654">
        <f t="shared" si="87"/>
        <v>4.1626698997225526</v>
      </c>
      <c r="P654">
        <f>-(LN($B$5^2)+(M654/$B$5)^2)</f>
        <v>10.16321686585445</v>
      </c>
      <c r="R654">
        <f>IFERROR(LN(_xlfn.NORM.DIST(M654,0,$B$5,FALSE)),0)</f>
        <v>4.1626698997225526</v>
      </c>
    </row>
    <row r="655" spans="1:18" x14ac:dyDescent="0.25">
      <c r="A655" s="13">
        <v>32051</v>
      </c>
      <c r="B655" s="14">
        <v>6.13</v>
      </c>
      <c r="C655">
        <v>6.13E-2</v>
      </c>
      <c r="D655">
        <f t="shared" si="80"/>
        <v>6.4000000000000001E-2</v>
      </c>
      <c r="E655">
        <f t="shared" si="81"/>
        <v>-2.700000000000001E-3</v>
      </c>
      <c r="F655">
        <f t="shared" si="82"/>
        <v>-2.1293632675967247E-3</v>
      </c>
      <c r="G655">
        <f t="shared" si="83"/>
        <v>-5.7063673240327628E-4</v>
      </c>
      <c r="H655">
        <f>_xlfn.NORM.DIST(G655,0,$B$5,FALSE)</f>
        <v>111.35948167329019</v>
      </c>
      <c r="I655">
        <f t="shared" si="84"/>
        <v>4.7127635420610012</v>
      </c>
      <c r="K655">
        <f t="shared" si="85"/>
        <v>-1.7744693896639373E-4</v>
      </c>
      <c r="M655">
        <f t="shared" si="86"/>
        <v>-2.5225530610336073E-3</v>
      </c>
      <c r="N655">
        <f>_xlfn.NORM.DIST(M655,0,$B$5,FALSE)</f>
        <v>87.473760635652283</v>
      </c>
      <c r="O655">
        <f t="shared" si="87"/>
        <v>4.4713388699413468</v>
      </c>
      <c r="P655">
        <f>-(LN($B$5^2)+(M655/$B$5)^2)</f>
        <v>10.78055480629204</v>
      </c>
      <c r="R655">
        <f>IFERROR(LN(_xlfn.NORM.DIST(M655,0,$B$5,FALSE)),0)</f>
        <v>4.4713388699413468</v>
      </c>
    </row>
    <row r="656" spans="1:18" x14ac:dyDescent="0.25">
      <c r="A656" s="13">
        <v>32082</v>
      </c>
      <c r="B656" s="14">
        <v>5.69</v>
      </c>
      <c r="C656">
        <v>5.6900000000000006E-2</v>
      </c>
      <c r="D656">
        <f t="shared" si="80"/>
        <v>6.13E-2</v>
      </c>
      <c r="E656">
        <f t="shared" si="81"/>
        <v>-4.3999999999999942E-3</v>
      </c>
      <c r="F656">
        <f t="shared" si="82"/>
        <v>-1.9064458751629782E-3</v>
      </c>
      <c r="G656">
        <f t="shared" si="83"/>
        <v>-2.493554124837016E-3</v>
      </c>
      <c r="H656">
        <f>_xlfn.NORM.DIST(G656,0,$B$5,FALSE)</f>
        <v>87.984035539100461</v>
      </c>
      <c r="I656">
        <f t="shared" si="84"/>
        <v>4.4771553836922333</v>
      </c>
      <c r="K656">
        <f t="shared" si="85"/>
        <v>-1.5887048959691485E-4</v>
      </c>
      <c r="M656">
        <f t="shared" si="86"/>
        <v>-4.2411295104030789E-3</v>
      </c>
      <c r="N656">
        <f>_xlfn.NORM.DIST(M656,0,$B$5,FALSE)</f>
        <v>54.956339488579488</v>
      </c>
      <c r="O656">
        <f t="shared" si="87"/>
        <v>4.006539042504218</v>
      </c>
      <c r="P656">
        <f>-(LN($B$5^2)+(M656/$B$5)^2)</f>
        <v>9.8509551514177804</v>
      </c>
      <c r="R656">
        <f>IFERROR(LN(_xlfn.NORM.DIST(M656,0,$B$5,FALSE)),0)</f>
        <v>4.006539042504218</v>
      </c>
    </row>
    <row r="657" spans="1:18" x14ac:dyDescent="0.25">
      <c r="A657" s="13">
        <v>32112</v>
      </c>
      <c r="B657" s="14">
        <v>5.77</v>
      </c>
      <c r="C657">
        <v>5.7699999999999994E-2</v>
      </c>
      <c r="D657">
        <f t="shared" si="80"/>
        <v>5.6900000000000006E-2</v>
      </c>
      <c r="E657">
        <f t="shared" si="81"/>
        <v>7.9999999999998822E-4</v>
      </c>
      <c r="F657">
        <f t="shared" si="82"/>
        <v>-1.5431730874931695E-3</v>
      </c>
      <c r="G657">
        <f t="shared" si="83"/>
        <v>2.3431730874931577E-3</v>
      </c>
      <c r="H657">
        <f>_xlfn.NORM.DIST(G657,0,$B$5,FALSE)</f>
        <v>90.580565357861701</v>
      </c>
      <c r="I657">
        <f t="shared" si="84"/>
        <v>4.5062396796394095</v>
      </c>
      <c r="K657">
        <f t="shared" si="85"/>
        <v>-1.2859775729109744E-4</v>
      </c>
      <c r="M657">
        <f t="shared" si="86"/>
        <v>9.2859775729108572E-4</v>
      </c>
      <c r="N657">
        <f>_xlfn.NORM.DIST(M657,0,$B$5,FALSE)</f>
        <v>108.995223717185</v>
      </c>
      <c r="O657">
        <f t="shared" si="87"/>
        <v>4.6913040621606639</v>
      </c>
      <c r="P657">
        <f>-(LN($B$5^2)+(M657/$B$5)^2)</f>
        <v>11.220485190730672</v>
      </c>
      <c r="R657">
        <f>IFERROR(LN(_xlfn.NORM.DIST(M657,0,$B$5,FALSE)),0)</f>
        <v>4.6913040621606639</v>
      </c>
    </row>
    <row r="658" spans="1:18" x14ac:dyDescent="0.25">
      <c r="A658" s="13">
        <v>32143</v>
      </c>
      <c r="B658" s="14">
        <v>5.81</v>
      </c>
      <c r="C658">
        <v>5.8099999999999999E-2</v>
      </c>
      <c r="D658">
        <f t="shared" si="80"/>
        <v>5.7699999999999994E-2</v>
      </c>
      <c r="E658">
        <f t="shared" si="81"/>
        <v>4.0000000000000452E-4</v>
      </c>
      <c r="F658">
        <f t="shared" si="82"/>
        <v>-1.6092226852513158E-3</v>
      </c>
      <c r="G658">
        <f t="shared" si="83"/>
        <v>2.0092226852513203E-3</v>
      </c>
      <c r="H658">
        <f>_xlfn.NORM.DIST(G658,0,$B$5,FALSE)</f>
        <v>96.001085266512348</v>
      </c>
      <c r="I658">
        <f t="shared" si="84"/>
        <v>4.5643594962634406</v>
      </c>
      <c r="K658">
        <f t="shared" si="85"/>
        <v>-1.3410189043760963E-4</v>
      </c>
      <c r="M658">
        <f t="shared" si="86"/>
        <v>5.341018904376142E-4</v>
      </c>
      <c r="N658">
        <f>_xlfn.NORM.DIST(M658,0,$B$5,FALSE)</f>
        <v>111.5393515183591</v>
      </c>
      <c r="O658">
        <f t="shared" si="87"/>
        <v>4.7143774570513663</v>
      </c>
      <c r="P658">
        <f>-(LN($B$5^2)+(M658/$B$5)^2)</f>
        <v>11.266631980512077</v>
      </c>
      <c r="R658">
        <f>IFERROR(LN(_xlfn.NORM.DIST(M658,0,$B$5,FALSE)),0)</f>
        <v>4.7143774570513663</v>
      </c>
    </row>
    <row r="659" spans="1:18" x14ac:dyDescent="0.25">
      <c r="A659" s="13">
        <v>32174</v>
      </c>
      <c r="B659" s="14">
        <v>5.66</v>
      </c>
      <c r="C659">
        <v>5.6600000000000004E-2</v>
      </c>
      <c r="D659">
        <f t="shared" si="80"/>
        <v>5.8099999999999999E-2</v>
      </c>
      <c r="E659">
        <f t="shared" si="81"/>
        <v>-1.4999999999999944E-3</v>
      </c>
      <c r="F659">
        <f t="shared" si="82"/>
        <v>-1.6422474841303897E-3</v>
      </c>
      <c r="G659">
        <f t="shared" si="83"/>
        <v>1.4224748413039535E-4</v>
      </c>
      <c r="H659">
        <f>_xlfn.NORM.DIST(G659,0,$B$5,FALSE)</f>
        <v>112.72769259890849</v>
      </c>
      <c r="I659">
        <f t="shared" si="84"/>
        <v>4.7249751104615116</v>
      </c>
      <c r="K659">
        <f t="shared" si="85"/>
        <v>-1.368539570108658E-4</v>
      </c>
      <c r="M659">
        <f t="shared" si="86"/>
        <v>-1.3631460429891285E-3</v>
      </c>
      <c r="N659">
        <f>_xlfn.NORM.DIST(M659,0,$B$5,FALSE)</f>
        <v>104.74015070624134</v>
      </c>
      <c r="O659">
        <f t="shared" si="87"/>
        <v>4.6514825277107352</v>
      </c>
      <c r="P659">
        <f>-(LN($B$5^2)+(M659/$B$5)^2)</f>
        <v>11.140842121830817</v>
      </c>
      <c r="R659">
        <f>IFERROR(LN(_xlfn.NORM.DIST(M659,0,$B$5,FALSE)),0)</f>
        <v>4.6514825277107352</v>
      </c>
    </row>
    <row r="660" spans="1:18" x14ac:dyDescent="0.25">
      <c r="A660" s="13">
        <v>32203</v>
      </c>
      <c r="B660" s="14">
        <v>5.7</v>
      </c>
      <c r="C660">
        <v>5.7000000000000002E-2</v>
      </c>
      <c r="D660">
        <f t="shared" si="80"/>
        <v>5.6600000000000004E-2</v>
      </c>
      <c r="E660">
        <f t="shared" si="81"/>
        <v>3.9999999999999758E-4</v>
      </c>
      <c r="F660">
        <f t="shared" si="82"/>
        <v>-1.5184044883338643E-3</v>
      </c>
      <c r="G660">
        <f t="shared" si="83"/>
        <v>1.9184044883338619E-3</v>
      </c>
      <c r="H660">
        <f>_xlfn.NORM.DIST(G660,0,$B$5,FALSE)</f>
        <v>97.380179856574074</v>
      </c>
      <c r="I660">
        <f t="shared" si="84"/>
        <v>4.5786226977088367</v>
      </c>
      <c r="K660">
        <f t="shared" si="85"/>
        <v>-1.2653370736115534E-4</v>
      </c>
      <c r="M660">
        <f t="shared" si="86"/>
        <v>5.2653370736115298E-4</v>
      </c>
      <c r="N660">
        <f>_xlfn.NORM.DIST(M660,0,$B$5,FALSE)</f>
        <v>111.57515864967708</v>
      </c>
      <c r="O660">
        <f t="shared" si="87"/>
        <v>4.7146984324249397</v>
      </c>
      <c r="P660">
        <f>-(LN($B$5^2)+(M660/$B$5)^2)</f>
        <v>11.267273931259224</v>
      </c>
      <c r="R660">
        <f>IFERROR(LN(_xlfn.NORM.DIST(M660,0,$B$5,FALSE)),0)</f>
        <v>4.7146984324249397</v>
      </c>
    </row>
    <row r="661" spans="1:18" x14ac:dyDescent="0.25">
      <c r="A661" s="13">
        <v>32234</v>
      </c>
      <c r="B661" s="14">
        <v>5.91</v>
      </c>
      <c r="C661">
        <v>5.91E-2</v>
      </c>
      <c r="D661">
        <f t="shared" si="80"/>
        <v>5.7000000000000002E-2</v>
      </c>
      <c r="E661">
        <f t="shared" si="81"/>
        <v>2.0999999999999977E-3</v>
      </c>
      <c r="F661">
        <f t="shared" si="82"/>
        <v>-1.5514292872129377E-3</v>
      </c>
      <c r="G661">
        <f t="shared" si="83"/>
        <v>3.6514292872129352E-3</v>
      </c>
      <c r="H661">
        <f>_xlfn.NORM.DIST(G661,0,$B$5,FALSE)</f>
        <v>66.197729754683522</v>
      </c>
      <c r="I661">
        <f t="shared" si="84"/>
        <v>4.1926461686190208</v>
      </c>
      <c r="K661">
        <f t="shared" si="85"/>
        <v>-1.2928577393441146E-4</v>
      </c>
      <c r="M661">
        <f t="shared" si="86"/>
        <v>2.2292857739344093E-3</v>
      </c>
      <c r="N661">
        <f>_xlfn.NORM.DIST(M661,0,$B$5,FALSE)</f>
        <v>92.48648034791826</v>
      </c>
      <c r="O661">
        <f t="shared" si="87"/>
        <v>4.5270624754353159</v>
      </c>
      <c r="P661">
        <f>-(LN($B$5^2)+(M661/$B$5)^2)</f>
        <v>10.892002017279976</v>
      </c>
      <c r="R661">
        <f>IFERROR(LN(_xlfn.NORM.DIST(M661,0,$B$5,FALSE)),0)</f>
        <v>4.5270624754353159</v>
      </c>
    </row>
    <row r="662" spans="1:18" x14ac:dyDescent="0.25">
      <c r="A662" s="13">
        <v>32264</v>
      </c>
      <c r="B662" s="14">
        <v>6.26</v>
      </c>
      <c r="C662">
        <v>6.2600000000000003E-2</v>
      </c>
      <c r="D662">
        <f t="shared" si="80"/>
        <v>5.91E-2</v>
      </c>
      <c r="E662">
        <f t="shared" si="81"/>
        <v>3.5000000000000031E-3</v>
      </c>
      <c r="F662">
        <f t="shared" si="82"/>
        <v>-1.7248094813280736E-3</v>
      </c>
      <c r="G662">
        <f t="shared" si="83"/>
        <v>5.2248094813280768E-3</v>
      </c>
      <c r="H662">
        <f>_xlfn.NORM.DIST(G662,0,$B$5,FALSE)</f>
        <v>37.871776120297596</v>
      </c>
      <c r="I662">
        <f t="shared" si="84"/>
        <v>3.6342061412706741</v>
      </c>
      <c r="K662">
        <f t="shared" si="85"/>
        <v>-1.4373412344400612E-4</v>
      </c>
      <c r="M662">
        <f t="shared" si="86"/>
        <v>3.6437341234440094E-3</v>
      </c>
      <c r="N662">
        <f>_xlfn.NORM.DIST(M662,0,$B$5,FALSE)</f>
        <v>66.346493602428851</v>
      </c>
      <c r="O662">
        <f t="shared" si="87"/>
        <v>4.1948909123950111</v>
      </c>
      <c r="P662">
        <f>-(LN($B$5^2)+(M662/$B$5)^2)</f>
        <v>10.227658891199367</v>
      </c>
      <c r="R662">
        <f>IFERROR(LN(_xlfn.NORM.DIST(M662,0,$B$5,FALSE)),0)</f>
        <v>4.1948909123950111</v>
      </c>
    </row>
    <row r="663" spans="1:18" x14ac:dyDescent="0.25">
      <c r="A663" s="13">
        <v>32295</v>
      </c>
      <c r="B663" s="14">
        <v>6.46</v>
      </c>
      <c r="C663">
        <v>6.4600000000000005E-2</v>
      </c>
      <c r="D663">
        <f t="shared" si="80"/>
        <v>6.2600000000000003E-2</v>
      </c>
      <c r="E663">
        <f t="shared" si="81"/>
        <v>2.0000000000000018E-3</v>
      </c>
      <c r="F663">
        <f t="shared" si="82"/>
        <v>-2.0137764715199677E-3</v>
      </c>
      <c r="G663">
        <f t="shared" si="83"/>
        <v>4.0137764715199691E-3</v>
      </c>
      <c r="H663">
        <f>_xlfn.NORM.DIST(G663,0,$B$5,FALSE)</f>
        <v>59.239284392419179</v>
      </c>
      <c r="I663">
        <f t="shared" si="84"/>
        <v>4.0815849095227739</v>
      </c>
      <c r="K663">
        <f t="shared" si="85"/>
        <v>-1.6781470595999729E-4</v>
      </c>
      <c r="M663">
        <f t="shared" si="86"/>
        <v>2.1678147059599989E-3</v>
      </c>
      <c r="N663">
        <f>_xlfn.NORM.DIST(M663,0,$B$5,FALSE)</f>
        <v>93.491508801631028</v>
      </c>
      <c r="O663">
        <f t="shared" si="87"/>
        <v>4.5378706172148959</v>
      </c>
      <c r="P663">
        <f>-(LN($B$5^2)+(M663/$B$5)^2)</f>
        <v>10.913618300839136</v>
      </c>
      <c r="R663">
        <f>IFERROR(LN(_xlfn.NORM.DIST(M663,0,$B$5,FALSE)),0)</f>
        <v>4.5378706172148959</v>
      </c>
    </row>
    <row r="664" spans="1:18" x14ac:dyDescent="0.25">
      <c r="A664" s="13">
        <v>32325</v>
      </c>
      <c r="B664" s="14">
        <v>6.73</v>
      </c>
      <c r="C664">
        <v>6.7299999999999999E-2</v>
      </c>
      <c r="D664">
        <f t="shared" si="80"/>
        <v>6.4600000000000005E-2</v>
      </c>
      <c r="E664">
        <f t="shared" si="81"/>
        <v>2.6999999999999941E-3</v>
      </c>
      <c r="F664">
        <f t="shared" si="82"/>
        <v>-2.1789004659153355E-3</v>
      </c>
      <c r="G664">
        <f t="shared" si="83"/>
        <v>4.8789004659153291E-3</v>
      </c>
      <c r="H664">
        <f>_xlfn.NORM.DIST(G664,0,$B$5,FALSE)</f>
        <v>43.552089962850971</v>
      </c>
      <c r="I664">
        <f t="shared" si="84"/>
        <v>3.7739576921091653</v>
      </c>
      <c r="K664">
        <f t="shared" si="85"/>
        <v>-1.8157503882627795E-4</v>
      </c>
      <c r="M664">
        <f t="shared" si="86"/>
        <v>2.881575038826272E-3</v>
      </c>
      <c r="N664">
        <f>_xlfn.NORM.DIST(M664,0,$B$5,FALSE)</f>
        <v>80.94395036406118</v>
      </c>
      <c r="O664">
        <f t="shared" si="87"/>
        <v>4.393756944336074</v>
      </c>
      <c r="P664">
        <f>-(LN($B$5^2)+(M664/$B$5)^2)</f>
        <v>10.625390955081492</v>
      </c>
      <c r="R664">
        <f>IFERROR(LN(_xlfn.NORM.DIST(M664,0,$B$5,FALSE)),0)</f>
        <v>4.393756944336074</v>
      </c>
    </row>
    <row r="665" spans="1:18" x14ac:dyDescent="0.25">
      <c r="A665" s="13">
        <v>32356</v>
      </c>
      <c r="B665" s="14">
        <v>7.06</v>
      </c>
      <c r="C665">
        <v>7.0599999999999996E-2</v>
      </c>
      <c r="D665">
        <f t="shared" si="80"/>
        <v>6.7299999999999999E-2</v>
      </c>
      <c r="E665">
        <f t="shared" si="81"/>
        <v>3.2999999999999974E-3</v>
      </c>
      <c r="F665">
        <f t="shared" si="82"/>
        <v>-2.4018178583490816E-3</v>
      </c>
      <c r="G665">
        <f t="shared" si="83"/>
        <v>5.701817858349079E-3</v>
      </c>
      <c r="H665">
        <f>_xlfn.NORM.DIST(G665,0,$B$5,FALSE)</f>
        <v>30.747003958470952</v>
      </c>
      <c r="I665">
        <f t="shared" si="84"/>
        <v>3.4257925572608503</v>
      </c>
      <c r="K665">
        <f t="shared" si="85"/>
        <v>-2.001514881957568E-4</v>
      </c>
      <c r="M665">
        <f t="shared" si="86"/>
        <v>3.5001514881957542E-3</v>
      </c>
      <c r="N665">
        <f>_xlfn.NORM.DIST(M665,0,$B$5,FALSE)</f>
        <v>69.124320399456138</v>
      </c>
      <c r="O665">
        <f t="shared" si="87"/>
        <v>4.2359066283215636</v>
      </c>
      <c r="P665">
        <f>-(LN($B$5^2)+(M665/$B$5)^2)</f>
        <v>10.309690323052473</v>
      </c>
      <c r="R665">
        <f>IFERROR(LN(_xlfn.NORM.DIST(M665,0,$B$5,FALSE)),0)</f>
        <v>4.2359066283215636</v>
      </c>
    </row>
    <row r="666" spans="1:18" x14ac:dyDescent="0.25">
      <c r="A666" s="13">
        <v>32387</v>
      </c>
      <c r="B666" s="14">
        <v>7.24</v>
      </c>
      <c r="C666">
        <v>7.2400000000000006E-2</v>
      </c>
      <c r="D666">
        <f t="shared" si="80"/>
        <v>7.0599999999999996E-2</v>
      </c>
      <c r="E666">
        <f t="shared" si="81"/>
        <v>1.8000000000000099E-3</v>
      </c>
      <c r="F666">
        <f t="shared" si="82"/>
        <v>-2.674272449101438E-3</v>
      </c>
      <c r="G666">
        <f t="shared" si="83"/>
        <v>4.4742724491014484E-3</v>
      </c>
      <c r="H666">
        <f>_xlfn.NORM.DIST(G666,0,$B$5,FALSE)</f>
        <v>50.667719141874379</v>
      </c>
      <c r="I666">
        <f t="shared" si="84"/>
        <v>3.9252890044994149</v>
      </c>
      <c r="K666">
        <f t="shared" si="85"/>
        <v>-2.2285603742511982E-4</v>
      </c>
      <c r="M666">
        <f t="shared" si="86"/>
        <v>2.0228560374251298E-3</v>
      </c>
      <c r="N666">
        <f>_xlfn.NORM.DIST(M666,0,$B$5,FALSE)</f>
        <v>95.790297956466731</v>
      </c>
      <c r="O666">
        <f t="shared" si="87"/>
        <v>4.5621614059074149</v>
      </c>
      <c r="P666">
        <f>-(LN($B$5^2)+(M666/$B$5)^2)</f>
        <v>10.962199878224174</v>
      </c>
      <c r="R666">
        <f>IFERROR(LN(_xlfn.NORM.DIST(M666,0,$B$5,FALSE)),0)</f>
        <v>4.5621614059074149</v>
      </c>
    </row>
    <row r="667" spans="1:18" x14ac:dyDescent="0.25">
      <c r="A667" s="13">
        <v>32417</v>
      </c>
      <c r="B667" s="14">
        <v>7.35</v>
      </c>
      <c r="C667">
        <v>7.3499999999999996E-2</v>
      </c>
      <c r="D667">
        <f t="shared" si="80"/>
        <v>7.2400000000000006E-2</v>
      </c>
      <c r="E667">
        <f t="shared" si="81"/>
        <v>1.0999999999999899E-3</v>
      </c>
      <c r="F667">
        <f t="shared" si="82"/>
        <v>-2.8228840440572699E-3</v>
      </c>
      <c r="G667">
        <f t="shared" si="83"/>
        <v>3.9228840440572593E-3</v>
      </c>
      <c r="H667">
        <f>_xlfn.NORM.DIST(G667,0,$B$5,FALSE)</f>
        <v>60.972960607866611</v>
      </c>
      <c r="I667">
        <f t="shared" si="84"/>
        <v>4.110430497177191</v>
      </c>
      <c r="K667">
        <f t="shared" si="85"/>
        <v>-2.3524033700477248E-4</v>
      </c>
      <c r="M667">
        <f t="shared" si="86"/>
        <v>1.3352403370047623E-3</v>
      </c>
      <c r="N667">
        <f>_xlfn.NORM.DIST(M667,0,$B$5,FALSE)</f>
        <v>105.05599877385971</v>
      </c>
      <c r="O667">
        <f t="shared" si="87"/>
        <v>4.6544935296478807</v>
      </c>
      <c r="P667">
        <f>-(LN($B$5^2)+(M667/$B$5)^2)</f>
        <v>11.146864125705106</v>
      </c>
      <c r="R667">
        <f>IFERROR(LN(_xlfn.NORM.DIST(M667,0,$B$5,FALSE)),0)</f>
        <v>4.6544935296478807</v>
      </c>
    </row>
    <row r="668" spans="1:18" x14ac:dyDescent="0.25">
      <c r="A668" s="13">
        <v>32448</v>
      </c>
      <c r="B668" s="14">
        <v>7.76</v>
      </c>
      <c r="C668">
        <v>7.7600000000000002E-2</v>
      </c>
      <c r="D668">
        <f t="shared" si="80"/>
        <v>7.3499999999999996E-2</v>
      </c>
      <c r="E668">
        <f t="shared" si="81"/>
        <v>4.1000000000000064E-3</v>
      </c>
      <c r="F668">
        <f t="shared" si="82"/>
        <v>-2.9137022409747213E-3</v>
      </c>
      <c r="G668">
        <f t="shared" si="83"/>
        <v>7.0137022409747281E-3</v>
      </c>
      <c r="H668">
        <f>_xlfn.NORM.DIST(G668,0,$B$5,FALSE)</f>
        <v>15.780347061927896</v>
      </c>
      <c r="I668">
        <f t="shared" si="84"/>
        <v>2.7587653089609061</v>
      </c>
      <c r="K668">
        <f t="shared" si="85"/>
        <v>-2.4280852008122677E-4</v>
      </c>
      <c r="M668">
        <f t="shared" si="86"/>
        <v>4.3428085200812334E-3</v>
      </c>
      <c r="N668">
        <f>_xlfn.NORM.DIST(M668,0,$B$5,FALSE)</f>
        <v>53.071418911930294</v>
      </c>
      <c r="O668">
        <f t="shared" si="87"/>
        <v>3.971638533093095</v>
      </c>
      <c r="P668">
        <f>-(LN($B$5^2)+(M668/$B$5)^2)</f>
        <v>9.7811541325955353</v>
      </c>
      <c r="R668">
        <f>IFERROR(LN(_xlfn.NORM.DIST(M668,0,$B$5,FALSE)),0)</f>
        <v>3.971638533093095</v>
      </c>
    </row>
    <row r="669" spans="1:18" x14ac:dyDescent="0.25">
      <c r="A669" s="13">
        <v>32478</v>
      </c>
      <c r="B669" s="14">
        <v>8.07</v>
      </c>
      <c r="C669">
        <v>8.0700000000000008E-2</v>
      </c>
      <c r="D669">
        <f t="shared" si="80"/>
        <v>7.7600000000000002E-2</v>
      </c>
      <c r="E669">
        <f t="shared" si="81"/>
        <v>3.1000000000000055E-3</v>
      </c>
      <c r="F669">
        <f t="shared" si="82"/>
        <v>-3.2522064294852257E-3</v>
      </c>
      <c r="G669">
        <f t="shared" si="83"/>
        <v>6.3522064294852312E-3</v>
      </c>
      <c r="H669">
        <f>_xlfn.NORM.DIST(G669,0,$B$5,FALSE)</f>
        <v>22.472808196979592</v>
      </c>
      <c r="I669">
        <f t="shared" si="84"/>
        <v>3.1123060537769645</v>
      </c>
      <c r="K669">
        <f t="shared" si="85"/>
        <v>-2.7101720245710211E-4</v>
      </c>
      <c r="M669">
        <f t="shared" si="86"/>
        <v>3.3710172024571075E-3</v>
      </c>
      <c r="N669">
        <f>_xlfn.NORM.DIST(M669,0,$B$5,FALSE)</f>
        <v>71.620892664883613</v>
      </c>
      <c r="O669">
        <f t="shared" si="87"/>
        <v>4.2713868283977181</v>
      </c>
      <c r="P669">
        <f>-(LN($B$5^2)+(M669/$B$5)^2)</f>
        <v>10.380650723204781</v>
      </c>
      <c r="R669">
        <f>IFERROR(LN(_xlfn.NORM.DIST(M669,0,$B$5,FALSE)),0)</f>
        <v>4.2713868283977181</v>
      </c>
    </row>
    <row r="670" spans="1:18" x14ac:dyDescent="0.25">
      <c r="A670" s="13">
        <v>32509</v>
      </c>
      <c r="B670" s="14">
        <v>8.27</v>
      </c>
      <c r="C670">
        <v>8.2699999999999996E-2</v>
      </c>
      <c r="D670">
        <f t="shared" si="80"/>
        <v>8.0700000000000008E-2</v>
      </c>
      <c r="E670">
        <f t="shared" si="81"/>
        <v>1.9999999999999879E-3</v>
      </c>
      <c r="F670">
        <f t="shared" si="82"/>
        <v>-3.5081486207980466E-3</v>
      </c>
      <c r="G670">
        <f t="shared" si="83"/>
        <v>5.5081486207980345E-3</v>
      </c>
      <c r="H670">
        <f>_xlfn.NORM.DIST(G670,0,$B$5,FALSE)</f>
        <v>33.535493093452523</v>
      </c>
      <c r="I670">
        <f t="shared" si="84"/>
        <v>3.5126043732889118</v>
      </c>
      <c r="K670">
        <f t="shared" si="85"/>
        <v>-2.9234571839983718E-4</v>
      </c>
      <c r="M670">
        <f t="shared" si="86"/>
        <v>2.2923457183998252E-3</v>
      </c>
      <c r="N670">
        <f>_xlfn.NORM.DIST(M670,0,$B$5,FALSE)</f>
        <v>91.437982773138145</v>
      </c>
      <c r="O670">
        <f t="shared" si="87"/>
        <v>4.5156609585819965</v>
      </c>
      <c r="P670">
        <f>-(LN($B$5^2)+(M670/$B$5)^2)</f>
        <v>10.869198983573337</v>
      </c>
      <c r="R670">
        <f>IFERROR(LN(_xlfn.NORM.DIST(M670,0,$B$5,FALSE)),0)</f>
        <v>4.5156609585819965</v>
      </c>
    </row>
    <row r="671" spans="1:18" x14ac:dyDescent="0.25">
      <c r="A671" s="13">
        <v>32540</v>
      </c>
      <c r="B671" s="14">
        <v>8.5299999999999994</v>
      </c>
      <c r="C671">
        <v>8.5299999999999987E-2</v>
      </c>
      <c r="D671">
        <f t="shared" si="80"/>
        <v>8.2699999999999996E-2</v>
      </c>
      <c r="E671">
        <f t="shared" si="81"/>
        <v>2.5999999999999912E-3</v>
      </c>
      <c r="F671">
        <f t="shared" si="82"/>
        <v>-3.6732726151934131E-3</v>
      </c>
      <c r="G671">
        <f t="shared" si="83"/>
        <v>6.2732726151934048E-3</v>
      </c>
      <c r="H671">
        <f>_xlfn.NORM.DIST(G671,0,$B$5,FALSE)</f>
        <v>23.386425188982884</v>
      </c>
      <c r="I671">
        <f t="shared" si="84"/>
        <v>3.1521557338999311</v>
      </c>
      <c r="K671">
        <f t="shared" si="85"/>
        <v>-3.0610605126611776E-4</v>
      </c>
      <c r="M671">
        <f t="shared" si="86"/>
        <v>2.9061060512661089E-3</v>
      </c>
      <c r="N671">
        <f>_xlfn.NORM.DIST(M671,0,$B$5,FALSE)</f>
        <v>80.4857175967107</v>
      </c>
      <c r="O671">
        <f t="shared" si="87"/>
        <v>4.3880797475246487</v>
      </c>
      <c r="P671">
        <f>-(LN($B$5^2)+(M671/$B$5)^2)</f>
        <v>10.614036561458642</v>
      </c>
      <c r="R671">
        <f>IFERROR(LN(_xlfn.NORM.DIST(M671,0,$B$5,FALSE)),0)</f>
        <v>4.3880797475246487</v>
      </c>
    </row>
    <row r="672" spans="1:18" x14ac:dyDescent="0.25">
      <c r="A672" s="13">
        <v>32568</v>
      </c>
      <c r="B672" s="14">
        <v>8.82</v>
      </c>
      <c r="C672">
        <v>8.8200000000000001E-2</v>
      </c>
      <c r="D672">
        <f t="shared" si="80"/>
        <v>8.5299999999999987E-2</v>
      </c>
      <c r="E672">
        <f t="shared" si="81"/>
        <v>2.9000000000000137E-3</v>
      </c>
      <c r="F672">
        <f t="shared" si="82"/>
        <v>-3.8879338079073908E-3</v>
      </c>
      <c r="G672">
        <f t="shared" si="83"/>
        <v>6.7879338079074045E-3</v>
      </c>
      <c r="H672">
        <f>_xlfn.NORM.DIST(G672,0,$B$5,FALSE)</f>
        <v>17.87427153343473</v>
      </c>
      <c r="I672">
        <f t="shared" si="84"/>
        <v>2.8833623343753492</v>
      </c>
      <c r="K672">
        <f t="shared" si="85"/>
        <v>-3.2399448399228253E-4</v>
      </c>
      <c r="M672">
        <f t="shared" si="86"/>
        <v>3.2239944839922963E-3</v>
      </c>
      <c r="N672">
        <f>_xlfn.NORM.DIST(M672,0,$B$5,FALSE)</f>
        <v>74.452284553027923</v>
      </c>
      <c r="O672">
        <f t="shared" si="87"/>
        <v>4.3101584443949887</v>
      </c>
      <c r="P672">
        <f>-(LN($B$5^2)+(M672/$B$5)^2)</f>
        <v>10.458193955199322</v>
      </c>
      <c r="R672">
        <f>IFERROR(LN(_xlfn.NORM.DIST(M672,0,$B$5,FALSE)),0)</f>
        <v>4.3101584443949887</v>
      </c>
    </row>
    <row r="673" spans="1:18" x14ac:dyDescent="0.25">
      <c r="A673" s="13">
        <v>32599</v>
      </c>
      <c r="B673" s="14">
        <v>8.65</v>
      </c>
      <c r="C673">
        <v>8.6500000000000007E-2</v>
      </c>
      <c r="D673">
        <f t="shared" si="80"/>
        <v>8.8200000000000001E-2</v>
      </c>
      <c r="E673">
        <f t="shared" si="81"/>
        <v>-1.6999999999999932E-3</v>
      </c>
      <c r="F673">
        <f t="shared" si="82"/>
        <v>-4.127363599780675E-3</v>
      </c>
      <c r="G673">
        <f t="shared" si="83"/>
        <v>2.4273635997806818E-3</v>
      </c>
      <c r="H673">
        <f>_xlfn.NORM.DIST(G673,0,$B$5,FALSE)</f>
        <v>89.137464793305668</v>
      </c>
      <c r="I673">
        <f t="shared" si="84"/>
        <v>4.4901797263837162</v>
      </c>
      <c r="K673">
        <f t="shared" si="85"/>
        <v>-3.4394696664838956E-4</v>
      </c>
      <c r="M673">
        <f t="shared" si="86"/>
        <v>-1.3560530333516037E-3</v>
      </c>
      <c r="N673">
        <f>_xlfn.NORM.DIST(M673,0,$B$5,FALSE)</f>
        <v>104.82096089382843</v>
      </c>
      <c r="O673">
        <f t="shared" si="87"/>
        <v>4.6522537604167997</v>
      </c>
      <c r="P673">
        <f>-(LN($B$5^2)+(M673/$B$5)^2)</f>
        <v>11.142384587242944</v>
      </c>
      <c r="R673">
        <f>IFERROR(LN(_xlfn.NORM.DIST(M673,0,$B$5,FALSE)),0)</f>
        <v>4.6522537604167997</v>
      </c>
    </row>
    <row r="674" spans="1:18" x14ac:dyDescent="0.25">
      <c r="A674" s="13">
        <v>32629</v>
      </c>
      <c r="B674" s="14">
        <v>8.43</v>
      </c>
      <c r="C674">
        <v>8.43E-2</v>
      </c>
      <c r="D674">
        <f t="shared" si="80"/>
        <v>8.6500000000000007E-2</v>
      </c>
      <c r="E674">
        <f t="shared" si="81"/>
        <v>-2.2000000000000075E-3</v>
      </c>
      <c r="F674">
        <f t="shared" si="82"/>
        <v>-3.9870082045446132E-3</v>
      </c>
      <c r="G674">
        <f t="shared" si="83"/>
        <v>1.7870082045446057E-3</v>
      </c>
      <c r="H674">
        <f>_xlfn.NORM.DIST(G674,0,$B$5,FALSE)</f>
        <v>99.294605594309274</v>
      </c>
      <c r="I674">
        <f t="shared" si="84"/>
        <v>4.5980912452483098</v>
      </c>
      <c r="K674">
        <f t="shared" si="85"/>
        <v>-3.3225068371205108E-4</v>
      </c>
      <c r="M674">
        <f t="shared" si="86"/>
        <v>-1.8677493162879565E-3</v>
      </c>
      <c r="N674">
        <f>_xlfn.NORM.DIST(M674,0,$B$5,FALSE)</f>
        <v>98.129854565472371</v>
      </c>
      <c r="O674">
        <f t="shared" si="87"/>
        <v>4.5862916481575091</v>
      </c>
      <c r="P674">
        <f>-(LN($B$5^2)+(M674/$B$5)^2)</f>
        <v>11.010460362724364</v>
      </c>
      <c r="R674">
        <f>IFERROR(LN(_xlfn.NORM.DIST(M674,0,$B$5,FALSE)),0)</f>
        <v>4.5862916481575091</v>
      </c>
    </row>
    <row r="675" spans="1:18" x14ac:dyDescent="0.25">
      <c r="A675" s="13">
        <v>32660</v>
      </c>
      <c r="B675" s="14">
        <v>8.15</v>
      </c>
      <c r="C675">
        <v>8.1500000000000003E-2</v>
      </c>
      <c r="D675">
        <f t="shared" si="80"/>
        <v>8.43E-2</v>
      </c>
      <c r="E675">
        <f t="shared" si="81"/>
        <v>-2.7999999999999969E-3</v>
      </c>
      <c r="F675">
        <f t="shared" si="82"/>
        <v>-3.8053718107097078E-3</v>
      </c>
      <c r="G675">
        <f t="shared" si="83"/>
        <v>1.0053718107097109E-3</v>
      </c>
      <c r="H675">
        <f>_xlfn.NORM.DIST(G675,0,$B$5,FALSE)</f>
        <v>108.35002000049114</v>
      </c>
      <c r="I675">
        <f t="shared" si="84"/>
        <v>4.6853669125738708</v>
      </c>
      <c r="K675">
        <f t="shared" si="85"/>
        <v>-3.171143175591423E-4</v>
      </c>
      <c r="M675">
        <f t="shared" si="86"/>
        <v>-2.4828856824408545E-3</v>
      </c>
      <c r="N675">
        <f>_xlfn.NORM.DIST(M675,0,$B$5,FALSE)</f>
        <v>88.171017023071272</v>
      </c>
      <c r="O675">
        <f t="shared" si="87"/>
        <v>4.4792783038296351</v>
      </c>
      <c r="P675">
        <f>-(LN($B$5^2)+(M675/$B$5)^2)</f>
        <v>10.796433674068615</v>
      </c>
      <c r="R675">
        <f>IFERROR(LN(_xlfn.NORM.DIST(M675,0,$B$5,FALSE)),0)</f>
        <v>4.4792783038296351</v>
      </c>
    </row>
    <row r="676" spans="1:18" x14ac:dyDescent="0.25">
      <c r="A676" s="13">
        <v>32690</v>
      </c>
      <c r="B676" s="14">
        <v>7.88</v>
      </c>
      <c r="C676">
        <v>7.8799999999999995E-2</v>
      </c>
      <c r="D676">
        <f t="shared" si="80"/>
        <v>8.1500000000000003E-2</v>
      </c>
      <c r="E676">
        <f t="shared" si="81"/>
        <v>-2.7000000000000079E-3</v>
      </c>
      <c r="F676">
        <f t="shared" si="82"/>
        <v>-3.5741982185561933E-3</v>
      </c>
      <c r="G676">
        <f t="shared" si="83"/>
        <v>8.7419821855618538E-4</v>
      </c>
      <c r="H676">
        <f>_xlfn.NORM.DIST(G676,0,$B$5,FALSE)</f>
        <v>109.42349107783375</v>
      </c>
      <c r="I676">
        <f t="shared" si="84"/>
        <v>4.6952255934258735</v>
      </c>
      <c r="K676">
        <f t="shared" si="85"/>
        <v>-2.9784985154634943E-4</v>
      </c>
      <c r="M676">
        <f t="shared" si="86"/>
        <v>-2.4021501484536587E-3</v>
      </c>
      <c r="N676">
        <f>_xlfn.NORM.DIST(M676,0,$B$5,FALSE)</f>
        <v>89.572543280688123</v>
      </c>
      <c r="O676">
        <f t="shared" si="87"/>
        <v>4.4950488364201329</v>
      </c>
      <c r="P676">
        <f>-(LN($B$5^2)+(M676/$B$5)^2)</f>
        <v>10.827974739249612</v>
      </c>
      <c r="R676">
        <f>IFERROR(LN(_xlfn.NORM.DIST(M676,0,$B$5,FALSE)),0)</f>
        <v>4.4950488364201329</v>
      </c>
    </row>
    <row r="677" spans="1:18" x14ac:dyDescent="0.25">
      <c r="A677" s="13">
        <v>32721</v>
      </c>
      <c r="B677" s="14">
        <v>7.9</v>
      </c>
      <c r="C677">
        <v>7.9000000000000001E-2</v>
      </c>
      <c r="D677">
        <f t="shared" si="80"/>
        <v>7.8799999999999995E-2</v>
      </c>
      <c r="E677">
        <f t="shared" si="81"/>
        <v>2.0000000000000573E-4</v>
      </c>
      <c r="F677">
        <f t="shared" si="82"/>
        <v>-3.3512808261224459E-3</v>
      </c>
      <c r="G677">
        <f t="shared" si="83"/>
        <v>3.5512808261224517E-3</v>
      </c>
      <c r="H677">
        <f>_xlfn.NORM.DIST(G677,0,$B$5,FALSE)</f>
        <v>68.134934956299929</v>
      </c>
      <c r="I677">
        <f t="shared" si="84"/>
        <v>4.2214900765715484</v>
      </c>
      <c r="K677">
        <f t="shared" si="85"/>
        <v>-2.792734021768705E-4</v>
      </c>
      <c r="M677">
        <f t="shared" si="86"/>
        <v>4.7927340217687622E-4</v>
      </c>
      <c r="N677">
        <f>_xlfn.NORM.DIST(M677,0,$B$5,FALSE)</f>
        <v>111.78743686544185</v>
      </c>
      <c r="O677">
        <f t="shared" si="87"/>
        <v>4.7165991828991718</v>
      </c>
      <c r="P677">
        <f>-(LN($B$5^2)+(M677/$B$5)^2)</f>
        <v>11.27107543220769</v>
      </c>
      <c r="R677">
        <f>IFERROR(LN(_xlfn.NORM.DIST(M677,0,$B$5,FALSE)),0)</f>
        <v>4.7165991828991718</v>
      </c>
    </row>
    <row r="678" spans="1:18" x14ac:dyDescent="0.25">
      <c r="A678" s="13">
        <v>32752</v>
      </c>
      <c r="B678" s="14">
        <v>7.75</v>
      </c>
      <c r="C678">
        <v>7.7499999999999999E-2</v>
      </c>
      <c r="D678">
        <f t="shared" si="80"/>
        <v>7.9000000000000001E-2</v>
      </c>
      <c r="E678">
        <f t="shared" si="81"/>
        <v>-1.5000000000000013E-3</v>
      </c>
      <c r="F678">
        <f t="shared" si="82"/>
        <v>-3.3677932255619832E-3</v>
      </c>
      <c r="G678">
        <f t="shared" si="83"/>
        <v>1.8677932255619818E-3</v>
      </c>
      <c r="H678">
        <f>_xlfn.NORM.DIST(G678,0,$B$5,FALSE)</f>
        <v>98.129210954322673</v>
      </c>
      <c r="I678">
        <f t="shared" si="84"/>
        <v>4.5862850893659655</v>
      </c>
      <c r="K678">
        <f t="shared" si="85"/>
        <v>-2.806494354634986E-4</v>
      </c>
      <c r="M678">
        <f t="shared" si="86"/>
        <v>-1.2193505645365027E-3</v>
      </c>
      <c r="N678">
        <f>_xlfn.NORM.DIST(M678,0,$B$5,FALSE)</f>
        <v>106.30704785647541</v>
      </c>
      <c r="O678">
        <f t="shared" si="87"/>
        <v>4.6663315847161408</v>
      </c>
      <c r="P678">
        <f>-(LN($B$5^2)+(M678/$B$5)^2)</f>
        <v>11.170540235841626</v>
      </c>
      <c r="R678">
        <f>IFERROR(LN(_xlfn.NORM.DIST(M678,0,$B$5,FALSE)),0)</f>
        <v>4.6663315847161408</v>
      </c>
    </row>
    <row r="679" spans="1:18" x14ac:dyDescent="0.25">
      <c r="A679" s="13">
        <v>32782</v>
      </c>
      <c r="B679" s="14">
        <v>7.64</v>
      </c>
      <c r="C679">
        <v>7.6399999999999996E-2</v>
      </c>
      <c r="D679">
        <f t="shared" si="80"/>
        <v>7.7499999999999999E-2</v>
      </c>
      <c r="E679">
        <f t="shared" si="81"/>
        <v>-1.1000000000000038E-3</v>
      </c>
      <c r="F679">
        <f t="shared" si="82"/>
        <v>-3.2439502297654573E-3</v>
      </c>
      <c r="G679">
        <f t="shared" si="83"/>
        <v>2.1439502297654536E-3</v>
      </c>
      <c r="H679">
        <f>_xlfn.NORM.DIST(G679,0,$B$5,FALSE)</f>
        <v>93.876975445502282</v>
      </c>
      <c r="I679">
        <f t="shared" si="84"/>
        <v>4.5419851532237665</v>
      </c>
      <c r="K679">
        <f t="shared" si="85"/>
        <v>-2.7032918581378811E-4</v>
      </c>
      <c r="M679">
        <f t="shared" si="86"/>
        <v>-8.2967081418621564E-4</v>
      </c>
      <c r="N679">
        <f>_xlfn.NORM.DIST(M679,0,$B$5,FALSE)</f>
        <v>109.7559568755439</v>
      </c>
      <c r="O679">
        <f t="shared" si="87"/>
        <v>4.698259327252682</v>
      </c>
      <c r="P679">
        <f>-(LN($B$5^2)+(M679/$B$5)^2)</f>
        <v>11.234395720914709</v>
      </c>
      <c r="R679">
        <f>IFERROR(LN(_xlfn.NORM.DIST(M679,0,$B$5,FALSE)),0)</f>
        <v>4.698259327252682</v>
      </c>
    </row>
    <row r="680" spans="1:18" x14ac:dyDescent="0.25">
      <c r="A680" s="13">
        <v>32813</v>
      </c>
      <c r="B680" s="14">
        <v>7.69</v>
      </c>
      <c r="C680">
        <v>7.690000000000001E-2</v>
      </c>
      <c r="D680">
        <f t="shared" si="80"/>
        <v>7.6399999999999996E-2</v>
      </c>
      <c r="E680">
        <f t="shared" si="81"/>
        <v>5.0000000000001432E-4</v>
      </c>
      <c r="F680">
        <f t="shared" si="82"/>
        <v>-3.1531320328480046E-3</v>
      </c>
      <c r="G680">
        <f t="shared" si="83"/>
        <v>3.6531320328480189E-3</v>
      </c>
      <c r="H680">
        <f>_xlfn.NORM.DIST(G680,0,$B$5,FALSE)</f>
        <v>66.164814827208048</v>
      </c>
      <c r="I680">
        <f t="shared" si="84"/>
        <v>4.1921488235693634</v>
      </c>
      <c r="K680">
        <f t="shared" si="85"/>
        <v>-2.6276100273733372E-4</v>
      </c>
      <c r="M680">
        <f t="shared" si="86"/>
        <v>7.6276100273734804E-4</v>
      </c>
      <c r="N680">
        <f>_xlfn.NORM.DIST(M680,0,$B$5,FALSE)</f>
        <v>110.22457397332356</v>
      </c>
      <c r="O680">
        <f t="shared" si="87"/>
        <v>4.7025198661725591</v>
      </c>
      <c r="P680">
        <f>-(LN($B$5^2)+(M680/$B$5)^2)</f>
        <v>11.242916798754463</v>
      </c>
      <c r="R680">
        <f>IFERROR(LN(_xlfn.NORM.DIST(M680,0,$B$5,FALSE)),0)</f>
        <v>4.7025198661725591</v>
      </c>
    </row>
    <row r="681" spans="1:18" x14ac:dyDescent="0.25">
      <c r="A681" s="13">
        <v>32843</v>
      </c>
      <c r="B681" s="14">
        <v>7.63</v>
      </c>
      <c r="C681">
        <v>7.6299999999999993E-2</v>
      </c>
      <c r="D681">
        <f t="shared" si="80"/>
        <v>7.690000000000001E-2</v>
      </c>
      <c r="E681">
        <f t="shared" si="81"/>
        <v>-6.0000000000001719E-4</v>
      </c>
      <c r="F681">
        <f t="shared" si="82"/>
        <v>-3.1944130314468478E-3</v>
      </c>
      <c r="G681">
        <f t="shared" si="83"/>
        <v>2.5944130314468307E-3</v>
      </c>
      <c r="H681">
        <f>_xlfn.NORM.DIST(G681,0,$B$5,FALSE)</f>
        <v>86.197020836161215</v>
      </c>
      <c r="I681">
        <f t="shared" si="84"/>
        <v>4.4566356160069853</v>
      </c>
      <c r="K681">
        <f t="shared" si="85"/>
        <v>-2.6620108595390397E-4</v>
      </c>
      <c r="M681">
        <f t="shared" si="86"/>
        <v>-3.3379891404611322E-4</v>
      </c>
      <c r="N681">
        <f>_xlfn.NORM.DIST(M681,0,$B$5,FALSE)</f>
        <v>112.31740570168232</v>
      </c>
      <c r="O681">
        <f t="shared" si="87"/>
        <v>4.7213288426254456</v>
      </c>
      <c r="P681">
        <f>-(LN($B$5^2)+(M681/$B$5)^2)</f>
        <v>11.280534751660236</v>
      </c>
      <c r="R681">
        <f>IFERROR(LN(_xlfn.NORM.DIST(M681,0,$B$5,FALSE)),0)</f>
        <v>4.7213288426254456</v>
      </c>
    </row>
    <row r="682" spans="1:18" x14ac:dyDescent="0.25">
      <c r="A682" s="13">
        <v>32874</v>
      </c>
      <c r="B682" s="14">
        <v>7.64</v>
      </c>
      <c r="C682">
        <v>7.6399999999999996E-2</v>
      </c>
      <c r="D682">
        <f t="shared" si="80"/>
        <v>7.6299999999999993E-2</v>
      </c>
      <c r="E682">
        <f t="shared" si="81"/>
        <v>1.0000000000000286E-4</v>
      </c>
      <c r="F682">
        <f t="shared" si="82"/>
        <v>-3.1448758331282362E-3</v>
      </c>
      <c r="G682">
        <f t="shared" si="83"/>
        <v>3.2448758331282391E-3</v>
      </c>
      <c r="H682">
        <f>_xlfn.NORM.DIST(G682,0,$B$5,FALSE)</f>
        <v>74.05122713236257</v>
      </c>
      <c r="I682">
        <f t="shared" si="84"/>
        <v>4.3047571122491872</v>
      </c>
      <c r="K682">
        <f t="shared" si="85"/>
        <v>-2.6207298609401967E-4</v>
      </c>
      <c r="M682">
        <f t="shared" si="86"/>
        <v>3.6207298609402253E-4</v>
      </c>
      <c r="N682">
        <f>_xlfn.NORM.DIST(M682,0,$B$5,FALSE)</f>
        <v>112.22907579310692</v>
      </c>
      <c r="O682">
        <f t="shared" si="87"/>
        <v>4.7205421020580269</v>
      </c>
      <c r="P682">
        <f>-(LN($B$5^2)+(M682/$B$5)^2)</f>
        <v>11.2789612705254</v>
      </c>
      <c r="R682">
        <f>IFERROR(LN(_xlfn.NORM.DIST(M682,0,$B$5,FALSE)),0)</f>
        <v>4.7205421020580269</v>
      </c>
    </row>
    <row r="683" spans="1:18" x14ac:dyDescent="0.25">
      <c r="A683" s="13">
        <v>32905</v>
      </c>
      <c r="B683" s="14">
        <v>7.74</v>
      </c>
      <c r="C683">
        <v>7.7399999999999997E-2</v>
      </c>
      <c r="D683">
        <f t="shared" si="80"/>
        <v>7.6399999999999996E-2</v>
      </c>
      <c r="E683">
        <f t="shared" si="81"/>
        <v>1.0000000000000009E-3</v>
      </c>
      <c r="F683">
        <f t="shared" si="82"/>
        <v>-3.1531320328480046E-3</v>
      </c>
      <c r="G683">
        <f t="shared" si="83"/>
        <v>4.1531320328480059E-3</v>
      </c>
      <c r="H683">
        <f>_xlfn.NORM.DIST(G683,0,$B$5,FALSE)</f>
        <v>56.603796422871923</v>
      </c>
      <c r="I683">
        <f t="shared" si="84"/>
        <v>4.0360760575687804</v>
      </c>
      <c r="K683">
        <f t="shared" si="85"/>
        <v>-2.6276100273733372E-4</v>
      </c>
      <c r="M683">
        <f t="shared" si="86"/>
        <v>1.2627610027373345E-3</v>
      </c>
      <c r="N683">
        <f>_xlfn.NORM.DIST(M683,0,$B$5,FALSE)</f>
        <v>105.8500058044817</v>
      </c>
      <c r="O683">
        <f t="shared" si="87"/>
        <v>4.6620230524177328</v>
      </c>
      <c r="P683">
        <f>-(LN($B$5^2)+(M683/$B$5)^2)</f>
        <v>11.161923171244812</v>
      </c>
      <c r="R683">
        <f>IFERROR(LN(_xlfn.NORM.DIST(M683,0,$B$5,FALSE)),0)</f>
        <v>4.6620230524177328</v>
      </c>
    </row>
    <row r="684" spans="1:18" x14ac:dyDescent="0.25">
      <c r="A684" s="13">
        <v>32933</v>
      </c>
      <c r="B684" s="14">
        <v>7.9</v>
      </c>
      <c r="C684">
        <v>7.9000000000000001E-2</v>
      </c>
      <c r="D684">
        <f t="shared" si="80"/>
        <v>7.7399999999999997E-2</v>
      </c>
      <c r="E684">
        <f t="shared" si="81"/>
        <v>1.6000000000000042E-3</v>
      </c>
      <c r="F684">
        <f t="shared" si="82"/>
        <v>-3.2356940300456885E-3</v>
      </c>
      <c r="G684">
        <f t="shared" si="83"/>
        <v>4.8356940300456931E-3</v>
      </c>
      <c r="H684">
        <f>_xlfn.NORM.DIST(G684,0,$B$5,FALSE)</f>
        <v>44.289222583252169</v>
      </c>
      <c r="I684">
        <f t="shared" si="84"/>
        <v>3.7907413649079933</v>
      </c>
      <c r="K684">
        <f t="shared" si="85"/>
        <v>-2.69641169170474E-4</v>
      </c>
      <c r="M684">
        <f t="shared" si="86"/>
        <v>1.8696411691704782E-3</v>
      </c>
      <c r="N684">
        <f>_xlfn.NORM.DIST(M684,0,$B$5,FALSE)</f>
        <v>98.102114372094618</v>
      </c>
      <c r="O684">
        <f t="shared" si="87"/>
        <v>4.5860089195714107</v>
      </c>
      <c r="P684">
        <f>-(LN($B$5^2)+(M684/$B$5)^2)</f>
        <v>11.009894905552166</v>
      </c>
      <c r="R684">
        <f>IFERROR(LN(_xlfn.NORM.DIST(M684,0,$B$5,FALSE)),0)</f>
        <v>4.5860089195714107</v>
      </c>
    </row>
    <row r="685" spans="1:18" x14ac:dyDescent="0.25">
      <c r="A685" s="13">
        <v>32964</v>
      </c>
      <c r="B685" s="14">
        <v>7.77</v>
      </c>
      <c r="C685">
        <v>7.7699999999999991E-2</v>
      </c>
      <c r="D685">
        <f t="shared" si="80"/>
        <v>7.9000000000000001E-2</v>
      </c>
      <c r="E685">
        <f t="shared" si="81"/>
        <v>-1.3000000000000095E-3</v>
      </c>
      <c r="F685">
        <f t="shared" si="82"/>
        <v>-3.3677932255619832E-3</v>
      </c>
      <c r="G685">
        <f t="shared" si="83"/>
        <v>2.0677932255619737E-3</v>
      </c>
      <c r="H685">
        <f>_xlfn.NORM.DIST(G685,0,$B$5,FALSE)</f>
        <v>95.088780630799718</v>
      </c>
      <c r="I685">
        <f t="shared" si="84"/>
        <v>4.5548109881522727</v>
      </c>
      <c r="K685">
        <f t="shared" si="85"/>
        <v>-2.806494354634986E-4</v>
      </c>
      <c r="M685">
        <f t="shared" si="86"/>
        <v>-1.0193505645365109E-3</v>
      </c>
      <c r="N685">
        <f>_xlfn.NORM.DIST(M685,0,$B$5,FALSE)</f>
        <v>108.22746498537919</v>
      </c>
      <c r="O685">
        <f t="shared" si="87"/>
        <v>4.6842351695563442</v>
      </c>
      <c r="P685">
        <f>-(LN($B$5^2)+(M685/$B$5)^2)</f>
        <v>11.206347405522033</v>
      </c>
      <c r="R685">
        <f>IFERROR(LN(_xlfn.NORM.DIST(M685,0,$B$5,FALSE)),0)</f>
        <v>4.6842351695563442</v>
      </c>
    </row>
    <row r="686" spans="1:18" x14ac:dyDescent="0.25">
      <c r="A686" s="13">
        <v>32994</v>
      </c>
      <c r="B686" s="14">
        <v>7.74</v>
      </c>
      <c r="C686">
        <v>7.7399999999999997E-2</v>
      </c>
      <c r="D686">
        <f t="shared" si="80"/>
        <v>7.7699999999999991E-2</v>
      </c>
      <c r="E686">
        <f t="shared" si="81"/>
        <v>-2.9999999999999472E-4</v>
      </c>
      <c r="F686">
        <f t="shared" si="82"/>
        <v>-3.2604626292049932E-3</v>
      </c>
      <c r="G686">
        <f t="shared" si="83"/>
        <v>2.9604626292049985E-3</v>
      </c>
      <c r="H686">
        <f>_xlfn.NORM.DIST(G686,0,$B$5,FALSE)</f>
        <v>79.465945716841972</v>
      </c>
      <c r="I686">
        <f t="shared" si="84"/>
        <v>4.3753285741267547</v>
      </c>
      <c r="K686">
        <f t="shared" si="85"/>
        <v>-2.717052191004161E-4</v>
      </c>
      <c r="M686">
        <f t="shared" si="86"/>
        <v>-2.8294780899578613E-5</v>
      </c>
      <c r="N686">
        <f>_xlfn.NORM.DIST(M686,0,$B$5,FALSE)</f>
        <v>112.81532604993716</v>
      </c>
      <c r="O686">
        <f t="shared" si="87"/>
        <v>4.7257521990716009</v>
      </c>
      <c r="P686">
        <f>-(LN($B$5^2)+(M686/$B$5)^2)</f>
        <v>11.289381464552548</v>
      </c>
      <c r="R686">
        <f>IFERROR(LN(_xlfn.NORM.DIST(M686,0,$B$5,FALSE)),0)</f>
        <v>4.7257521990716009</v>
      </c>
    </row>
    <row r="687" spans="1:18" x14ac:dyDescent="0.25">
      <c r="A687" s="13">
        <v>33025</v>
      </c>
      <c r="B687" s="14">
        <v>7.73</v>
      </c>
      <c r="C687">
        <v>7.7300000000000008E-2</v>
      </c>
      <c r="D687">
        <f t="shared" si="80"/>
        <v>7.7399999999999997E-2</v>
      </c>
      <c r="E687">
        <f t="shared" si="81"/>
        <v>-9.9999999999988987E-5</v>
      </c>
      <c r="F687">
        <f t="shared" si="82"/>
        <v>-3.2356940300456885E-3</v>
      </c>
      <c r="G687">
        <f t="shared" si="83"/>
        <v>3.1356940300456995E-3</v>
      </c>
      <c r="H687">
        <f>_xlfn.NORM.DIST(G687,0,$B$5,FALSE)</f>
        <v>76.143020770238977</v>
      </c>
      <c r="I687">
        <f t="shared" si="84"/>
        <v>4.3326134240607042</v>
      </c>
      <c r="K687">
        <f t="shared" si="85"/>
        <v>-2.69641169170474E-4</v>
      </c>
      <c r="M687">
        <f t="shared" si="86"/>
        <v>1.6964116917048502E-4</v>
      </c>
      <c r="N687">
        <f>_xlfn.NORM.DIST(M687,0,$B$5,FALSE)</f>
        <v>112.68918731301549</v>
      </c>
      <c r="O687">
        <f t="shared" si="87"/>
        <v>4.7246334742337144</v>
      </c>
      <c r="P687">
        <f>-(LN($B$5^2)+(M687/$B$5)^2)</f>
        <v>11.287144014876773</v>
      </c>
      <c r="R687">
        <f>IFERROR(LN(_xlfn.NORM.DIST(M687,0,$B$5,FALSE)),0)</f>
        <v>4.7246334742337144</v>
      </c>
    </row>
    <row r="688" spans="1:18" x14ac:dyDescent="0.25">
      <c r="A688" s="13">
        <v>33055</v>
      </c>
      <c r="B688" s="14">
        <v>7.62</v>
      </c>
      <c r="C688">
        <v>7.6200000000000004E-2</v>
      </c>
      <c r="D688">
        <f t="shared" si="80"/>
        <v>7.7300000000000008E-2</v>
      </c>
      <c r="E688">
        <f t="shared" si="81"/>
        <v>-1.1000000000000038E-3</v>
      </c>
      <c r="F688">
        <f t="shared" si="82"/>
        <v>-3.227437830325921E-3</v>
      </c>
      <c r="G688">
        <f t="shared" si="83"/>
        <v>2.1274378303259172E-3</v>
      </c>
      <c r="H688">
        <f>_xlfn.NORM.DIST(G688,0,$B$5,FALSE)</f>
        <v>94.142109033981214</v>
      </c>
      <c r="I688">
        <f t="shared" si="84"/>
        <v>4.544805438887348</v>
      </c>
      <c r="K688">
        <f t="shared" si="85"/>
        <v>-2.6895315252716006E-4</v>
      </c>
      <c r="M688">
        <f t="shared" si="86"/>
        <v>-8.3104684747284364E-4</v>
      </c>
      <c r="N688">
        <f>_xlfn.NORM.DIST(M688,0,$B$5,FALSE)</f>
        <v>109.74592812365637</v>
      </c>
      <c r="O688">
        <f t="shared" si="87"/>
        <v>4.6981679498880222</v>
      </c>
      <c r="P688">
        <f>-(LN($B$5^2)+(M688/$B$5)^2)</f>
        <v>11.234212966185389</v>
      </c>
      <c r="R688">
        <f>IFERROR(LN(_xlfn.NORM.DIST(M688,0,$B$5,FALSE)),0)</f>
        <v>4.6981679498880222</v>
      </c>
    </row>
    <row r="689" spans="1:18" x14ac:dyDescent="0.25">
      <c r="A689" s="13">
        <v>33086</v>
      </c>
      <c r="B689" s="14">
        <v>7.45</v>
      </c>
      <c r="C689">
        <v>7.4499999999999997E-2</v>
      </c>
      <c r="D689">
        <f t="shared" si="80"/>
        <v>7.6200000000000004E-2</v>
      </c>
      <c r="E689">
        <f t="shared" si="81"/>
        <v>-1.7000000000000071E-3</v>
      </c>
      <c r="F689">
        <f t="shared" si="82"/>
        <v>-3.1366196334084687E-3</v>
      </c>
      <c r="G689">
        <f t="shared" si="83"/>
        <v>1.4366196334084616E-3</v>
      </c>
      <c r="H689">
        <f>_xlfn.NORM.DIST(G689,0,$B$5,FALSE)</f>
        <v>103.88213529565159</v>
      </c>
      <c r="I689">
        <f t="shared" si="84"/>
        <v>4.6432569419900229</v>
      </c>
      <c r="K689">
        <f t="shared" si="85"/>
        <v>-2.6138496945070572E-4</v>
      </c>
      <c r="M689">
        <f t="shared" si="86"/>
        <v>-1.4386150305493012E-3</v>
      </c>
      <c r="N689">
        <f>_xlfn.NORM.DIST(M689,0,$B$5,FALSE)</f>
        <v>103.85830619901051</v>
      </c>
      <c r="O689">
        <f t="shared" si="87"/>
        <v>4.6430275297814596</v>
      </c>
      <c r="P689">
        <f>-(LN($B$5^2)+(M689/$B$5)^2)</f>
        <v>11.123932125972264</v>
      </c>
      <c r="R689">
        <f>IFERROR(LN(_xlfn.NORM.DIST(M689,0,$B$5,FALSE)),0)</f>
        <v>4.6430275297814596</v>
      </c>
    </row>
    <row r="690" spans="1:18" x14ac:dyDescent="0.25">
      <c r="A690" s="13">
        <v>33117</v>
      </c>
      <c r="B690" s="14">
        <v>7.36</v>
      </c>
      <c r="C690">
        <v>7.3599999999999999E-2</v>
      </c>
      <c r="D690">
        <f t="shared" si="80"/>
        <v>7.4499999999999997E-2</v>
      </c>
      <c r="E690">
        <f t="shared" si="81"/>
        <v>-8.9999999999999802E-4</v>
      </c>
      <c r="F690">
        <f t="shared" si="82"/>
        <v>-2.9962642381724052E-3</v>
      </c>
      <c r="G690">
        <f t="shared" si="83"/>
        <v>2.0962642381724072E-3</v>
      </c>
      <c r="H690">
        <f>_xlfn.NORM.DIST(G690,0,$B$5,FALSE)</f>
        <v>94.639069342828861</v>
      </c>
      <c r="I690">
        <f t="shared" si="84"/>
        <v>4.5500703859661265</v>
      </c>
      <c r="K690">
        <f t="shared" si="85"/>
        <v>-2.4968868651436708E-4</v>
      </c>
      <c r="M690">
        <f t="shared" si="86"/>
        <v>-6.5031131348563089E-4</v>
      </c>
      <c r="N690">
        <f>_xlfn.NORM.DIST(M690,0,$B$5,FALSE)</f>
        <v>110.92715337268393</v>
      </c>
      <c r="O690">
        <f t="shared" si="87"/>
        <v>4.7088737099472597</v>
      </c>
      <c r="P690">
        <f>-(LN($B$5^2)+(M690/$B$5)^2)</f>
        <v>11.255624486303864</v>
      </c>
      <c r="R690">
        <f>IFERROR(LN(_xlfn.NORM.DIST(M690,0,$B$5,FALSE)),0)</f>
        <v>4.7088737099472597</v>
      </c>
    </row>
    <row r="691" spans="1:18" x14ac:dyDescent="0.25">
      <c r="A691" s="13">
        <v>33147</v>
      </c>
      <c r="B691" s="14">
        <v>7.17</v>
      </c>
      <c r="C691">
        <v>7.17E-2</v>
      </c>
      <c r="D691">
        <f t="shared" si="80"/>
        <v>7.3599999999999999E-2</v>
      </c>
      <c r="E691">
        <f t="shared" si="81"/>
        <v>-1.8999999999999989E-3</v>
      </c>
      <c r="F691">
        <f t="shared" si="82"/>
        <v>-2.9219584406944901E-3</v>
      </c>
      <c r="G691">
        <f t="shared" si="83"/>
        <v>1.0219584406944912E-3</v>
      </c>
      <c r="H691">
        <f>_xlfn.NORM.DIST(G691,0,$B$5,FALSE)</f>
        <v>108.20442931458774</v>
      </c>
      <c r="I691">
        <f t="shared" si="84"/>
        <v>4.6840223019385379</v>
      </c>
      <c r="K691">
        <f t="shared" si="85"/>
        <v>-2.4349653672454084E-4</v>
      </c>
      <c r="M691">
        <f t="shared" si="86"/>
        <v>-1.6565034632754581E-3</v>
      </c>
      <c r="N691">
        <f>_xlfn.NORM.DIST(M691,0,$B$5,FALSE)</f>
        <v>101.09503173860629</v>
      </c>
      <c r="O691">
        <f t="shared" si="87"/>
        <v>4.6160609827675438</v>
      </c>
      <c r="P691">
        <f>-(LN($B$5^2)+(M691/$B$5)^2)</f>
        <v>11.069999031944432</v>
      </c>
      <c r="R691">
        <f>IFERROR(LN(_xlfn.NORM.DIST(M691,0,$B$5,FALSE)),0)</f>
        <v>4.6160609827675438</v>
      </c>
    </row>
    <row r="692" spans="1:18" x14ac:dyDescent="0.25">
      <c r="A692" s="13">
        <v>33178</v>
      </c>
      <c r="B692" s="14">
        <v>7.06</v>
      </c>
      <c r="C692">
        <v>7.0599999999999996E-2</v>
      </c>
      <c r="D692">
        <f t="shared" si="80"/>
        <v>7.17E-2</v>
      </c>
      <c r="E692">
        <f t="shared" si="81"/>
        <v>-1.1000000000000038E-3</v>
      </c>
      <c r="F692">
        <f t="shared" si="82"/>
        <v>-2.7650906460188907E-3</v>
      </c>
      <c r="G692">
        <f t="shared" si="83"/>
        <v>1.665090646018887E-3</v>
      </c>
      <c r="H692">
        <f>_xlfn.NORM.DIST(G692,0,$B$5,FALSE)</f>
        <v>100.9797943727387</v>
      </c>
      <c r="I692">
        <f t="shared" si="84"/>
        <v>4.6149204411119866</v>
      </c>
      <c r="K692">
        <f t="shared" si="85"/>
        <v>-2.3042422050157421E-4</v>
      </c>
      <c r="M692">
        <f t="shared" si="86"/>
        <v>-8.695757794984296E-4</v>
      </c>
      <c r="N692">
        <f>_xlfn.NORM.DIST(M692,0,$B$5,FALSE)</f>
        <v>109.45876516904886</v>
      </c>
      <c r="O692">
        <f t="shared" si="87"/>
        <v>4.6955479045361965</v>
      </c>
      <c r="P692">
        <f>-(LN($B$5^2)+(M692/$B$5)^2)</f>
        <v>11.228972875481738</v>
      </c>
      <c r="R692">
        <f>IFERROR(LN(_xlfn.NORM.DIST(M692,0,$B$5,FALSE)),0)</f>
        <v>4.6955479045361965</v>
      </c>
    </row>
    <row r="693" spans="1:18" x14ac:dyDescent="0.25">
      <c r="A693" s="13">
        <v>33208</v>
      </c>
      <c r="B693" s="14">
        <v>6.74</v>
      </c>
      <c r="C693">
        <v>6.7400000000000002E-2</v>
      </c>
      <c r="D693">
        <f t="shared" si="80"/>
        <v>7.0599999999999996E-2</v>
      </c>
      <c r="E693">
        <f t="shared" si="81"/>
        <v>-3.1999999999999945E-3</v>
      </c>
      <c r="F693">
        <f t="shared" si="82"/>
        <v>-2.674272449101438E-3</v>
      </c>
      <c r="G693">
        <f t="shared" si="83"/>
        <v>-5.2572755089855651E-4</v>
      </c>
      <c r="H693">
        <f>_xlfn.NORM.DIST(G693,0,$B$5,FALSE)</f>
        <v>111.57894335162962</v>
      </c>
      <c r="I693">
        <f t="shared" si="84"/>
        <v>4.7147323525000715</v>
      </c>
      <c r="K693">
        <f t="shared" si="85"/>
        <v>-2.2285603742511982E-4</v>
      </c>
      <c r="M693">
        <f t="shared" si="86"/>
        <v>-2.9771439625748746E-3</v>
      </c>
      <c r="N693">
        <f>_xlfn.NORM.DIST(M693,0,$B$5,FALSE)</f>
        <v>79.15183888536879</v>
      </c>
      <c r="O693">
        <f t="shared" si="87"/>
        <v>4.3713680189739925</v>
      </c>
      <c r="P693">
        <f>-(LN($B$5^2)+(M693/$B$5)^2)</f>
        <v>10.580613104357329</v>
      </c>
      <c r="R693">
        <f>IFERROR(LN(_xlfn.NORM.DIST(M693,0,$B$5,FALSE)),0)</f>
        <v>4.3713680189739925</v>
      </c>
    </row>
    <row r="694" spans="1:18" x14ac:dyDescent="0.25">
      <c r="A694" s="13">
        <v>33239</v>
      </c>
      <c r="B694" s="14">
        <v>6.22</v>
      </c>
      <c r="C694">
        <v>6.2199999999999998E-2</v>
      </c>
      <c r="D694">
        <f t="shared" si="80"/>
        <v>6.7400000000000002E-2</v>
      </c>
      <c r="E694">
        <f t="shared" si="81"/>
        <v>-5.2000000000000032E-3</v>
      </c>
      <c r="F694">
        <f t="shared" si="82"/>
        <v>-2.41007405806885E-3</v>
      </c>
      <c r="G694">
        <f t="shared" si="83"/>
        <v>-2.7899259419311533E-3</v>
      </c>
      <c r="H694">
        <f>_xlfn.NORM.DIST(G694,0,$B$5,FALSE)</f>
        <v>82.643937366835559</v>
      </c>
      <c r="I694">
        <f t="shared" si="84"/>
        <v>4.4145414684832245</v>
      </c>
      <c r="K694">
        <f t="shared" si="85"/>
        <v>-2.0083950483907082E-4</v>
      </c>
      <c r="M694">
        <f t="shared" si="86"/>
        <v>-4.9991604951609321E-3</v>
      </c>
      <c r="N694">
        <f>_xlfn.NORM.DIST(M694,0,$B$5,FALSE)</f>
        <v>41.531668781066699</v>
      </c>
      <c r="O694">
        <f t="shared" si="87"/>
        <v>3.7264562393797114</v>
      </c>
      <c r="P694">
        <f>-(LN($B$5^2)+(M694/$B$5)^2)</f>
        <v>9.2907895451687672</v>
      </c>
      <c r="R694">
        <f>IFERROR(LN(_xlfn.NORM.DIST(M694,0,$B$5,FALSE)),0)</f>
        <v>3.7264562393797114</v>
      </c>
    </row>
    <row r="695" spans="1:18" x14ac:dyDescent="0.25">
      <c r="A695" s="13">
        <v>33270</v>
      </c>
      <c r="B695" s="14">
        <v>5.94</v>
      </c>
      <c r="C695">
        <v>5.9400000000000001E-2</v>
      </c>
      <c r="D695">
        <f t="shared" si="80"/>
        <v>6.2199999999999998E-2</v>
      </c>
      <c r="E695">
        <f t="shared" si="81"/>
        <v>-2.7999999999999969E-3</v>
      </c>
      <c r="F695">
        <f t="shared" si="82"/>
        <v>-1.9807516726408937E-3</v>
      </c>
      <c r="G695">
        <f t="shared" si="83"/>
        <v>-8.1924832735910322E-4</v>
      </c>
      <c r="H695">
        <f>_xlfn.NORM.DIST(G695,0,$B$5,FALSE)</f>
        <v>109.83140734253048</v>
      </c>
      <c r="I695">
        <f t="shared" si="84"/>
        <v>4.6989465295443482</v>
      </c>
      <c r="K695">
        <f t="shared" si="85"/>
        <v>-1.6506263938674114E-4</v>
      </c>
      <c r="M695">
        <f t="shared" si="86"/>
        <v>-2.6349373606132558E-3</v>
      </c>
      <c r="N695">
        <f>_xlfn.NORM.DIST(M695,0,$B$5,FALSE)</f>
        <v>85.469691746251172</v>
      </c>
      <c r="O695">
        <f t="shared" si="87"/>
        <v>4.4481618305989548</v>
      </c>
      <c r="P695">
        <f>-(LN($B$5^2)+(M695/$B$5)^2)</f>
        <v>10.734200727607256</v>
      </c>
      <c r="R695">
        <f>IFERROR(LN(_xlfn.NORM.DIST(M695,0,$B$5,FALSE)),0)</f>
        <v>4.4481618305989548</v>
      </c>
    </row>
    <row r="696" spans="1:18" x14ac:dyDescent="0.25">
      <c r="A696" s="13">
        <v>33298</v>
      </c>
      <c r="B696" s="14">
        <v>5.91</v>
      </c>
      <c r="C696">
        <v>5.91E-2</v>
      </c>
      <c r="D696">
        <f t="shared" si="80"/>
        <v>5.9400000000000001E-2</v>
      </c>
      <c r="E696">
        <f t="shared" si="81"/>
        <v>-3.0000000000000165E-4</v>
      </c>
      <c r="F696">
        <f t="shared" si="82"/>
        <v>-1.749578080487379E-3</v>
      </c>
      <c r="G696">
        <f t="shared" si="83"/>
        <v>1.4495780804873774E-3</v>
      </c>
      <c r="H696">
        <f>_xlfn.NORM.DIST(G696,0,$B$5,FALSE)</f>
        <v>103.72689334814416</v>
      </c>
      <c r="I696">
        <f t="shared" si="84"/>
        <v>4.6417614195895194</v>
      </c>
      <c r="K696">
        <f t="shared" si="85"/>
        <v>-1.4579817337394824E-4</v>
      </c>
      <c r="M696">
        <f t="shared" si="86"/>
        <v>-1.5420182662605341E-4</v>
      </c>
      <c r="N696">
        <f>_xlfn.NORM.DIST(M696,0,$B$5,FALSE)</f>
        <v>112.71171947462918</v>
      </c>
      <c r="O696">
        <f t="shared" si="87"/>
        <v>4.7248334038791615</v>
      </c>
      <c r="P696">
        <f>-(LN($B$5^2)+(M696/$B$5)^2)</f>
        <v>11.287543874167667</v>
      </c>
      <c r="R696">
        <f>IFERROR(LN(_xlfn.NORM.DIST(M696,0,$B$5,FALSE)),0)</f>
        <v>4.7248334038791615</v>
      </c>
    </row>
    <row r="697" spans="1:18" x14ac:dyDescent="0.25">
      <c r="A697" s="13">
        <v>33329</v>
      </c>
      <c r="B697" s="14">
        <v>5.65</v>
      </c>
      <c r="C697">
        <v>5.6500000000000002E-2</v>
      </c>
      <c r="D697">
        <f t="shared" si="80"/>
        <v>5.91E-2</v>
      </c>
      <c r="E697">
        <f t="shared" si="81"/>
        <v>-2.5999999999999981E-3</v>
      </c>
      <c r="F697">
        <f t="shared" si="82"/>
        <v>-1.7248094813280736E-3</v>
      </c>
      <c r="G697">
        <f t="shared" si="83"/>
        <v>-8.751905186719245E-4</v>
      </c>
      <c r="H697">
        <f>_xlfn.NORM.DIST(G697,0,$B$5,FALSE)</f>
        <v>109.41589588601641</v>
      </c>
      <c r="I697">
        <f t="shared" si="84"/>
        <v>4.6951561800362116</v>
      </c>
      <c r="K697">
        <f t="shared" si="85"/>
        <v>-1.4373412344400612E-4</v>
      </c>
      <c r="M697">
        <f t="shared" si="86"/>
        <v>-2.4562658765559919E-3</v>
      </c>
      <c r="N697">
        <f>_xlfn.NORM.DIST(M697,0,$B$5,FALSE)</f>
        <v>88.635788109113463</v>
      </c>
      <c r="O697">
        <f t="shared" si="87"/>
        <v>4.4845357050504457</v>
      </c>
      <c r="P697">
        <f>-(LN($B$5^2)+(M697/$B$5)^2)</f>
        <v>10.806948476510236</v>
      </c>
      <c r="R697">
        <f>IFERROR(LN(_xlfn.NORM.DIST(M697,0,$B$5,FALSE)),0)</f>
        <v>4.4845357050504457</v>
      </c>
    </row>
    <row r="698" spans="1:18" x14ac:dyDescent="0.25">
      <c r="A698" s="13">
        <v>33359</v>
      </c>
      <c r="B698" s="14">
        <v>5.46</v>
      </c>
      <c r="C698">
        <v>5.4600000000000003E-2</v>
      </c>
      <c r="D698">
        <f t="shared" si="80"/>
        <v>5.6500000000000002E-2</v>
      </c>
      <c r="E698">
        <f t="shared" si="81"/>
        <v>-1.8999999999999989E-3</v>
      </c>
      <c r="F698">
        <f t="shared" si="82"/>
        <v>-1.5101482886140957E-3</v>
      </c>
      <c r="G698">
        <f t="shared" si="83"/>
        <v>-3.8985171138590318E-4</v>
      </c>
      <c r="H698">
        <f>_xlfn.NORM.DIST(G698,0,$B$5,FALSE)</f>
        <v>112.13537903147892</v>
      </c>
      <c r="I698">
        <f t="shared" si="84"/>
        <v>4.7197068827079027</v>
      </c>
      <c r="K698">
        <f t="shared" si="85"/>
        <v>-1.2584569071784129E-4</v>
      </c>
      <c r="M698">
        <f t="shared" si="86"/>
        <v>-1.7741543092821576E-3</v>
      </c>
      <c r="N698">
        <f>_xlfn.NORM.DIST(M698,0,$B$5,FALSE)</f>
        <v>99.476518542173324</v>
      </c>
      <c r="O698">
        <f t="shared" si="87"/>
        <v>4.5999216217624292</v>
      </c>
      <c r="P698">
        <f>-(LN($B$5^2)+(M698/$B$5)^2)</f>
        <v>11.037720309934203</v>
      </c>
      <c r="R698">
        <f>IFERROR(LN(_xlfn.NORM.DIST(M698,0,$B$5,FALSE)),0)</f>
        <v>4.5999216217624292</v>
      </c>
    </row>
    <row r="699" spans="1:18" x14ac:dyDescent="0.25">
      <c r="A699" s="13">
        <v>33390</v>
      </c>
      <c r="B699" s="14">
        <v>5.57</v>
      </c>
      <c r="C699">
        <v>5.57E-2</v>
      </c>
      <c r="D699">
        <f t="shared" si="80"/>
        <v>5.4600000000000003E-2</v>
      </c>
      <c r="E699">
        <f t="shared" si="81"/>
        <v>1.0999999999999968E-3</v>
      </c>
      <c r="F699">
        <f t="shared" si="82"/>
        <v>-1.3532804939384963E-3</v>
      </c>
      <c r="G699">
        <f t="shared" si="83"/>
        <v>2.4532804939384929E-3</v>
      </c>
      <c r="H699">
        <f>_xlfn.NORM.DIST(G699,0,$B$5,FALSE)</f>
        <v>88.687750799975106</v>
      </c>
      <c r="I699">
        <f t="shared" si="84"/>
        <v>4.4851217828229588</v>
      </c>
      <c r="K699">
        <f t="shared" si="85"/>
        <v>-1.1277337449487469E-4</v>
      </c>
      <c r="M699">
        <f t="shared" si="86"/>
        <v>1.2127733744948714E-3</v>
      </c>
      <c r="N699">
        <f>_xlfn.NORM.DIST(M699,0,$B$5,FALSE)</f>
        <v>106.37506853197272</v>
      </c>
      <c r="O699">
        <f t="shared" si="87"/>
        <v>4.6669712311421927</v>
      </c>
      <c r="P699">
        <f>-(LN($B$5^2)+(M699/$B$5)^2)</f>
        <v>11.17181952869373</v>
      </c>
      <c r="R699">
        <f>IFERROR(LN(_xlfn.NORM.DIST(M699,0,$B$5,FALSE)),0)</f>
        <v>4.6669712311421927</v>
      </c>
    </row>
    <row r="700" spans="1:18" x14ac:dyDescent="0.25">
      <c r="A700" s="13">
        <v>33420</v>
      </c>
      <c r="B700" s="14">
        <v>5.58</v>
      </c>
      <c r="C700">
        <v>5.5800000000000002E-2</v>
      </c>
      <c r="D700">
        <f t="shared" si="80"/>
        <v>5.57E-2</v>
      </c>
      <c r="E700">
        <f t="shared" si="81"/>
        <v>1.0000000000000286E-4</v>
      </c>
      <c r="F700">
        <f t="shared" si="82"/>
        <v>-1.4440986908559484E-3</v>
      </c>
      <c r="G700">
        <f t="shared" si="83"/>
        <v>1.5440986908559513E-3</v>
      </c>
      <c r="H700">
        <f>_xlfn.NORM.DIST(G700,0,$B$5,FALSE)</f>
        <v>102.55986332623954</v>
      </c>
      <c r="I700">
        <f t="shared" si="84"/>
        <v>4.6304466605490022</v>
      </c>
      <c r="K700">
        <f t="shared" si="85"/>
        <v>-1.2034155757132902E-4</v>
      </c>
      <c r="M700">
        <f t="shared" si="86"/>
        <v>2.2034155757133189E-4</v>
      </c>
      <c r="N700">
        <f>_xlfn.NORM.DIST(M700,0,$B$5,FALSE)</f>
        <v>112.60012763540945</v>
      </c>
      <c r="O700">
        <f t="shared" si="87"/>
        <v>4.7238428492343392</v>
      </c>
      <c r="P700">
        <f>-(LN($B$5^2)+(M700/$B$5)^2)</f>
        <v>11.285562764878023</v>
      </c>
      <c r="R700">
        <f>IFERROR(LN(_xlfn.NORM.DIST(M700,0,$B$5,FALSE)),0)</f>
        <v>4.7238428492343392</v>
      </c>
    </row>
    <row r="701" spans="1:18" x14ac:dyDescent="0.25">
      <c r="A701" s="13">
        <v>33451</v>
      </c>
      <c r="B701" s="14">
        <v>5.33</v>
      </c>
      <c r="C701">
        <v>5.33E-2</v>
      </c>
      <c r="D701">
        <f t="shared" si="80"/>
        <v>5.5800000000000002E-2</v>
      </c>
      <c r="E701">
        <f t="shared" si="81"/>
        <v>-2.5000000000000022E-3</v>
      </c>
      <c r="F701">
        <f t="shared" si="82"/>
        <v>-1.452354890575717E-3</v>
      </c>
      <c r="G701">
        <f t="shared" si="83"/>
        <v>-1.0476451094242852E-3</v>
      </c>
      <c r="H701">
        <f>_xlfn.NORM.DIST(G701,0,$B$5,FALSE)</f>
        <v>107.97465982812223</v>
      </c>
      <c r="I701">
        <f t="shared" si="84"/>
        <v>4.6818965683729177</v>
      </c>
      <c r="K701">
        <f t="shared" si="85"/>
        <v>-1.2102957421464307E-4</v>
      </c>
      <c r="M701">
        <f t="shared" si="86"/>
        <v>-2.378970425785359E-3</v>
      </c>
      <c r="N701">
        <f>_xlfn.NORM.DIST(M701,0,$B$5,FALSE)</f>
        <v>89.970365804005539</v>
      </c>
      <c r="O701">
        <f t="shared" si="87"/>
        <v>4.4994803472649938</v>
      </c>
      <c r="P701">
        <f>-(LN($B$5^2)+(M701/$B$5)^2)</f>
        <v>10.836837760939332</v>
      </c>
      <c r="R701">
        <f>IFERROR(LN(_xlfn.NORM.DIST(M701,0,$B$5,FALSE)),0)</f>
        <v>4.4994803472649938</v>
      </c>
    </row>
    <row r="702" spans="1:18" x14ac:dyDescent="0.25">
      <c r="A702" s="13">
        <v>33482</v>
      </c>
      <c r="B702" s="14">
        <v>5.22</v>
      </c>
      <c r="C702">
        <v>5.2199999999999996E-2</v>
      </c>
      <c r="D702">
        <f t="shared" si="80"/>
        <v>5.33E-2</v>
      </c>
      <c r="E702">
        <f t="shared" si="81"/>
        <v>-1.1000000000000038E-3</v>
      </c>
      <c r="F702">
        <f t="shared" si="82"/>
        <v>-1.2459498975815071E-3</v>
      </c>
      <c r="G702">
        <f t="shared" si="83"/>
        <v>1.459498975815033E-4</v>
      </c>
      <c r="H702">
        <f>_xlfn.NORM.DIST(G702,0,$B$5,FALSE)</f>
        <v>112.72288298534859</v>
      </c>
      <c r="I702">
        <f t="shared" si="84"/>
        <v>4.7249324437834774</v>
      </c>
      <c r="K702">
        <f t="shared" si="85"/>
        <v>-1.0382915813179225E-4</v>
      </c>
      <c r="M702">
        <f t="shared" si="86"/>
        <v>-9.9617084186821143E-4</v>
      </c>
      <c r="N702">
        <f>_xlfn.NORM.DIST(M702,0,$B$5,FALSE)</f>
        <v>108.42983806753294</v>
      </c>
      <c r="O702">
        <f t="shared" si="87"/>
        <v>4.6861033100543388</v>
      </c>
      <c r="P702">
        <f>-(LN($B$5^2)+(M702/$B$5)^2)</f>
        <v>11.210083686518022</v>
      </c>
      <c r="R702">
        <f>IFERROR(LN(_xlfn.NORM.DIST(M702,0,$B$5,FALSE)),0)</f>
        <v>4.6861033100543388</v>
      </c>
    </row>
    <row r="703" spans="1:18" x14ac:dyDescent="0.25">
      <c r="A703" s="13">
        <v>33512</v>
      </c>
      <c r="B703" s="14">
        <v>4.99</v>
      </c>
      <c r="C703">
        <v>4.99E-2</v>
      </c>
      <c r="D703">
        <f t="shared" si="80"/>
        <v>5.2199999999999996E-2</v>
      </c>
      <c r="E703">
        <f t="shared" si="81"/>
        <v>-2.2999999999999965E-3</v>
      </c>
      <c r="F703">
        <f t="shared" si="82"/>
        <v>-1.1551317006640546E-3</v>
      </c>
      <c r="G703">
        <f t="shared" si="83"/>
        <v>-1.1448682993359419E-3</v>
      </c>
      <c r="H703">
        <f>_xlfn.NORM.DIST(G703,0,$B$5,FALSE)</f>
        <v>107.05823197697678</v>
      </c>
      <c r="I703">
        <f t="shared" si="84"/>
        <v>4.673372910509582</v>
      </c>
      <c r="K703">
        <f t="shared" si="85"/>
        <v>-9.6260975055337879E-5</v>
      </c>
      <c r="M703">
        <f t="shared" si="86"/>
        <v>-2.2037390249446584E-3</v>
      </c>
      <c r="N703">
        <f>_xlfn.NORM.DIST(M703,0,$B$5,FALSE)</f>
        <v>92.906250592488817</v>
      </c>
      <c r="O703">
        <f t="shared" si="87"/>
        <v>4.5315909265756469</v>
      </c>
      <c r="P703">
        <f>-(LN($B$5^2)+(M703/$B$5)^2)</f>
        <v>10.90105891956064</v>
      </c>
      <c r="R703">
        <f>IFERROR(LN(_xlfn.NORM.DIST(M703,0,$B$5,FALSE)),0)</f>
        <v>4.5315909265756469</v>
      </c>
    </row>
    <row r="704" spans="1:18" x14ac:dyDescent="0.25">
      <c r="A704" s="13">
        <v>33543</v>
      </c>
      <c r="B704" s="14">
        <v>4.5599999999999996</v>
      </c>
      <c r="C704">
        <v>4.5599999999999995E-2</v>
      </c>
      <c r="D704">
        <f t="shared" si="80"/>
        <v>4.99E-2</v>
      </c>
      <c r="E704">
        <f t="shared" si="81"/>
        <v>-4.3000000000000052E-3</v>
      </c>
      <c r="F704">
        <f t="shared" si="82"/>
        <v>-9.6523910710938181E-4</v>
      </c>
      <c r="G704">
        <f t="shared" si="83"/>
        <v>-3.3347608928906234E-3</v>
      </c>
      <c r="H704">
        <f>_xlfn.NORM.DIST(G704,0,$B$5,FALSE)</f>
        <v>72.320572182644952</v>
      </c>
      <c r="I704">
        <f t="shared" si="84"/>
        <v>4.2811086278701689</v>
      </c>
      <c r="K704">
        <f t="shared" si="85"/>
        <v>-8.0436592259115151E-5</v>
      </c>
      <c r="M704">
        <f t="shared" si="86"/>
        <v>-4.2195634077408905E-3</v>
      </c>
      <c r="N704">
        <f>_xlfn.NORM.DIST(M704,0,$B$5,FALSE)</f>
        <v>55.358773406724325</v>
      </c>
      <c r="O704">
        <f t="shared" si="87"/>
        <v>4.0138351543935098</v>
      </c>
      <c r="P704">
        <f>-(LN($B$5^2)+(M704/$B$5)^2)</f>
        <v>9.865547375196364</v>
      </c>
      <c r="R704">
        <f>IFERROR(LN(_xlfn.NORM.DIST(M704,0,$B$5,FALSE)),0)</f>
        <v>4.0138351543935098</v>
      </c>
    </row>
    <row r="705" spans="1:18" x14ac:dyDescent="0.25">
      <c r="A705" s="13">
        <v>33573</v>
      </c>
      <c r="B705" s="14">
        <v>4.07</v>
      </c>
      <c r="C705">
        <v>4.07E-2</v>
      </c>
      <c r="D705">
        <f t="shared" si="80"/>
        <v>4.5599999999999995E-2</v>
      </c>
      <c r="E705">
        <f t="shared" si="81"/>
        <v>-4.8999999999999946E-3</v>
      </c>
      <c r="F705">
        <f t="shared" si="82"/>
        <v>-6.1022251915934063E-4</v>
      </c>
      <c r="G705">
        <f t="shared" si="83"/>
        <v>-4.2897774808406536E-3</v>
      </c>
      <c r="H705">
        <f>_xlfn.NORM.DIST(G705,0,$B$5,FALSE)</f>
        <v>54.051871773658348</v>
      </c>
      <c r="I705">
        <f t="shared" si="84"/>
        <v>3.9899441738955588</v>
      </c>
      <c r="K705">
        <f t="shared" si="85"/>
        <v>-5.0851876596611717E-5</v>
      </c>
      <c r="M705">
        <f t="shared" si="86"/>
        <v>-4.8491481234033832E-3</v>
      </c>
      <c r="N705">
        <f>_xlfn.NORM.DIST(M705,0,$B$5,FALSE)</f>
        <v>44.059063552844876</v>
      </c>
      <c r="O705">
        <f t="shared" si="87"/>
        <v>3.7855310872410413</v>
      </c>
      <c r="P705">
        <f>-(LN($B$5^2)+(M705/$B$5)^2)</f>
        <v>9.4089392408914279</v>
      </c>
      <c r="R705">
        <f>IFERROR(LN(_xlfn.NORM.DIST(M705,0,$B$5,FALSE)),0)</f>
        <v>3.7855310872410413</v>
      </c>
    </row>
    <row r="706" spans="1:18" x14ac:dyDescent="0.25">
      <c r="A706" s="13">
        <v>33604</v>
      </c>
      <c r="B706" s="14">
        <v>3.8</v>
      </c>
      <c r="C706">
        <v>3.7999999999999999E-2</v>
      </c>
      <c r="D706">
        <f t="shared" si="80"/>
        <v>4.07E-2</v>
      </c>
      <c r="E706">
        <f t="shared" si="81"/>
        <v>-2.700000000000001E-3</v>
      </c>
      <c r="F706">
        <f t="shared" si="82"/>
        <v>-2.0566873289069E-4</v>
      </c>
      <c r="G706">
        <f t="shared" si="83"/>
        <v>-2.494331267109311E-3</v>
      </c>
      <c r="H706">
        <f>_xlfn.NORM.DIST(G706,0,$B$5,FALSE)</f>
        <v>87.970399096023243</v>
      </c>
      <c r="I706">
        <f t="shared" si="84"/>
        <v>4.4770003839829862</v>
      </c>
      <c r="K706">
        <f t="shared" si="85"/>
        <v>-1.7139061074224166E-5</v>
      </c>
      <c r="M706">
        <f t="shared" si="86"/>
        <v>-2.682860938925777E-3</v>
      </c>
      <c r="N706">
        <f>_xlfn.NORM.DIST(M706,0,$B$5,FALSE)</f>
        <v>84.603136683393757</v>
      </c>
      <c r="O706">
        <f t="shared" si="87"/>
        <v>4.4379713425607159</v>
      </c>
      <c r="P706">
        <f>-(LN($B$5^2)+(M706/$B$5)^2)</f>
        <v>10.713819751530778</v>
      </c>
      <c r="R706">
        <f>IFERROR(LN(_xlfn.NORM.DIST(M706,0,$B$5,FALSE)),0)</f>
        <v>4.4379713425607159</v>
      </c>
    </row>
    <row r="707" spans="1:18" x14ac:dyDescent="0.25">
      <c r="A707" s="13">
        <v>33635</v>
      </c>
      <c r="B707" s="14">
        <v>3.84</v>
      </c>
      <c r="C707">
        <v>3.8399999999999997E-2</v>
      </c>
      <c r="D707">
        <f t="shared" si="80"/>
        <v>3.7999999999999999E-2</v>
      </c>
      <c r="E707">
        <f t="shared" si="81"/>
        <v>3.9999999999999758E-4</v>
      </c>
      <c r="F707">
        <f t="shared" si="82"/>
        <v>1.7248659543056605E-5</v>
      </c>
      <c r="G707">
        <f t="shared" si="83"/>
        <v>3.8275134045694098E-4</v>
      </c>
      <c r="H707">
        <f>_xlfn.NORM.DIST(G707,0,$B$5,FALSE)</f>
        <v>112.15997940096938</v>
      </c>
      <c r="I707">
        <f t="shared" si="84"/>
        <v>4.7199262396287152</v>
      </c>
      <c r="K707">
        <f t="shared" si="85"/>
        <v>1.437388295254717E-6</v>
      </c>
      <c r="M707">
        <f t="shared" si="86"/>
        <v>3.9856261170474289E-4</v>
      </c>
      <c r="N707">
        <f>_xlfn.NORM.DIST(M707,0,$B$5,FALSE)</f>
        <v>112.10458869336424</v>
      </c>
      <c r="O707">
        <f t="shared" si="87"/>
        <v>4.7194322631686596</v>
      </c>
      <c r="P707">
        <f>-(LN($B$5^2)+(M707/$B$5)^2)</f>
        <v>11.276741592746665</v>
      </c>
      <c r="R707">
        <f>IFERROR(LN(_xlfn.NORM.DIST(M707,0,$B$5,FALSE)),0)</f>
        <v>4.7194322631686596</v>
      </c>
    </row>
    <row r="708" spans="1:18" x14ac:dyDescent="0.25">
      <c r="A708" s="13">
        <v>33664</v>
      </c>
      <c r="B708" s="14">
        <v>4.04</v>
      </c>
      <c r="C708">
        <v>4.0399999999999998E-2</v>
      </c>
      <c r="D708">
        <f t="shared" si="80"/>
        <v>3.8399999999999997E-2</v>
      </c>
      <c r="E708">
        <f t="shared" si="81"/>
        <v>2.0000000000000018E-3</v>
      </c>
      <c r="F708">
        <f t="shared" si="82"/>
        <v>-1.5776139336016753E-5</v>
      </c>
      <c r="G708">
        <f t="shared" si="83"/>
        <v>2.0157761393360184E-3</v>
      </c>
      <c r="H708">
        <f>_xlfn.NORM.DIST(G708,0,$B$5,FALSE)</f>
        <v>95.899881417495507</v>
      </c>
      <c r="I708">
        <f t="shared" si="84"/>
        <v>4.5633047453661622</v>
      </c>
      <c r="K708">
        <f t="shared" si="85"/>
        <v>-1.314678278001396E-6</v>
      </c>
      <c r="M708">
        <f t="shared" si="86"/>
        <v>2.0013146782780033E-3</v>
      </c>
      <c r="N708">
        <f>_xlfn.NORM.DIST(M708,0,$B$5,FALSE)</f>
        <v>96.1229098822418</v>
      </c>
      <c r="O708">
        <f t="shared" si="87"/>
        <v>4.5656276838415994</v>
      </c>
      <c r="P708">
        <f>-(LN($B$5^2)+(M708/$B$5)^2)</f>
        <v>10.969132434092545</v>
      </c>
      <c r="R708">
        <f>IFERROR(LN(_xlfn.NORM.DIST(M708,0,$B$5,FALSE)),0)</f>
        <v>4.5656276838415994</v>
      </c>
    </row>
    <row r="709" spans="1:18" x14ac:dyDescent="0.25">
      <c r="A709" s="13">
        <v>33695</v>
      </c>
      <c r="B709" s="14">
        <v>3.75</v>
      </c>
      <c r="C709">
        <v>3.7499999999999999E-2</v>
      </c>
      <c r="D709">
        <f t="shared" si="80"/>
        <v>4.0399999999999998E-2</v>
      </c>
      <c r="E709">
        <f t="shared" si="81"/>
        <v>-2.8999999999999998E-3</v>
      </c>
      <c r="F709">
        <f t="shared" si="82"/>
        <v>-1.809001337313847E-4</v>
      </c>
      <c r="G709">
        <f t="shared" si="83"/>
        <v>-2.719099866268615E-3</v>
      </c>
      <c r="H709">
        <f>_xlfn.NORM.DIST(G709,0,$B$5,FALSE)</f>
        <v>83.943464103313843</v>
      </c>
      <c r="I709">
        <f t="shared" si="84"/>
        <v>4.4301435258567921</v>
      </c>
      <c r="K709">
        <f t="shared" si="85"/>
        <v>-1.5075011144282058E-5</v>
      </c>
      <c r="M709">
        <f t="shared" si="86"/>
        <v>-2.8849249888557179E-3</v>
      </c>
      <c r="N709">
        <f>_xlfn.NORM.DIST(M709,0,$B$5,FALSE)</f>
        <v>80.881450195976413</v>
      </c>
      <c r="O709">
        <f t="shared" si="87"/>
        <v>4.3929845047687861</v>
      </c>
      <c r="P709">
        <f>-(LN($B$5^2)+(M709/$B$5)^2)</f>
        <v>10.623846075946917</v>
      </c>
      <c r="R709">
        <f>IFERROR(LN(_xlfn.NORM.DIST(M709,0,$B$5,FALSE)),0)</f>
        <v>4.3929845047687861</v>
      </c>
    </row>
    <row r="710" spans="1:18" x14ac:dyDescent="0.25">
      <c r="A710" s="13">
        <v>33725</v>
      </c>
      <c r="B710" s="14">
        <v>3.63</v>
      </c>
      <c r="C710">
        <v>3.6299999999999999E-2</v>
      </c>
      <c r="D710">
        <f t="shared" si="80"/>
        <v>3.7499999999999999E-2</v>
      </c>
      <c r="E710">
        <f t="shared" si="81"/>
        <v>-1.1999999999999997E-3</v>
      </c>
      <c r="F710">
        <f t="shared" si="82"/>
        <v>5.8529658141898593E-5</v>
      </c>
      <c r="G710">
        <f t="shared" si="83"/>
        <v>-1.2585296581418982E-3</v>
      </c>
      <c r="H710">
        <f>_xlfn.NORM.DIST(G710,0,$B$5,FALSE)</f>
        <v>105.89517046167661</v>
      </c>
      <c r="I710">
        <f t="shared" si="84"/>
        <v>4.6624496468618313</v>
      </c>
      <c r="K710">
        <f t="shared" si="85"/>
        <v>4.8774715118248822E-6</v>
      </c>
      <c r="M710">
        <f t="shared" si="86"/>
        <v>-1.2048774715118246E-3</v>
      </c>
      <c r="N710">
        <f>_xlfn.NORM.DIST(M710,0,$B$5,FALSE)</f>
        <v>106.45629823888304</v>
      </c>
      <c r="O710">
        <f t="shared" si="87"/>
        <v>4.6677345557600525</v>
      </c>
      <c r="P710">
        <f>-(LN($B$5^2)+(M710/$B$5)^2)</f>
        <v>11.173346177929449</v>
      </c>
      <c r="R710">
        <f>IFERROR(LN(_xlfn.NORM.DIST(M710,0,$B$5,FALSE)),0)</f>
        <v>4.6677345557600525</v>
      </c>
    </row>
    <row r="711" spans="1:18" x14ac:dyDescent="0.25">
      <c r="A711" s="13">
        <v>33756</v>
      </c>
      <c r="B711" s="14">
        <v>3.66</v>
      </c>
      <c r="C711">
        <v>3.6600000000000001E-2</v>
      </c>
      <c r="D711">
        <f t="shared" si="80"/>
        <v>3.6299999999999999E-2</v>
      </c>
      <c r="E711">
        <f t="shared" si="81"/>
        <v>3.0000000000000165E-4</v>
      </c>
      <c r="F711">
        <f t="shared" si="82"/>
        <v>1.5760405477911925E-4</v>
      </c>
      <c r="G711">
        <f t="shared" si="83"/>
        <v>1.4239594522088241E-4</v>
      </c>
      <c r="H711">
        <f>_xlfn.NORM.DIST(G711,0,$B$5,FALSE)</f>
        <v>112.72750211515309</v>
      </c>
      <c r="I711">
        <f t="shared" si="84"/>
        <v>4.7249734206911285</v>
      </c>
      <c r="K711">
        <f t="shared" si="85"/>
        <v>1.313367123159327E-5</v>
      </c>
      <c r="M711">
        <f t="shared" si="86"/>
        <v>2.8686632876840837E-4</v>
      </c>
      <c r="N711">
        <f>_xlfn.NORM.DIST(M711,0,$B$5,FALSE)</f>
        <v>112.4483075582736</v>
      </c>
      <c r="O711">
        <f t="shared" si="87"/>
        <v>4.7224936276764433</v>
      </c>
      <c r="P711">
        <f>-(LN($B$5^2)+(M711/$B$5)^2)</f>
        <v>11.282864321762233</v>
      </c>
      <c r="R711">
        <f>IFERROR(LN(_xlfn.NORM.DIST(M711,0,$B$5,FALSE)),0)</f>
        <v>4.7224936276764433</v>
      </c>
    </row>
    <row r="712" spans="1:18" x14ac:dyDescent="0.25">
      <c r="A712" s="13">
        <v>33786</v>
      </c>
      <c r="B712" s="14">
        <v>3.21</v>
      </c>
      <c r="C712">
        <v>3.2099999999999997E-2</v>
      </c>
      <c r="D712">
        <f t="shared" si="80"/>
        <v>3.6600000000000001E-2</v>
      </c>
      <c r="E712">
        <f t="shared" si="81"/>
        <v>-4.500000000000004E-3</v>
      </c>
      <c r="F712">
        <f t="shared" si="82"/>
        <v>1.3283545561981394E-4</v>
      </c>
      <c r="G712">
        <f t="shared" si="83"/>
        <v>-4.632835455619818E-3</v>
      </c>
      <c r="H712">
        <f>_xlfn.NORM.DIST(G712,0,$B$5,FALSE)</f>
        <v>47.824899662183405</v>
      </c>
      <c r="I712">
        <f t="shared" si="84"/>
        <v>3.8675464173039047</v>
      </c>
      <c r="K712">
        <f t="shared" si="85"/>
        <v>1.1069621301651161E-5</v>
      </c>
      <c r="M712">
        <f t="shared" si="86"/>
        <v>-4.5110696213016555E-3</v>
      </c>
      <c r="N712">
        <f>_xlfn.NORM.DIST(M712,0,$B$5,FALSE)</f>
        <v>50.002252074587041</v>
      </c>
      <c r="O712">
        <f t="shared" si="87"/>
        <v>3.9120680459055492</v>
      </c>
      <c r="P712">
        <f>-(LN($B$5^2)+(M712/$B$5)^2)</f>
        <v>9.6620131582204429</v>
      </c>
      <c r="R712">
        <f>IFERROR(LN(_xlfn.NORM.DIST(M712,0,$B$5,FALSE)),0)</f>
        <v>3.9120680459055492</v>
      </c>
    </row>
    <row r="713" spans="1:18" x14ac:dyDescent="0.25">
      <c r="A713" s="13">
        <v>33817</v>
      </c>
      <c r="B713" s="14">
        <v>3.13</v>
      </c>
      <c r="C713">
        <v>3.1300000000000001E-2</v>
      </c>
      <c r="D713">
        <f t="shared" si="80"/>
        <v>3.2099999999999997E-2</v>
      </c>
      <c r="E713">
        <f t="shared" si="81"/>
        <v>-7.9999999999999516E-4</v>
      </c>
      <c r="F713">
        <f t="shared" si="82"/>
        <v>5.0436444300939174E-4</v>
      </c>
      <c r="G713">
        <f t="shared" si="83"/>
        <v>-1.3043644430093869E-3</v>
      </c>
      <c r="H713">
        <f>_xlfn.NORM.DIST(G713,0,$B$5,FALSE)</f>
        <v>105.39892527106804</v>
      </c>
      <c r="I713">
        <f t="shared" si="84"/>
        <v>4.6577524393860923</v>
      </c>
      <c r="K713">
        <f t="shared" si="85"/>
        <v>4.2030370250782645E-5</v>
      </c>
      <c r="M713">
        <f t="shared" si="86"/>
        <v>-8.4203037025077786E-4</v>
      </c>
      <c r="N713">
        <f>_xlfn.NORM.DIST(M713,0,$B$5,FALSE)</f>
        <v>109.66531599489394</v>
      </c>
      <c r="O713">
        <f t="shared" si="87"/>
        <v>4.6974331458654355</v>
      </c>
      <c r="P713">
        <f>-(LN($B$5^2)+(M713/$B$5)^2)</f>
        <v>11.232743358140215</v>
      </c>
      <c r="R713">
        <f>IFERROR(LN(_xlfn.NORM.DIST(M713,0,$B$5,FALSE)),0)</f>
        <v>4.6974331458654355</v>
      </c>
    </row>
    <row r="714" spans="1:18" x14ac:dyDescent="0.25">
      <c r="A714" s="13">
        <v>33848</v>
      </c>
      <c r="B714" s="14">
        <v>2.91</v>
      </c>
      <c r="C714">
        <v>2.9100000000000001E-2</v>
      </c>
      <c r="D714">
        <f t="shared" si="80"/>
        <v>3.1300000000000001E-2</v>
      </c>
      <c r="E714">
        <f t="shared" si="81"/>
        <v>-2.2000000000000006E-3</v>
      </c>
      <c r="F714">
        <f t="shared" si="82"/>
        <v>5.7041404076753853E-4</v>
      </c>
      <c r="G714">
        <f t="shared" si="83"/>
        <v>-2.7704140407675392E-3</v>
      </c>
      <c r="H714">
        <f>_xlfn.NORM.DIST(G714,0,$B$5,FALSE)</f>
        <v>83.00324645244946</v>
      </c>
      <c r="I714">
        <f t="shared" si="84"/>
        <v>4.4188797209166033</v>
      </c>
      <c r="K714">
        <f t="shared" si="85"/>
        <v>4.7534503397294873E-5</v>
      </c>
      <c r="M714">
        <f t="shared" si="86"/>
        <v>-2.2475345033972955E-3</v>
      </c>
      <c r="N714">
        <f>_xlfn.NORM.DIST(M714,0,$B$5,FALSE)</f>
        <v>92.18484290074656</v>
      </c>
      <c r="O714">
        <f t="shared" si="87"/>
        <v>4.5237957233471926</v>
      </c>
      <c r="P714">
        <f>-(LN($B$5^2)+(M714/$B$5)^2)</f>
        <v>10.88546851310373</v>
      </c>
      <c r="R714">
        <f>IFERROR(LN(_xlfn.NORM.DIST(M714,0,$B$5,FALSE)),0)</f>
        <v>4.5237957233471926</v>
      </c>
    </row>
    <row r="715" spans="1:18" x14ac:dyDescent="0.25">
      <c r="A715" s="13">
        <v>33878</v>
      </c>
      <c r="B715" s="14">
        <v>2.86</v>
      </c>
      <c r="C715">
        <v>2.86E-2</v>
      </c>
      <c r="D715">
        <f t="shared" si="80"/>
        <v>2.9100000000000001E-2</v>
      </c>
      <c r="E715">
        <f t="shared" si="81"/>
        <v>-5.0000000000000044E-4</v>
      </c>
      <c r="F715">
        <f t="shared" si="82"/>
        <v>7.520504346024431E-4</v>
      </c>
      <c r="G715">
        <f t="shared" si="83"/>
        <v>-1.2520504346024437E-3</v>
      </c>
      <c r="H715">
        <f>_xlfn.NORM.DIST(G715,0,$B$5,FALSE)</f>
        <v>105.9640719071726</v>
      </c>
      <c r="I715">
        <f t="shared" si="84"/>
        <v>4.6631000923855179</v>
      </c>
      <c r="K715">
        <f t="shared" si="85"/>
        <v>6.2670869550203592E-5</v>
      </c>
      <c r="M715">
        <f t="shared" si="86"/>
        <v>-5.6267086955020401E-4</v>
      </c>
      <c r="N715">
        <f>_xlfn.NORM.DIST(M715,0,$B$5,FALSE)</f>
        <v>111.399688528186</v>
      </c>
      <c r="O715">
        <f t="shared" si="87"/>
        <v>4.7131245315124888</v>
      </c>
      <c r="P715">
        <f>-(LN($B$5^2)+(M715/$B$5)^2)</f>
        <v>11.264126129434322</v>
      </c>
      <c r="R715">
        <f>IFERROR(LN(_xlfn.NORM.DIST(M715,0,$B$5,FALSE)),0)</f>
        <v>4.7131245315124888</v>
      </c>
    </row>
    <row r="716" spans="1:18" x14ac:dyDescent="0.25">
      <c r="A716" s="13">
        <v>33909</v>
      </c>
      <c r="B716" s="14">
        <v>3.13</v>
      </c>
      <c r="C716">
        <v>3.1300000000000001E-2</v>
      </c>
      <c r="D716">
        <f t="shared" ref="D716:D779" si="88">C715</f>
        <v>2.86E-2</v>
      </c>
      <c r="E716">
        <f t="shared" ref="E716:E779" si="89">C716-C715</f>
        <v>2.700000000000001E-3</v>
      </c>
      <c r="F716">
        <f t="shared" ref="F716:F779" si="90">($B$3*($B$4-C715))</f>
        <v>7.9333143320128516E-4</v>
      </c>
      <c r="G716">
        <f t="shared" ref="G716:G779" si="91">E716-F716</f>
        <v>1.9066685667987159E-3</v>
      </c>
      <c r="H716">
        <f>_xlfn.NORM.DIST(G716,0,$B$5,FALSE)</f>
        <v>97.555136819691938</v>
      </c>
      <c r="I716">
        <f t="shared" ref="I716:I779" si="92">IFERROR(LN(H716),0)</f>
        <v>4.5804177240086235</v>
      </c>
      <c r="K716">
        <f t="shared" ref="K716:K779" si="93">F716*(1/12)</f>
        <v>6.6110952766773763E-5</v>
      </c>
      <c r="M716">
        <f t="shared" ref="M716:M779" si="94">(E716-K716)</f>
        <v>2.6338890472332272E-3</v>
      </c>
      <c r="N716">
        <f>_xlfn.NORM.DIST(M716,0,$B$5,FALSE)</f>
        <v>85.488570746904927</v>
      </c>
      <c r="O716">
        <f t="shared" ref="O716:O779" si="95">IFERROR(LN(N716),0)</f>
        <v>4.4483826915325562</v>
      </c>
      <c r="P716">
        <f>-(LN($B$5^2)+(M716/$B$5)^2)</f>
        <v>10.734642449474457</v>
      </c>
      <c r="R716">
        <f>IFERROR(LN(_xlfn.NORM.DIST(M716,0,$B$5,FALSE)),0)</f>
        <v>4.4483826915325562</v>
      </c>
    </row>
    <row r="717" spans="1:18" x14ac:dyDescent="0.25">
      <c r="A717" s="13">
        <v>33939</v>
      </c>
      <c r="B717" s="14">
        <v>3.22</v>
      </c>
      <c r="C717">
        <v>3.2199999999999999E-2</v>
      </c>
      <c r="D717">
        <f t="shared" si="88"/>
        <v>3.1300000000000001E-2</v>
      </c>
      <c r="E717">
        <f t="shared" si="89"/>
        <v>8.9999999999999802E-4</v>
      </c>
      <c r="F717">
        <f t="shared" si="90"/>
        <v>5.7041404076753853E-4</v>
      </c>
      <c r="G717">
        <f t="shared" si="91"/>
        <v>3.2958595923245949E-4</v>
      </c>
      <c r="H717">
        <f>_xlfn.NORM.DIST(G717,0,$B$5,FALSE)</f>
        <v>112.3299584141556</v>
      </c>
      <c r="I717">
        <f t="shared" si="92"/>
        <v>4.7214405974420286</v>
      </c>
      <c r="K717">
        <f t="shared" si="93"/>
        <v>4.7534503397294873E-5</v>
      </c>
      <c r="M717">
        <f t="shared" si="94"/>
        <v>8.5246549660270314E-4</v>
      </c>
      <c r="N717">
        <f>_xlfn.NORM.DIST(M717,0,$B$5,FALSE)</f>
        <v>109.58780418472907</v>
      </c>
      <c r="O717">
        <f t="shared" si="95"/>
        <v>4.6967260926355383</v>
      </c>
      <c r="P717">
        <f>-(LN($B$5^2)+(M717/$B$5)^2)</f>
        <v>11.231329251680421</v>
      </c>
      <c r="R717">
        <f>IFERROR(LN(_xlfn.NORM.DIST(M717,0,$B$5,FALSE)),0)</f>
        <v>4.6967260926355383</v>
      </c>
    </row>
    <row r="718" spans="1:18" x14ac:dyDescent="0.25">
      <c r="A718" s="13">
        <v>33970</v>
      </c>
      <c r="B718" s="14">
        <v>3</v>
      </c>
      <c r="C718">
        <v>0.03</v>
      </c>
      <c r="D718">
        <f t="shared" si="88"/>
        <v>3.2199999999999999E-2</v>
      </c>
      <c r="E718">
        <f t="shared" si="89"/>
        <v>-2.2000000000000006E-3</v>
      </c>
      <c r="F718">
        <f t="shared" si="90"/>
        <v>4.9610824328962314E-4</v>
      </c>
      <c r="G718">
        <f t="shared" si="91"/>
        <v>-2.6961082432896237E-3</v>
      </c>
      <c r="H718">
        <f>_xlfn.NORM.DIST(G718,0,$B$5,FALSE)</f>
        <v>84.362418805429343</v>
      </c>
      <c r="I718">
        <f t="shared" si="92"/>
        <v>4.4351220276204542</v>
      </c>
      <c r="K718">
        <f t="shared" si="93"/>
        <v>4.1342353607468595E-5</v>
      </c>
      <c r="M718">
        <f t="shared" si="94"/>
        <v>-2.2413423536074692E-3</v>
      </c>
      <c r="N718">
        <f>_xlfn.NORM.DIST(M718,0,$B$5,FALSE)</f>
        <v>92.287359436496445</v>
      </c>
      <c r="O718">
        <f t="shared" si="95"/>
        <v>4.524907181279656</v>
      </c>
      <c r="P718">
        <f>-(LN($B$5^2)+(M718/$B$5)^2)</f>
        <v>10.887691428968658</v>
      </c>
      <c r="R718">
        <f>IFERROR(LN(_xlfn.NORM.DIST(M718,0,$B$5,FALSE)),0)</f>
        <v>4.524907181279656</v>
      </c>
    </row>
    <row r="719" spans="1:18" x14ac:dyDescent="0.25">
      <c r="A719" s="13">
        <v>34001</v>
      </c>
      <c r="B719" s="14">
        <v>2.93</v>
      </c>
      <c r="C719">
        <v>2.9300000000000003E-2</v>
      </c>
      <c r="D719">
        <f t="shared" si="88"/>
        <v>0.03</v>
      </c>
      <c r="E719">
        <f t="shared" si="89"/>
        <v>-6.9999999999999576E-4</v>
      </c>
      <c r="F719">
        <f t="shared" si="90"/>
        <v>6.7774463712452781E-4</v>
      </c>
      <c r="G719">
        <f t="shared" si="91"/>
        <v>-1.3777446371245235E-3</v>
      </c>
      <c r="H719">
        <f>_xlfn.NORM.DIST(G719,0,$B$5,FALSE)</f>
        <v>104.57270175135143</v>
      </c>
      <c r="I719">
        <f t="shared" si="92"/>
        <v>4.6498825400497221</v>
      </c>
      <c r="K719">
        <f t="shared" si="93"/>
        <v>5.6478719760377313E-5</v>
      </c>
      <c r="M719">
        <f t="shared" si="94"/>
        <v>-7.5647871976037304E-4</v>
      </c>
      <c r="N719">
        <f>_xlfn.NORM.DIST(M719,0,$B$5,FALSE)</f>
        <v>110.2666484759508</v>
      </c>
      <c r="O719">
        <f t="shared" si="95"/>
        <v>4.7029015095111966</v>
      </c>
      <c r="P719">
        <f>-(LN($B$5^2)+(M719/$B$5)^2)</f>
        <v>11.243680085431738</v>
      </c>
      <c r="R719">
        <f>IFERROR(LN(_xlfn.NORM.DIST(M719,0,$B$5,FALSE)),0)</f>
        <v>4.7029015095111966</v>
      </c>
    </row>
    <row r="720" spans="1:18" x14ac:dyDescent="0.25">
      <c r="A720" s="13">
        <v>34029</v>
      </c>
      <c r="B720" s="14">
        <v>2.95</v>
      </c>
      <c r="C720">
        <v>2.9500000000000002E-2</v>
      </c>
      <c r="D720">
        <f t="shared" si="88"/>
        <v>2.9300000000000003E-2</v>
      </c>
      <c r="E720">
        <f t="shared" si="89"/>
        <v>1.9999999999999879E-4</v>
      </c>
      <c r="F720">
        <f t="shared" si="90"/>
        <v>7.3553803516290611E-4</v>
      </c>
      <c r="G720">
        <f t="shared" si="91"/>
        <v>-5.3553803516290732E-4</v>
      </c>
      <c r="H720">
        <f>_xlfn.NORM.DIST(G720,0,$B$5,FALSE)</f>
        <v>111.53250035261559</v>
      </c>
      <c r="I720">
        <f t="shared" si="92"/>
        <v>4.7143160314103616</v>
      </c>
      <c r="K720">
        <f t="shared" si="93"/>
        <v>6.1294836263575504E-5</v>
      </c>
      <c r="M720">
        <f t="shared" si="94"/>
        <v>1.3870516373642327E-4</v>
      </c>
      <c r="N720">
        <f>_xlfn.NORM.DIST(M720,0,$B$5,FALSE)</f>
        <v>112.73217875223557</v>
      </c>
      <c r="O720">
        <f t="shared" si="95"/>
        <v>4.7250149060428788</v>
      </c>
      <c r="P720">
        <f>-(LN($B$5^2)+(M720/$B$5)^2)</f>
        <v>11.287906878495104</v>
      </c>
      <c r="R720">
        <f>IFERROR(LN(_xlfn.NORM.DIST(M720,0,$B$5,FALSE)),0)</f>
        <v>4.7250149060428788</v>
      </c>
    </row>
    <row r="721" spans="1:18" x14ac:dyDescent="0.25">
      <c r="A721" s="13">
        <v>34060</v>
      </c>
      <c r="B721" s="14">
        <v>2.87</v>
      </c>
      <c r="C721">
        <v>2.87E-2</v>
      </c>
      <c r="D721">
        <f t="shared" si="88"/>
        <v>2.9500000000000002E-2</v>
      </c>
      <c r="E721">
        <f t="shared" si="89"/>
        <v>-8.000000000000021E-4</v>
      </c>
      <c r="F721">
        <f t="shared" si="90"/>
        <v>7.1902563572336944E-4</v>
      </c>
      <c r="G721">
        <f t="shared" si="91"/>
        <v>-1.5190256357233715E-3</v>
      </c>
      <c r="H721">
        <f>_xlfn.NORM.DIST(G721,0,$B$5,FALSE)</f>
        <v>102.87531311219159</v>
      </c>
      <c r="I721">
        <f t="shared" si="92"/>
        <v>4.6335177026105034</v>
      </c>
      <c r="K721">
        <f t="shared" si="93"/>
        <v>5.9918802976947451E-5</v>
      </c>
      <c r="M721">
        <f t="shared" si="94"/>
        <v>-8.5991880297694957E-4</v>
      </c>
      <c r="N721">
        <f>_xlfn.NORM.DIST(M721,0,$B$5,FALSE)</f>
        <v>109.53189083578685</v>
      </c>
      <c r="O721">
        <f t="shared" si="95"/>
        <v>4.6962157473637403</v>
      </c>
      <c r="P721">
        <f>-(LN($B$5^2)+(M721/$B$5)^2)</f>
        <v>11.230308561136825</v>
      </c>
      <c r="R721">
        <f>IFERROR(LN(_xlfn.NORM.DIST(M721,0,$B$5,FALSE)),0)</f>
        <v>4.6962157473637403</v>
      </c>
    </row>
    <row r="722" spans="1:18" x14ac:dyDescent="0.25">
      <c r="A722" s="13">
        <v>34090</v>
      </c>
      <c r="B722" s="14">
        <v>2.96</v>
      </c>
      <c r="C722">
        <v>2.9600000000000001E-2</v>
      </c>
      <c r="D722">
        <f t="shared" si="88"/>
        <v>2.87E-2</v>
      </c>
      <c r="E722">
        <f t="shared" si="89"/>
        <v>9.0000000000000149E-4</v>
      </c>
      <c r="F722">
        <f t="shared" si="90"/>
        <v>7.8507523348151677E-4</v>
      </c>
      <c r="G722">
        <f t="shared" si="91"/>
        <v>1.1492476651848473E-4</v>
      </c>
      <c r="H722">
        <f>_xlfn.NORM.DIST(G722,0,$B$5,FALSE)</f>
        <v>112.75937028967851</v>
      </c>
      <c r="I722">
        <f t="shared" si="92"/>
        <v>4.7252560817116818</v>
      </c>
      <c r="K722">
        <f t="shared" si="93"/>
        <v>6.5422936123459726E-5</v>
      </c>
      <c r="M722">
        <f t="shared" si="94"/>
        <v>8.3457706387654173E-4</v>
      </c>
      <c r="N722">
        <f>_xlfn.NORM.DIST(M722,0,$B$5,FALSE)</f>
        <v>109.72012754057954</v>
      </c>
      <c r="O722">
        <f t="shared" si="95"/>
        <v>4.6979328284874251</v>
      </c>
      <c r="P722">
        <f>-(LN($B$5^2)+(M722/$B$5)^2)</f>
        <v>11.233742723384195</v>
      </c>
      <c r="R722">
        <f>IFERROR(LN(_xlfn.NORM.DIST(M722,0,$B$5,FALSE)),0)</f>
        <v>4.6979328284874251</v>
      </c>
    </row>
    <row r="723" spans="1:18" x14ac:dyDescent="0.25">
      <c r="A723" s="13">
        <v>34121</v>
      </c>
      <c r="B723" s="14">
        <v>3.07</v>
      </c>
      <c r="C723">
        <v>3.0699999999999998E-2</v>
      </c>
      <c r="D723">
        <f t="shared" si="88"/>
        <v>2.9600000000000001E-2</v>
      </c>
      <c r="E723">
        <f t="shared" si="89"/>
        <v>1.0999999999999968E-3</v>
      </c>
      <c r="F723">
        <f t="shared" si="90"/>
        <v>7.1076943600360115E-4</v>
      </c>
      <c r="G723">
        <f t="shared" si="91"/>
        <v>3.8923056399639566E-4</v>
      </c>
      <c r="H723">
        <f>_xlfn.NORM.DIST(G723,0,$B$5,FALSE)</f>
        <v>112.13754892653469</v>
      </c>
      <c r="I723">
        <f t="shared" si="92"/>
        <v>4.71972623319372</v>
      </c>
      <c r="K723">
        <f t="shared" si="93"/>
        <v>5.9230786333633427E-5</v>
      </c>
      <c r="M723">
        <f t="shared" si="94"/>
        <v>1.0407692136663634E-3</v>
      </c>
      <c r="N723">
        <f>_xlfn.NORM.DIST(M723,0,$B$5,FALSE)</f>
        <v>108.03667620169159</v>
      </c>
      <c r="O723">
        <f t="shared" si="95"/>
        <v>4.6824707639351795</v>
      </c>
      <c r="P723">
        <f>-(LN($B$5^2)+(M723/$B$5)^2)</f>
        <v>11.202818594279703</v>
      </c>
      <c r="R723">
        <f>IFERROR(LN(_xlfn.NORM.DIST(M723,0,$B$5,FALSE)),0)</f>
        <v>4.6824707639351795</v>
      </c>
    </row>
    <row r="724" spans="1:18" x14ac:dyDescent="0.25">
      <c r="A724" s="13">
        <v>34151</v>
      </c>
      <c r="B724" s="14">
        <v>3.04</v>
      </c>
      <c r="C724">
        <v>3.04E-2</v>
      </c>
      <c r="D724">
        <f t="shared" si="88"/>
        <v>3.0699999999999998E-2</v>
      </c>
      <c r="E724">
        <f t="shared" si="89"/>
        <v>-2.9999999999999818E-4</v>
      </c>
      <c r="F724">
        <f t="shared" si="90"/>
        <v>6.1995123908614909E-4</v>
      </c>
      <c r="G724">
        <f t="shared" si="91"/>
        <v>-9.1995123908614727E-4</v>
      </c>
      <c r="H724">
        <f>_xlfn.NORM.DIST(G724,0,$B$5,FALSE)</f>
        <v>109.06490760451274</v>
      </c>
      <c r="I724">
        <f t="shared" si="92"/>
        <v>4.6919431876099376</v>
      </c>
      <c r="K724">
        <f t="shared" si="93"/>
        <v>5.1662603257179088E-5</v>
      </c>
      <c r="M724">
        <f t="shared" si="94"/>
        <v>-3.5166260325717727E-4</v>
      </c>
      <c r="N724">
        <f>_xlfn.NORM.DIST(M724,0,$B$5,FALSE)</f>
        <v>112.26242517914629</v>
      </c>
      <c r="O724">
        <f t="shared" si="95"/>
        <v>4.7208392125155747</v>
      </c>
      <c r="P724">
        <f>-(LN($B$5^2)+(M724/$B$5)^2)</f>
        <v>11.279555491440494</v>
      </c>
      <c r="R724">
        <f>IFERROR(LN(_xlfn.NORM.DIST(M724,0,$B$5,FALSE)),0)</f>
        <v>4.7208392125155747</v>
      </c>
    </row>
    <row r="725" spans="1:18" x14ac:dyDescent="0.25">
      <c r="A725" s="13">
        <v>34182</v>
      </c>
      <c r="B725" s="14">
        <v>3.02</v>
      </c>
      <c r="C725">
        <v>3.0200000000000001E-2</v>
      </c>
      <c r="D725">
        <f t="shared" si="88"/>
        <v>3.04E-2</v>
      </c>
      <c r="E725">
        <f t="shared" si="89"/>
        <v>-1.9999999999999879E-4</v>
      </c>
      <c r="F725">
        <f t="shared" si="90"/>
        <v>6.4471983824545415E-4</v>
      </c>
      <c r="G725">
        <f t="shared" si="91"/>
        <v>-8.4471983824545294E-4</v>
      </c>
      <c r="H725">
        <f>_xlfn.NORM.DIST(G725,0,$B$5,FALSE)</f>
        <v>109.64542479679523</v>
      </c>
      <c r="I725">
        <f t="shared" si="92"/>
        <v>4.6972517484739402</v>
      </c>
      <c r="K725">
        <f t="shared" si="93"/>
        <v>5.3726653187121179E-5</v>
      </c>
      <c r="M725">
        <f t="shared" si="94"/>
        <v>-2.5372665318711997E-4</v>
      </c>
      <c r="N725">
        <f>_xlfn.NORM.DIST(M725,0,$B$5,FALSE)</f>
        <v>112.52889011252148</v>
      </c>
      <c r="O725">
        <f t="shared" si="95"/>
        <v>4.7232099896769331</v>
      </c>
      <c r="P725">
        <f>-(LN($B$5^2)+(M725/$B$5)^2)</f>
        <v>11.284297045763211</v>
      </c>
      <c r="R725">
        <f>IFERROR(LN(_xlfn.NORM.DIST(M725,0,$B$5,FALSE)),0)</f>
        <v>4.7232099896769331</v>
      </c>
    </row>
    <row r="726" spans="1:18" x14ac:dyDescent="0.25">
      <c r="A726" s="13">
        <v>34213</v>
      </c>
      <c r="B726" s="14">
        <v>2.95</v>
      </c>
      <c r="C726">
        <v>2.9500000000000002E-2</v>
      </c>
      <c r="D726">
        <f t="shared" si="88"/>
        <v>3.0200000000000001E-2</v>
      </c>
      <c r="E726">
        <f t="shared" si="89"/>
        <v>-6.9999999999999923E-4</v>
      </c>
      <c r="F726">
        <f t="shared" si="90"/>
        <v>6.6123223768499082E-4</v>
      </c>
      <c r="G726">
        <f t="shared" si="91"/>
        <v>-1.3612322376849902E-3</v>
      </c>
      <c r="H726">
        <f>_xlfn.NORM.DIST(G726,0,$B$5,FALSE)</f>
        <v>104.76198994596704</v>
      </c>
      <c r="I726">
        <f t="shared" si="92"/>
        <v>4.651691014743248</v>
      </c>
      <c r="K726">
        <f t="shared" si="93"/>
        <v>5.5102686473749233E-5</v>
      </c>
      <c r="M726">
        <f t="shared" si="94"/>
        <v>-7.5510268647374851E-4</v>
      </c>
      <c r="N726">
        <f>_xlfn.NORM.DIST(M726,0,$B$5,FALSE)</f>
        <v>110.27581989633882</v>
      </c>
      <c r="O726">
        <f t="shared" si="95"/>
        <v>4.7029846809789051</v>
      </c>
      <c r="P726">
        <f>-(LN($B$5^2)+(M726/$B$5)^2)</f>
        <v>11.243846428367155</v>
      </c>
      <c r="R726">
        <f>IFERROR(LN(_xlfn.NORM.DIST(M726,0,$B$5,FALSE)),0)</f>
        <v>4.7029846809789051</v>
      </c>
    </row>
    <row r="727" spans="1:18" x14ac:dyDescent="0.25">
      <c r="A727" s="13">
        <v>34243</v>
      </c>
      <c r="B727" s="14">
        <v>3.02</v>
      </c>
      <c r="C727">
        <v>3.0200000000000001E-2</v>
      </c>
      <c r="D727">
        <f t="shared" si="88"/>
        <v>2.9500000000000002E-2</v>
      </c>
      <c r="E727">
        <f t="shared" si="89"/>
        <v>6.9999999999999923E-4</v>
      </c>
      <c r="F727">
        <f t="shared" si="90"/>
        <v>7.1902563572336944E-4</v>
      </c>
      <c r="G727">
        <f t="shared" si="91"/>
        <v>-1.9025635723370201E-5</v>
      </c>
      <c r="H727">
        <f>_xlfn.NORM.DIST(G727,0,$B$5,FALSE)</f>
        <v>112.81730472299328</v>
      </c>
      <c r="I727">
        <f t="shared" si="92"/>
        <v>4.7257697379625796</v>
      </c>
      <c r="K727">
        <f t="shared" si="93"/>
        <v>5.9918802976947451E-5</v>
      </c>
      <c r="M727">
        <f t="shared" si="94"/>
        <v>6.4008119702305176E-4</v>
      </c>
      <c r="N727">
        <f>_xlfn.NORM.DIST(M727,0,$B$5,FALSE)</f>
        <v>110.98572250527664</v>
      </c>
      <c r="O727">
        <f t="shared" si="95"/>
        <v>4.7094015669607021</v>
      </c>
      <c r="P727">
        <f>-(LN($B$5^2)+(M727/$B$5)^2)</f>
        <v>11.256680200330749</v>
      </c>
      <c r="R727">
        <f>IFERROR(LN(_xlfn.NORM.DIST(M727,0,$B$5,FALSE)),0)</f>
        <v>4.7094015669607021</v>
      </c>
    </row>
    <row r="728" spans="1:18" x14ac:dyDescent="0.25">
      <c r="A728" s="13">
        <v>34274</v>
      </c>
      <c r="B728" s="14">
        <v>3.1</v>
      </c>
      <c r="C728">
        <v>3.1E-2</v>
      </c>
      <c r="D728">
        <f t="shared" si="88"/>
        <v>3.0200000000000001E-2</v>
      </c>
      <c r="E728">
        <f t="shared" si="89"/>
        <v>7.9999999999999863E-4</v>
      </c>
      <c r="F728">
        <f t="shared" si="90"/>
        <v>6.6123223768499082E-4</v>
      </c>
      <c r="G728">
        <f t="shared" si="91"/>
        <v>1.3876776231500781E-4</v>
      </c>
      <c r="H728">
        <f>_xlfn.NORM.DIST(G728,0,$B$5,FALSE)</f>
        <v>112.73210045494744</v>
      </c>
      <c r="I728">
        <f t="shared" si="92"/>
        <v>4.7250142115001479</v>
      </c>
      <c r="K728">
        <f t="shared" si="93"/>
        <v>5.5102686473749233E-5</v>
      </c>
      <c r="M728">
        <f t="shared" si="94"/>
        <v>7.4489731352624935E-4</v>
      </c>
      <c r="N728">
        <f>_xlfn.NORM.DIST(M728,0,$B$5,FALSE)</f>
        <v>110.34334219920386</v>
      </c>
      <c r="O728">
        <f t="shared" si="95"/>
        <v>4.7035967973910244</v>
      </c>
      <c r="P728">
        <f>-(LN($B$5^2)+(M728/$B$5)^2)</f>
        <v>11.245070661191393</v>
      </c>
      <c r="R728">
        <f>IFERROR(LN(_xlfn.NORM.DIST(M728,0,$B$5,FALSE)),0)</f>
        <v>4.7035967973910244</v>
      </c>
    </row>
    <row r="729" spans="1:18" x14ac:dyDescent="0.25">
      <c r="A729" s="13">
        <v>34304</v>
      </c>
      <c r="B729" s="14">
        <v>3.06</v>
      </c>
      <c r="C729">
        <v>3.0600000000000002E-2</v>
      </c>
      <c r="D729">
        <f t="shared" si="88"/>
        <v>3.1E-2</v>
      </c>
      <c r="E729">
        <f t="shared" si="89"/>
        <v>-3.9999999999999758E-4</v>
      </c>
      <c r="F729">
        <f t="shared" si="90"/>
        <v>5.9518263992684381E-4</v>
      </c>
      <c r="G729">
        <f t="shared" si="91"/>
        <v>-9.9518263992684139E-4</v>
      </c>
      <c r="H729">
        <f>_xlfn.NORM.DIST(G729,0,$B$5,FALSE)</f>
        <v>108.43837051928729</v>
      </c>
      <c r="I729">
        <f t="shared" si="92"/>
        <v>4.6861819979525272</v>
      </c>
      <c r="K729">
        <f t="shared" si="93"/>
        <v>4.9598553327236984E-5</v>
      </c>
      <c r="M729">
        <f t="shared" si="94"/>
        <v>-4.4959855332723456E-4</v>
      </c>
      <c r="N729">
        <f>_xlfn.NORM.DIST(M729,0,$B$5,FALSE)</f>
        <v>111.9107162932583</v>
      </c>
      <c r="O729">
        <f t="shared" si="95"/>
        <v>4.7177013774283267</v>
      </c>
      <c r="P729">
        <f>-(LN($B$5^2)+(M729/$B$5)^2)</f>
        <v>11.273279821266</v>
      </c>
      <c r="R729">
        <f>IFERROR(LN(_xlfn.NORM.DIST(M729,0,$B$5,FALSE)),0)</f>
        <v>4.7177013774283267</v>
      </c>
    </row>
    <row r="730" spans="1:18" x14ac:dyDescent="0.25">
      <c r="A730" s="13">
        <v>34335</v>
      </c>
      <c r="B730" s="14">
        <v>2.98</v>
      </c>
      <c r="C730">
        <v>2.98E-2</v>
      </c>
      <c r="D730">
        <f t="shared" si="88"/>
        <v>3.0600000000000002E-2</v>
      </c>
      <c r="E730">
        <f t="shared" si="89"/>
        <v>-8.000000000000021E-4</v>
      </c>
      <c r="F730">
        <f t="shared" si="90"/>
        <v>6.2820743880591715E-4</v>
      </c>
      <c r="G730">
        <f t="shared" si="91"/>
        <v>-1.4282074388059192E-3</v>
      </c>
      <c r="H730">
        <f>_xlfn.NORM.DIST(G730,0,$B$5,FALSE)</f>
        <v>103.98229009087406</v>
      </c>
      <c r="I730">
        <f t="shared" si="92"/>
        <v>4.6442205970530459</v>
      </c>
      <c r="K730">
        <f t="shared" si="93"/>
        <v>5.2350619900493091E-5</v>
      </c>
      <c r="M730">
        <f t="shared" si="94"/>
        <v>-8.5235061990049518E-4</v>
      </c>
      <c r="N730">
        <f>_xlfn.NORM.DIST(M730,0,$B$5,FALSE)</f>
        <v>109.58866238236176</v>
      </c>
      <c r="O730">
        <f t="shared" si="95"/>
        <v>4.6967339237466614</v>
      </c>
      <c r="P730">
        <f>-(LN($B$5^2)+(M730/$B$5)^2)</f>
        <v>11.231344913902669</v>
      </c>
      <c r="R730">
        <f>IFERROR(LN(_xlfn.NORM.DIST(M730,0,$B$5,FALSE)),0)</f>
        <v>4.6967339237466614</v>
      </c>
    </row>
    <row r="731" spans="1:18" x14ac:dyDescent="0.25">
      <c r="A731" s="13">
        <v>34366</v>
      </c>
      <c r="B731" s="14">
        <v>3.25</v>
      </c>
      <c r="C731">
        <v>3.2500000000000001E-2</v>
      </c>
      <c r="D731">
        <f t="shared" si="88"/>
        <v>2.98E-2</v>
      </c>
      <c r="E731">
        <f t="shared" si="89"/>
        <v>2.700000000000001E-3</v>
      </c>
      <c r="F731">
        <f t="shared" si="90"/>
        <v>6.9425703656406448E-4</v>
      </c>
      <c r="G731">
        <f t="shared" si="91"/>
        <v>2.0057429634359365E-3</v>
      </c>
      <c r="H731">
        <f>_xlfn.NORM.DIST(G731,0,$B$5,FALSE)</f>
        <v>96.054731310594676</v>
      </c>
      <c r="I731">
        <f t="shared" si="92"/>
        <v>4.5649181468311104</v>
      </c>
      <c r="K731">
        <f t="shared" si="93"/>
        <v>5.7854753047005374E-5</v>
      </c>
      <c r="M731">
        <f t="shared" si="94"/>
        <v>2.6421452469529956E-3</v>
      </c>
      <c r="N731">
        <f>_xlfn.NORM.DIST(M731,0,$B$5,FALSE)</f>
        <v>85.339795196461068</v>
      </c>
      <c r="O731">
        <f t="shared" si="95"/>
        <v>4.4466408779029907</v>
      </c>
      <c r="P731">
        <f>-(LN($B$5^2)+(M731/$B$5)^2)</f>
        <v>10.731158822215328</v>
      </c>
      <c r="R731">
        <f>IFERROR(LN(_xlfn.NORM.DIST(M731,0,$B$5,FALSE)),0)</f>
        <v>4.4466408779029907</v>
      </c>
    </row>
    <row r="732" spans="1:18" x14ac:dyDescent="0.25">
      <c r="A732" s="13">
        <v>34394</v>
      </c>
      <c r="B732" s="14">
        <v>3.5</v>
      </c>
      <c r="C732">
        <v>3.5000000000000003E-2</v>
      </c>
      <c r="D732">
        <f t="shared" si="88"/>
        <v>3.2500000000000001E-2</v>
      </c>
      <c r="E732">
        <f t="shared" si="89"/>
        <v>2.5000000000000022E-3</v>
      </c>
      <c r="F732">
        <f t="shared" si="90"/>
        <v>4.7133964413031786E-4</v>
      </c>
      <c r="G732">
        <f t="shared" si="91"/>
        <v>2.0286603558696843E-3</v>
      </c>
      <c r="H732">
        <f>_xlfn.NORM.DIST(G732,0,$B$5,FALSE)</f>
        <v>95.70026529981233</v>
      </c>
      <c r="I732">
        <f t="shared" si="92"/>
        <v>4.5612210706579113</v>
      </c>
      <c r="K732">
        <f t="shared" si="93"/>
        <v>3.9278303677526484E-5</v>
      </c>
      <c r="M732">
        <f t="shared" si="94"/>
        <v>2.4607216963224757E-3</v>
      </c>
      <c r="N732">
        <f>_xlfn.NORM.DIST(M732,0,$B$5,FALSE)</f>
        <v>88.558170636239566</v>
      </c>
      <c r="O732">
        <f t="shared" si="95"/>
        <v>4.4836596314146648</v>
      </c>
      <c r="P732">
        <f>-(LN($B$5^2)+(M732/$B$5)^2)</f>
        <v>10.805196329238674</v>
      </c>
      <c r="R732">
        <f>IFERROR(LN(_xlfn.NORM.DIST(M732,0,$B$5,FALSE)),0)</f>
        <v>4.4836596314146648</v>
      </c>
    </row>
    <row r="733" spans="1:18" x14ac:dyDescent="0.25">
      <c r="A733" s="13">
        <v>34425</v>
      </c>
      <c r="B733" s="14">
        <v>3.68</v>
      </c>
      <c r="C733">
        <v>3.6799999999999999E-2</v>
      </c>
      <c r="D733">
        <f t="shared" si="88"/>
        <v>3.5000000000000003E-2</v>
      </c>
      <c r="E733">
        <f t="shared" si="89"/>
        <v>1.799999999999996E-3</v>
      </c>
      <c r="F733">
        <f t="shared" si="90"/>
        <v>2.6493465113610796E-4</v>
      </c>
      <c r="G733">
        <f t="shared" si="91"/>
        <v>1.535065348863888E-3</v>
      </c>
      <c r="H733">
        <f>_xlfn.NORM.DIST(G733,0,$B$5,FALSE)</f>
        <v>102.67399708945479</v>
      </c>
      <c r="I733">
        <f t="shared" si="92"/>
        <v>4.6315588919785524</v>
      </c>
      <c r="K733">
        <f t="shared" si="93"/>
        <v>2.2077887594675661E-5</v>
      </c>
      <c r="M733">
        <f t="shared" si="94"/>
        <v>1.7779221124053204E-3</v>
      </c>
      <c r="N733">
        <f>_xlfn.NORM.DIST(M733,0,$B$5,FALSE)</f>
        <v>99.42329683988234</v>
      </c>
      <c r="O733">
        <f t="shared" si="95"/>
        <v>4.5993864608477848</v>
      </c>
      <c r="P733">
        <f>-(LN($B$5^2)+(M733/$B$5)^2)</f>
        <v>11.036649988104916</v>
      </c>
      <c r="R733">
        <f>IFERROR(LN(_xlfn.NORM.DIST(M733,0,$B$5,FALSE)),0)</f>
        <v>4.5993864608477848</v>
      </c>
    </row>
    <row r="734" spans="1:18" x14ac:dyDescent="0.25">
      <c r="A734" s="13">
        <v>34455</v>
      </c>
      <c r="B734" s="14">
        <v>4.1399999999999997</v>
      </c>
      <c r="C734">
        <v>4.1399999999999999E-2</v>
      </c>
      <c r="D734">
        <f t="shared" si="88"/>
        <v>3.6799999999999999E-2</v>
      </c>
      <c r="E734">
        <f t="shared" si="89"/>
        <v>4.5999999999999999E-3</v>
      </c>
      <c r="F734">
        <f t="shared" si="90"/>
        <v>1.1632305618027726E-4</v>
      </c>
      <c r="G734">
        <f t="shared" si="91"/>
        <v>4.4836769438197227E-3</v>
      </c>
      <c r="H734">
        <f>_xlfn.NORM.DIST(G734,0,$B$5,FALSE)</f>
        <v>50.497323681800545</v>
      </c>
      <c r="I734">
        <f t="shared" si="92"/>
        <v>3.9219203384769661</v>
      </c>
      <c r="K734">
        <f t="shared" si="93"/>
        <v>9.6935880150231037E-6</v>
      </c>
      <c r="M734">
        <f t="shared" si="94"/>
        <v>4.5903064119849771E-3</v>
      </c>
      <c r="N734">
        <f>_xlfn.NORM.DIST(M734,0,$B$5,FALSE)</f>
        <v>48.580936254355308</v>
      </c>
      <c r="O734">
        <f t="shared" si="95"/>
        <v>3.8832311958122618</v>
      </c>
      <c r="P734">
        <f>-(LN($B$5^2)+(M734/$B$5)^2)</f>
        <v>9.6043394580338681</v>
      </c>
      <c r="R734">
        <f>IFERROR(LN(_xlfn.NORM.DIST(M734,0,$B$5,FALSE)),0)</f>
        <v>3.8832311958122618</v>
      </c>
    </row>
    <row r="735" spans="1:18" x14ac:dyDescent="0.25">
      <c r="A735" s="13">
        <v>34486</v>
      </c>
      <c r="B735" s="14">
        <v>4.1399999999999997</v>
      </c>
      <c r="C735">
        <v>4.1399999999999999E-2</v>
      </c>
      <c r="D735">
        <f t="shared" si="88"/>
        <v>4.1399999999999999E-2</v>
      </c>
      <c r="E735">
        <f t="shared" si="89"/>
        <v>0</v>
      </c>
      <c r="F735">
        <f t="shared" si="90"/>
        <v>-2.6346213092906865E-4</v>
      </c>
      <c r="G735">
        <f t="shared" si="91"/>
        <v>2.6346213092906865E-4</v>
      </c>
      <c r="H735">
        <f>_xlfn.NORM.DIST(G735,0,$B$5,FALSE)</f>
        <v>112.50623633831017</v>
      </c>
      <c r="I735">
        <f t="shared" si="92"/>
        <v>4.7230086542263736</v>
      </c>
      <c r="K735">
        <f t="shared" si="93"/>
        <v>-2.1955177577422387E-5</v>
      </c>
      <c r="M735">
        <f t="shared" si="94"/>
        <v>2.1955177577422387E-5</v>
      </c>
      <c r="N735">
        <f>_xlfn.NORM.DIST(M735,0,$B$5,FALSE)</f>
        <v>112.81676313523113</v>
      </c>
      <c r="O735">
        <f t="shared" si="95"/>
        <v>4.7257649373775683</v>
      </c>
      <c r="P735">
        <f>-(LN($B$5^2)+(M735/$B$5)^2)</f>
        <v>11.289406941164481</v>
      </c>
      <c r="R735">
        <f>IFERROR(LN(_xlfn.NORM.DIST(M735,0,$B$5,FALSE)),0)</f>
        <v>4.7257649373775683</v>
      </c>
    </row>
    <row r="736" spans="1:18" x14ac:dyDescent="0.25">
      <c r="A736" s="13">
        <v>34516</v>
      </c>
      <c r="B736" s="14">
        <v>4.33</v>
      </c>
      <c r="C736">
        <v>4.3299999999999998E-2</v>
      </c>
      <c r="D736">
        <f t="shared" si="88"/>
        <v>4.1399999999999999E-2</v>
      </c>
      <c r="E736">
        <f t="shared" si="89"/>
        <v>1.8999999999999989E-3</v>
      </c>
      <c r="F736">
        <f t="shared" si="90"/>
        <v>-2.6346213092906865E-4</v>
      </c>
      <c r="G736">
        <f t="shared" si="91"/>
        <v>2.1634621309290676E-3</v>
      </c>
      <c r="H736">
        <f>_xlfn.NORM.DIST(G736,0,$B$5,FALSE)</f>
        <v>93.562012510845776</v>
      </c>
      <c r="I736">
        <f t="shared" si="92"/>
        <v>4.5386244518613514</v>
      </c>
      <c r="K736">
        <f t="shared" si="93"/>
        <v>-2.1955177577422387E-5</v>
      </c>
      <c r="M736">
        <f t="shared" si="94"/>
        <v>1.9219551775774212E-3</v>
      </c>
      <c r="N736">
        <f>_xlfn.NORM.DIST(M736,0,$B$5,FALSE)</f>
        <v>97.327097447275833</v>
      </c>
      <c r="O736">
        <f t="shared" si="95"/>
        <v>4.578077444225265</v>
      </c>
      <c r="P736">
        <f>-(LN($B$5^2)+(M736/$B$5)^2)</f>
        <v>10.994031954859874</v>
      </c>
      <c r="R736">
        <f>IFERROR(LN(_xlfn.NORM.DIST(M736,0,$B$5,FALSE)),0)</f>
        <v>4.578077444225265</v>
      </c>
    </row>
    <row r="737" spans="1:18" x14ac:dyDescent="0.25">
      <c r="A737" s="13">
        <v>34547</v>
      </c>
      <c r="B737" s="14">
        <v>4.4800000000000004</v>
      </c>
      <c r="C737">
        <v>4.4800000000000006E-2</v>
      </c>
      <c r="D737">
        <f t="shared" si="88"/>
        <v>4.3299999999999998E-2</v>
      </c>
      <c r="E737">
        <f t="shared" si="89"/>
        <v>1.5000000000000083E-3</v>
      </c>
      <c r="F737">
        <f t="shared" si="90"/>
        <v>-4.2032992560466799E-4</v>
      </c>
      <c r="G737">
        <f t="shared" si="91"/>
        <v>1.9203299256046764E-3</v>
      </c>
      <c r="H737">
        <f>_xlfn.NORM.DIST(G737,0,$B$5,FALSE)</f>
        <v>97.351403373131078</v>
      </c>
      <c r="I737">
        <f t="shared" si="92"/>
        <v>4.5783271474629528</v>
      </c>
      <c r="K737">
        <f t="shared" si="93"/>
        <v>-3.5027493800388995E-5</v>
      </c>
      <c r="M737">
        <f t="shared" si="94"/>
        <v>1.5350274938003973E-3</v>
      </c>
      <c r="N737">
        <f>_xlfn.NORM.DIST(M737,0,$B$5,FALSE)</f>
        <v>102.67447423497559</v>
      </c>
      <c r="O737">
        <f t="shared" si="95"/>
        <v>4.6315635391572503</v>
      </c>
      <c r="P737">
        <f>-(LN($B$5^2)+(M737/$B$5)^2)</f>
        <v>11.101004144723847</v>
      </c>
      <c r="R737">
        <f>IFERROR(LN(_xlfn.NORM.DIST(M737,0,$B$5,FALSE)),0)</f>
        <v>4.6315635391572503</v>
      </c>
    </row>
    <row r="738" spans="1:18" x14ac:dyDescent="0.25">
      <c r="A738" s="13">
        <v>34578</v>
      </c>
      <c r="B738" s="14">
        <v>4.62</v>
      </c>
      <c r="C738">
        <v>4.6199999999999998E-2</v>
      </c>
      <c r="D738">
        <f t="shared" si="88"/>
        <v>4.4800000000000006E-2</v>
      </c>
      <c r="E738">
        <f t="shared" si="89"/>
        <v>1.3999999999999915E-3</v>
      </c>
      <c r="F738">
        <f t="shared" si="90"/>
        <v>-5.4417292140119449E-4</v>
      </c>
      <c r="G738">
        <f t="shared" si="91"/>
        <v>1.9441729214011859E-3</v>
      </c>
      <c r="H738">
        <f>_xlfn.NORM.DIST(G738,0,$B$5,FALSE)</f>
        <v>96.993380527247965</v>
      </c>
      <c r="I738">
        <f t="shared" si="92"/>
        <v>4.5746427341876581</v>
      </c>
      <c r="K738">
        <f t="shared" si="93"/>
        <v>-4.5347743450099536E-5</v>
      </c>
      <c r="M738">
        <f t="shared" si="94"/>
        <v>1.445347743450091E-3</v>
      </c>
      <c r="N738">
        <f>_xlfn.NORM.DIST(M738,0,$B$5,FALSE)</f>
        <v>103.7777004012588</v>
      </c>
      <c r="O738">
        <f t="shared" si="95"/>
        <v>4.6422511152941963</v>
      </c>
      <c r="P738">
        <f>-(LN($B$5^2)+(M738/$B$5)^2)</f>
        <v>11.122379296997739</v>
      </c>
      <c r="R738">
        <f>IFERROR(LN(_xlfn.NORM.DIST(M738,0,$B$5,FALSE)),0)</f>
        <v>4.6422511152941963</v>
      </c>
    </row>
    <row r="739" spans="1:18" x14ac:dyDescent="0.25">
      <c r="A739" s="13">
        <v>34608</v>
      </c>
      <c r="B739" s="14">
        <v>4.95</v>
      </c>
      <c r="C739">
        <v>4.9500000000000002E-2</v>
      </c>
      <c r="D739">
        <f t="shared" si="88"/>
        <v>4.6199999999999998E-2</v>
      </c>
      <c r="E739">
        <f t="shared" si="89"/>
        <v>3.3000000000000043E-3</v>
      </c>
      <c r="F739">
        <f t="shared" si="90"/>
        <v>-6.5975971747795129E-4</v>
      </c>
      <c r="G739">
        <f t="shared" si="91"/>
        <v>3.9597597174779557E-3</v>
      </c>
      <c r="H739">
        <f>_xlfn.NORM.DIST(G739,0,$B$5,FALSE)</f>
        <v>60.268362412300128</v>
      </c>
      <c r="I739">
        <f t="shared" si="92"/>
        <v>4.0988072962663544</v>
      </c>
      <c r="K739">
        <f t="shared" si="93"/>
        <v>-5.4979976456495938E-5</v>
      </c>
      <c r="M739">
        <f t="shared" si="94"/>
        <v>3.3549799764565004E-3</v>
      </c>
      <c r="N739">
        <f>_xlfn.NORM.DIST(M739,0,$B$5,FALSE)</f>
        <v>71.930475220573143</v>
      </c>
      <c r="O739">
        <f t="shared" si="95"/>
        <v>4.2757000305663677</v>
      </c>
      <c r="P739">
        <f>-(LN($B$5^2)+(M739/$B$5)^2)</f>
        <v>10.38927712754208</v>
      </c>
      <c r="R739">
        <f>IFERROR(LN(_xlfn.NORM.DIST(M739,0,$B$5,FALSE)),0)</f>
        <v>4.2757000305663677</v>
      </c>
    </row>
    <row r="740" spans="1:18" x14ac:dyDescent="0.25">
      <c r="A740" s="13">
        <v>34639</v>
      </c>
      <c r="B740" s="14">
        <v>5.29</v>
      </c>
      <c r="C740">
        <v>5.2900000000000003E-2</v>
      </c>
      <c r="D740">
        <f t="shared" si="88"/>
        <v>4.9500000000000002E-2</v>
      </c>
      <c r="E740">
        <f t="shared" si="89"/>
        <v>3.4000000000000002E-3</v>
      </c>
      <c r="F740">
        <f t="shared" si="90"/>
        <v>-9.3221430823030847E-4</v>
      </c>
      <c r="G740">
        <f t="shared" si="91"/>
        <v>4.3322143082303085E-3</v>
      </c>
      <c r="H740">
        <f>_xlfn.NORM.DIST(G740,0,$B$5,FALSE)</f>
        <v>53.266813313427967</v>
      </c>
      <c r="I740">
        <f t="shared" si="92"/>
        <v>3.9753134977283846</v>
      </c>
      <c r="K740">
        <f t="shared" si="93"/>
        <v>-7.768452568585903E-5</v>
      </c>
      <c r="M740">
        <f t="shared" si="94"/>
        <v>3.4776845256858594E-3</v>
      </c>
      <c r="N740">
        <f>_xlfn.NORM.DIST(M740,0,$B$5,FALSE)</f>
        <v>69.559002568430429</v>
      </c>
      <c r="O740">
        <f t="shared" si="95"/>
        <v>4.2421753502290267</v>
      </c>
      <c r="P740">
        <f>-(LN($B$5^2)+(M740/$B$5)^2)</f>
        <v>10.322227766867398</v>
      </c>
      <c r="R740">
        <f>IFERROR(LN(_xlfn.NORM.DIST(M740,0,$B$5,FALSE)),0)</f>
        <v>4.2421753502290267</v>
      </c>
    </row>
    <row r="741" spans="1:18" x14ac:dyDescent="0.25">
      <c r="A741" s="13">
        <v>34669</v>
      </c>
      <c r="B741" s="14">
        <v>5.6</v>
      </c>
      <c r="C741">
        <v>5.5999999999999994E-2</v>
      </c>
      <c r="D741">
        <f t="shared" si="88"/>
        <v>5.2900000000000003E-2</v>
      </c>
      <c r="E741">
        <f t="shared" si="89"/>
        <v>3.0999999999999917E-3</v>
      </c>
      <c r="F741">
        <f t="shared" si="90"/>
        <v>-1.2129250987024337E-3</v>
      </c>
      <c r="G741">
        <f t="shared" si="91"/>
        <v>4.3129250987024251E-3</v>
      </c>
      <c r="H741">
        <f>_xlfn.NORM.DIST(G741,0,$B$5,FALSE)</f>
        <v>53.623187131666128</v>
      </c>
      <c r="I741">
        <f t="shared" si="92"/>
        <v>3.9819815702742352</v>
      </c>
      <c r="K741">
        <f t="shared" si="93"/>
        <v>-1.0107709155853614E-4</v>
      </c>
      <c r="M741">
        <f t="shared" si="94"/>
        <v>3.2010770915585278E-3</v>
      </c>
      <c r="N741">
        <f>_xlfn.NORM.DIST(M741,0,$B$5,FALSE)</f>
        <v>74.891941807460213</v>
      </c>
      <c r="O741">
        <f t="shared" si="95"/>
        <v>4.316046298720166</v>
      </c>
      <c r="P741">
        <f>-(LN($B$5^2)+(M741/$B$5)^2)</f>
        <v>10.469969663849676</v>
      </c>
      <c r="R741">
        <f>IFERROR(LN(_xlfn.NORM.DIST(M741,0,$B$5,FALSE)),0)</f>
        <v>4.316046298720166</v>
      </c>
    </row>
    <row r="742" spans="1:18" x14ac:dyDescent="0.25">
      <c r="A742" s="13">
        <v>34700</v>
      </c>
      <c r="B742" s="14">
        <v>5.71</v>
      </c>
      <c r="C742">
        <v>5.7099999999999998E-2</v>
      </c>
      <c r="D742">
        <f t="shared" si="88"/>
        <v>5.5999999999999994E-2</v>
      </c>
      <c r="E742">
        <f t="shared" si="89"/>
        <v>1.1000000000000038E-3</v>
      </c>
      <c r="F742">
        <f t="shared" si="90"/>
        <v>-1.4688672900152531E-3</v>
      </c>
      <c r="G742">
        <f t="shared" si="91"/>
        <v>2.5688672900152569E-3</v>
      </c>
      <c r="H742">
        <f>_xlfn.NORM.DIST(G742,0,$B$5,FALSE)</f>
        <v>86.652843738437781</v>
      </c>
      <c r="I742">
        <f t="shared" si="92"/>
        <v>4.4619098343009682</v>
      </c>
      <c r="K742">
        <f t="shared" si="93"/>
        <v>-1.2240560750127109E-4</v>
      </c>
      <c r="M742">
        <f t="shared" si="94"/>
        <v>1.2224056075012747E-3</v>
      </c>
      <c r="N742">
        <f>_xlfn.NORM.DIST(M742,0,$B$5,FALSE)</f>
        <v>106.27534263519139</v>
      </c>
      <c r="O742">
        <f t="shared" si="95"/>
        <v>4.6660332982828594</v>
      </c>
      <c r="P742">
        <f>-(LN($B$5^2)+(M742/$B$5)^2)</f>
        <v>11.169943662975065</v>
      </c>
      <c r="R742">
        <f>IFERROR(LN(_xlfn.NORM.DIST(M742,0,$B$5,FALSE)),0)</f>
        <v>4.6660332982828594</v>
      </c>
    </row>
    <row r="743" spans="1:18" x14ac:dyDescent="0.25">
      <c r="A743" s="13">
        <v>34731</v>
      </c>
      <c r="B743" s="14">
        <v>5.77</v>
      </c>
      <c r="C743">
        <v>5.7699999999999994E-2</v>
      </c>
      <c r="D743">
        <f t="shared" si="88"/>
        <v>5.7099999999999998E-2</v>
      </c>
      <c r="E743">
        <f t="shared" si="89"/>
        <v>5.9999999999999637E-4</v>
      </c>
      <c r="F743">
        <f t="shared" si="90"/>
        <v>-1.5596854869327056E-3</v>
      </c>
      <c r="G743">
        <f t="shared" si="91"/>
        <v>2.1596854869327022E-3</v>
      </c>
      <c r="H743">
        <f>_xlfn.NORM.DIST(G743,0,$B$5,FALSE)</f>
        <v>93.623115341140775</v>
      </c>
      <c r="I743">
        <f t="shared" si="92"/>
        <v>4.5392773117671199</v>
      </c>
      <c r="K743">
        <f t="shared" si="93"/>
        <v>-1.2997379057772546E-4</v>
      </c>
      <c r="M743">
        <f t="shared" si="94"/>
        <v>7.2997379057772186E-4</v>
      </c>
      <c r="N743">
        <f>_xlfn.NORM.DIST(M743,0,$B$5,FALSE)</f>
        <v>110.44049975307192</v>
      </c>
      <c r="O743">
        <f t="shared" si="95"/>
        <v>4.7044769121610228</v>
      </c>
      <c r="P743">
        <f>-(LN($B$5^2)+(M743/$B$5)^2)</f>
        <v>11.24683089073139</v>
      </c>
      <c r="R743">
        <f>IFERROR(LN(_xlfn.NORM.DIST(M743,0,$B$5,FALSE)),0)</f>
        <v>4.7044769121610228</v>
      </c>
    </row>
    <row r="744" spans="1:18" x14ac:dyDescent="0.25">
      <c r="A744" s="13">
        <v>34759</v>
      </c>
      <c r="B744" s="14">
        <v>5.73</v>
      </c>
      <c r="C744">
        <v>5.7300000000000004E-2</v>
      </c>
      <c r="D744">
        <f t="shared" si="88"/>
        <v>5.7699999999999994E-2</v>
      </c>
      <c r="E744">
        <f t="shared" si="89"/>
        <v>-3.9999999999999064E-4</v>
      </c>
      <c r="F744">
        <f t="shared" si="90"/>
        <v>-1.6092226852513158E-3</v>
      </c>
      <c r="G744">
        <f t="shared" si="91"/>
        <v>1.2092226852513251E-3</v>
      </c>
      <c r="H744">
        <f>_xlfn.NORM.DIST(G744,0,$B$5,FALSE)</f>
        <v>106.41165449640501</v>
      </c>
      <c r="I744">
        <f t="shared" si="92"/>
        <v>4.6673151056497009</v>
      </c>
      <c r="K744">
        <f t="shared" si="93"/>
        <v>-1.3410189043760963E-4</v>
      </c>
      <c r="M744">
        <f t="shared" si="94"/>
        <v>-2.6589810956238101E-4</v>
      </c>
      <c r="N744">
        <f>_xlfn.NORM.DIST(M744,0,$B$5,FALSE)</f>
        <v>112.50043532211379</v>
      </c>
      <c r="O744">
        <f t="shared" si="95"/>
        <v>4.7229570911668883</v>
      </c>
      <c r="P744">
        <f>-(LN($B$5^2)+(M744/$B$5)^2)</f>
        <v>11.283791248743121</v>
      </c>
      <c r="R744">
        <f>IFERROR(LN(_xlfn.NORM.DIST(M744,0,$B$5,FALSE)),0)</f>
        <v>4.7229570911668883</v>
      </c>
    </row>
    <row r="745" spans="1:18" x14ac:dyDescent="0.25">
      <c r="A745" s="13">
        <v>34790</v>
      </c>
      <c r="B745" s="14">
        <v>5.65</v>
      </c>
      <c r="C745">
        <v>5.6500000000000002E-2</v>
      </c>
      <c r="D745">
        <f t="shared" si="88"/>
        <v>5.7300000000000004E-2</v>
      </c>
      <c r="E745">
        <f t="shared" si="89"/>
        <v>-8.000000000000021E-4</v>
      </c>
      <c r="F745">
        <f t="shared" si="90"/>
        <v>-1.5761978863722428E-3</v>
      </c>
      <c r="G745">
        <f t="shared" si="91"/>
        <v>7.7619788637224075E-4</v>
      </c>
      <c r="H745">
        <f>_xlfn.NORM.DIST(G745,0,$B$5,FALSE)</f>
        <v>110.13346978418431</v>
      </c>
      <c r="I745">
        <f t="shared" si="92"/>
        <v>4.7016929919384571</v>
      </c>
      <c r="K745">
        <f t="shared" si="93"/>
        <v>-1.3134982386435356E-4</v>
      </c>
      <c r="M745">
        <f t="shared" si="94"/>
        <v>-6.6865017613564851E-4</v>
      </c>
      <c r="N745">
        <f>_xlfn.NORM.DIST(M745,0,$B$5,FALSE)</f>
        <v>110.81991597728576</v>
      </c>
      <c r="O745">
        <f t="shared" si="95"/>
        <v>4.7079065052480278</v>
      </c>
      <c r="P745">
        <f>-(LN($B$5^2)+(M745/$B$5)^2)</f>
        <v>11.2536900769054</v>
      </c>
      <c r="R745">
        <f>IFERROR(LN(_xlfn.NORM.DIST(M745,0,$B$5,FALSE)),0)</f>
        <v>4.7079065052480278</v>
      </c>
    </row>
    <row r="746" spans="1:18" x14ac:dyDescent="0.25">
      <c r="A746" s="13">
        <v>34820</v>
      </c>
      <c r="B746" s="14">
        <v>5.67</v>
      </c>
      <c r="C746">
        <v>5.67E-2</v>
      </c>
      <c r="D746">
        <f t="shared" si="88"/>
        <v>5.6500000000000002E-2</v>
      </c>
      <c r="E746">
        <f t="shared" si="89"/>
        <v>1.9999999999999879E-4</v>
      </c>
      <c r="F746">
        <f t="shared" si="90"/>
        <v>-1.5101482886140957E-3</v>
      </c>
      <c r="G746">
        <f t="shared" si="91"/>
        <v>1.7101482886140945E-3</v>
      </c>
      <c r="H746">
        <f>_xlfn.NORM.DIST(G746,0,$B$5,FALSE)</f>
        <v>100.36758282757908</v>
      </c>
      <c r="I746">
        <f t="shared" si="92"/>
        <v>4.6088392749171971</v>
      </c>
      <c r="K746">
        <f t="shared" si="93"/>
        <v>-1.2584569071784129E-4</v>
      </c>
      <c r="M746">
        <f t="shared" si="94"/>
        <v>3.2584569071784008E-4</v>
      </c>
      <c r="N746">
        <f>_xlfn.NORM.DIST(M746,0,$B$5,FALSE)</f>
        <v>112.34097028121175</v>
      </c>
      <c r="O746">
        <f t="shared" si="95"/>
        <v>4.7215386240726112</v>
      </c>
      <c r="P746">
        <f>-(LN($B$5^2)+(M746/$B$5)^2)</f>
        <v>11.280954314554569</v>
      </c>
      <c r="R746">
        <f>IFERROR(LN(_xlfn.NORM.DIST(M746,0,$B$5,FALSE)),0)</f>
        <v>4.7215386240726112</v>
      </c>
    </row>
    <row r="747" spans="1:18" x14ac:dyDescent="0.25">
      <c r="A747" s="13">
        <v>34851</v>
      </c>
      <c r="B747" s="14">
        <v>5.47</v>
      </c>
      <c r="C747">
        <v>5.4699999999999999E-2</v>
      </c>
      <c r="D747">
        <f t="shared" si="88"/>
        <v>5.67E-2</v>
      </c>
      <c r="E747">
        <f t="shared" si="89"/>
        <v>-2.0000000000000018E-3</v>
      </c>
      <c r="F747">
        <f t="shared" si="90"/>
        <v>-1.5266606880536323E-3</v>
      </c>
      <c r="G747">
        <f t="shared" si="91"/>
        <v>-4.7333931194636948E-4</v>
      </c>
      <c r="H747">
        <f>_xlfn.NORM.DIST(G747,0,$B$5,FALSE)</f>
        <v>111.81270810165366</v>
      </c>
      <c r="I747">
        <f t="shared" si="92"/>
        <v>4.716825222433477</v>
      </c>
      <c r="K747">
        <f t="shared" si="93"/>
        <v>-1.2722172400446934E-4</v>
      </c>
      <c r="M747">
        <f t="shared" si="94"/>
        <v>-1.8727782759955325E-3</v>
      </c>
      <c r="N747">
        <f>_xlfn.NORM.DIST(M747,0,$B$5,FALSE)</f>
        <v>98.056070474037313</v>
      </c>
      <c r="O747">
        <f t="shared" si="95"/>
        <v>4.5855394627507424</v>
      </c>
      <c r="P747">
        <f>-(LN($B$5^2)+(M747/$B$5)^2)</f>
        <v>11.008955991910831</v>
      </c>
      <c r="R747">
        <f>IFERROR(LN(_xlfn.NORM.DIST(M747,0,$B$5,FALSE)),0)</f>
        <v>4.5855394627507424</v>
      </c>
    </row>
    <row r="748" spans="1:18" x14ac:dyDescent="0.25">
      <c r="A748" s="13">
        <v>34881</v>
      </c>
      <c r="B748" s="14">
        <v>5.42</v>
      </c>
      <c r="C748">
        <v>5.4199999999999998E-2</v>
      </c>
      <c r="D748">
        <f t="shared" si="88"/>
        <v>5.4699999999999999E-2</v>
      </c>
      <c r="E748">
        <f t="shared" si="89"/>
        <v>-5.0000000000000044E-4</v>
      </c>
      <c r="F748">
        <f t="shared" si="90"/>
        <v>-1.3615366936582645E-3</v>
      </c>
      <c r="G748">
        <f t="shared" si="91"/>
        <v>8.6153669365826406E-4</v>
      </c>
      <c r="H748">
        <f>_xlfn.NORM.DIST(G748,0,$B$5,FALSE)</f>
        <v>109.51969321127831</v>
      </c>
      <c r="I748">
        <f t="shared" si="92"/>
        <v>4.6961043797644209</v>
      </c>
      <c r="K748">
        <f t="shared" si="93"/>
        <v>-1.1346139113818871E-4</v>
      </c>
      <c r="M748">
        <f t="shared" si="94"/>
        <v>-3.8653860886181174E-4</v>
      </c>
      <c r="N748">
        <f>_xlfn.NORM.DIST(M748,0,$B$5,FALSE)</f>
        <v>112.14691340105161</v>
      </c>
      <c r="O748">
        <f t="shared" si="95"/>
        <v>4.7198097385281974</v>
      </c>
      <c r="P748">
        <f>-(LN($B$5^2)+(M748/$B$5)^2)</f>
        <v>11.277496543465739</v>
      </c>
      <c r="R748">
        <f>IFERROR(LN(_xlfn.NORM.DIST(M748,0,$B$5,FALSE)),0)</f>
        <v>4.7198097385281974</v>
      </c>
    </row>
    <row r="749" spans="1:18" x14ac:dyDescent="0.25">
      <c r="A749" s="13">
        <v>34912</v>
      </c>
      <c r="B749" s="14">
        <v>5.4</v>
      </c>
      <c r="C749">
        <v>5.4000000000000006E-2</v>
      </c>
      <c r="D749">
        <f t="shared" si="88"/>
        <v>5.4199999999999998E-2</v>
      </c>
      <c r="E749">
        <f t="shared" si="89"/>
        <v>-1.9999999999999185E-4</v>
      </c>
      <c r="F749">
        <f t="shared" si="90"/>
        <v>-1.3202556950594223E-3</v>
      </c>
      <c r="G749">
        <f t="shared" si="91"/>
        <v>1.1202556950594305E-3</v>
      </c>
      <c r="H749">
        <f>_xlfn.NORM.DIST(G749,0,$B$5,FALSE)</f>
        <v>107.29716032033126</v>
      </c>
      <c r="I749">
        <f t="shared" si="92"/>
        <v>4.6756021844246742</v>
      </c>
      <c r="K749">
        <f t="shared" si="93"/>
        <v>-1.1002130792161852E-4</v>
      </c>
      <c r="M749">
        <f t="shared" si="94"/>
        <v>-8.9978692078373327E-5</v>
      </c>
      <c r="N749">
        <f>_xlfn.NORM.DIST(M749,0,$B$5,FALSE)</f>
        <v>112.78241983768913</v>
      </c>
      <c r="O749">
        <f t="shared" si="95"/>
        <v>4.7254604744149393</v>
      </c>
      <c r="P749">
        <f>-(LN($B$5^2)+(M749/$B$5)^2)</f>
        <v>11.288798015239223</v>
      </c>
      <c r="R749">
        <f>IFERROR(LN(_xlfn.NORM.DIST(M749,0,$B$5,FALSE)),0)</f>
        <v>4.7254604744149393</v>
      </c>
    </row>
    <row r="750" spans="1:18" x14ac:dyDescent="0.25">
      <c r="A750" s="13">
        <v>34943</v>
      </c>
      <c r="B750" s="14">
        <v>5.28</v>
      </c>
      <c r="C750">
        <v>5.28E-2</v>
      </c>
      <c r="D750">
        <f t="shared" si="88"/>
        <v>5.4000000000000006E-2</v>
      </c>
      <c r="E750">
        <f t="shared" si="89"/>
        <v>-1.2000000000000066E-3</v>
      </c>
      <c r="F750">
        <f t="shared" si="90"/>
        <v>-1.3037432956198862E-3</v>
      </c>
      <c r="G750">
        <f t="shared" si="91"/>
        <v>1.0374329561987959E-4</v>
      </c>
      <c r="H750">
        <f>_xlfn.NORM.DIST(G750,0,$B$5,FALSE)</f>
        <v>112.77039512346954</v>
      </c>
      <c r="I750">
        <f t="shared" si="92"/>
        <v>4.7253538500375578</v>
      </c>
      <c r="K750">
        <f t="shared" si="93"/>
        <v>-1.0864527463499052E-4</v>
      </c>
      <c r="M750">
        <f t="shared" si="94"/>
        <v>-1.091354725365016E-3</v>
      </c>
      <c r="N750">
        <f>_xlfn.NORM.DIST(M750,0,$B$5,FALSE)</f>
        <v>107.57174624311045</v>
      </c>
      <c r="O750">
        <f t="shared" si="95"/>
        <v>4.6781580318634246</v>
      </c>
      <c r="P750">
        <f>-(LN($B$5^2)+(M750/$B$5)^2)</f>
        <v>11.194193130136194</v>
      </c>
      <c r="R750">
        <f>IFERROR(LN(_xlfn.NORM.DIST(M750,0,$B$5,FALSE)),0)</f>
        <v>4.6781580318634246</v>
      </c>
    </row>
    <row r="751" spans="1:18" x14ac:dyDescent="0.25">
      <c r="A751" s="13">
        <v>34973</v>
      </c>
      <c r="B751" s="14">
        <v>5.28</v>
      </c>
      <c r="C751">
        <v>5.28E-2</v>
      </c>
      <c r="D751">
        <f t="shared" si="88"/>
        <v>5.28E-2</v>
      </c>
      <c r="E751">
        <f t="shared" si="89"/>
        <v>0</v>
      </c>
      <c r="F751">
        <f t="shared" si="90"/>
        <v>-1.2046688989826651E-3</v>
      </c>
      <c r="G751">
        <f t="shared" si="91"/>
        <v>1.2046688989826651E-3</v>
      </c>
      <c r="H751">
        <f>_xlfn.NORM.DIST(G751,0,$B$5,FALSE)</f>
        <v>106.45843758968827</v>
      </c>
      <c r="I751">
        <f t="shared" si="92"/>
        <v>4.667754651605434</v>
      </c>
      <c r="K751">
        <f t="shared" si="93"/>
        <v>-1.0038907491522209E-4</v>
      </c>
      <c r="M751">
        <f t="shared" si="94"/>
        <v>1.0038907491522209E-4</v>
      </c>
      <c r="N751">
        <f>_xlfn.NORM.DIST(M751,0,$B$5,FALSE)</f>
        <v>112.77348270508536</v>
      </c>
      <c r="O751">
        <f t="shared" si="95"/>
        <v>4.7253812290260342</v>
      </c>
      <c r="P751">
        <f>-(LN($B$5^2)+(M751/$B$5)^2)</f>
        <v>11.288639524461413</v>
      </c>
      <c r="R751">
        <f>IFERROR(LN(_xlfn.NORM.DIST(M751,0,$B$5,FALSE)),0)</f>
        <v>4.7253812290260342</v>
      </c>
    </row>
    <row r="752" spans="1:18" x14ac:dyDescent="0.25">
      <c r="A752" s="13">
        <v>35004</v>
      </c>
      <c r="B752" s="14">
        <v>5.36</v>
      </c>
      <c r="C752">
        <v>5.3600000000000002E-2</v>
      </c>
      <c r="D752">
        <f t="shared" si="88"/>
        <v>5.28E-2</v>
      </c>
      <c r="E752">
        <f t="shared" si="89"/>
        <v>8.000000000000021E-4</v>
      </c>
      <c r="F752">
        <f t="shared" si="90"/>
        <v>-1.2046688989826651E-3</v>
      </c>
      <c r="G752">
        <f t="shared" si="91"/>
        <v>2.0046688989826672E-3</v>
      </c>
      <c r="H752">
        <f>_xlfn.NORM.DIST(G752,0,$B$5,FALSE)</f>
        <v>96.071277171455151</v>
      </c>
      <c r="I752">
        <f t="shared" si="92"/>
        <v>4.5650903865089347</v>
      </c>
      <c r="K752">
        <f t="shared" si="93"/>
        <v>-1.0038907491522209E-4</v>
      </c>
      <c r="M752">
        <f t="shared" si="94"/>
        <v>9.0038907491522423E-4</v>
      </c>
      <c r="N752">
        <f>_xlfn.NORM.DIST(M752,0,$B$5,FALSE)</f>
        <v>109.22031713285588</v>
      </c>
      <c r="O752">
        <f t="shared" si="95"/>
        <v>4.6933671003350268</v>
      </c>
      <c r="P752">
        <f>-(LN($B$5^2)+(M752/$B$5)^2)</f>
        <v>11.224611267079398</v>
      </c>
      <c r="R752">
        <f>IFERROR(LN(_xlfn.NORM.DIST(M752,0,$B$5,FALSE)),0)</f>
        <v>4.6933671003350268</v>
      </c>
    </row>
    <row r="753" spans="1:18" x14ac:dyDescent="0.25">
      <c r="A753" s="13">
        <v>35034</v>
      </c>
      <c r="B753" s="14">
        <v>5.14</v>
      </c>
      <c r="C753">
        <v>5.1399999999999994E-2</v>
      </c>
      <c r="D753">
        <f t="shared" si="88"/>
        <v>5.3600000000000002E-2</v>
      </c>
      <c r="E753">
        <f t="shared" si="89"/>
        <v>-2.2000000000000075E-3</v>
      </c>
      <c r="F753">
        <f t="shared" si="90"/>
        <v>-1.2707184967408124E-3</v>
      </c>
      <c r="G753">
        <f t="shared" si="91"/>
        <v>-9.2928150325919507E-4</v>
      </c>
      <c r="H753">
        <f>_xlfn.NORM.DIST(G753,0,$B$5,FALSE)</f>
        <v>108.98968737930744</v>
      </c>
      <c r="I753">
        <f t="shared" si="92"/>
        <v>4.6912532665542077</v>
      </c>
      <c r="K753">
        <f t="shared" si="93"/>
        <v>-1.0589320806173437E-4</v>
      </c>
      <c r="M753">
        <f t="shared" si="94"/>
        <v>-2.0941067919382733E-3</v>
      </c>
      <c r="N753">
        <f>_xlfn.NORM.DIST(M753,0,$B$5,FALSE)</f>
        <v>94.673287396750283</v>
      </c>
      <c r="O753">
        <f t="shared" si="95"/>
        <v>4.5504318843372138</v>
      </c>
      <c r="P753">
        <f>-(LN($B$5^2)+(M753/$B$5)^2)</f>
        <v>10.938740835083772</v>
      </c>
      <c r="R753">
        <f>IFERROR(LN(_xlfn.NORM.DIST(M753,0,$B$5,FALSE)),0)</f>
        <v>4.5504318843372138</v>
      </c>
    </row>
    <row r="754" spans="1:18" x14ac:dyDescent="0.25">
      <c r="A754" s="13">
        <v>35065</v>
      </c>
      <c r="B754" s="14">
        <v>5</v>
      </c>
      <c r="C754">
        <v>0.05</v>
      </c>
      <c r="D754">
        <f t="shared" si="88"/>
        <v>5.1399999999999994E-2</v>
      </c>
      <c r="E754">
        <f t="shared" si="89"/>
        <v>-1.3999999999999915E-3</v>
      </c>
      <c r="F754">
        <f t="shared" si="90"/>
        <v>-1.0890821029059072E-3</v>
      </c>
      <c r="G754">
        <f t="shared" si="91"/>
        <v>-3.1091789709408431E-4</v>
      </c>
      <c r="H754">
        <f>_xlfn.NORM.DIST(G754,0,$B$5,FALSE)</f>
        <v>112.38367820282545</v>
      </c>
      <c r="I754">
        <f t="shared" si="92"/>
        <v>4.7219187151967139</v>
      </c>
      <c r="K754">
        <f t="shared" si="93"/>
        <v>-9.0756841908825597E-5</v>
      </c>
      <c r="M754">
        <f t="shared" si="94"/>
        <v>-1.3092431580911659E-3</v>
      </c>
      <c r="N754">
        <f>_xlfn.NORM.DIST(M754,0,$B$5,FALSE)</f>
        <v>105.3451991860024</v>
      </c>
      <c r="O754">
        <f t="shared" si="95"/>
        <v>4.6572425690742341</v>
      </c>
      <c r="P754">
        <f>-(LN($B$5^2)+(M754/$B$5)^2)</f>
        <v>11.152362204557813</v>
      </c>
      <c r="R754">
        <f>IFERROR(LN(_xlfn.NORM.DIST(M754,0,$B$5,FALSE)),0)</f>
        <v>4.6572425690742341</v>
      </c>
    </row>
    <row r="755" spans="1:18" x14ac:dyDescent="0.25">
      <c r="A755" s="13">
        <v>35096</v>
      </c>
      <c r="B755" s="14">
        <v>4.83</v>
      </c>
      <c r="C755">
        <v>4.8300000000000003E-2</v>
      </c>
      <c r="D755">
        <f t="shared" si="88"/>
        <v>0.05</v>
      </c>
      <c r="E755">
        <f t="shared" si="89"/>
        <v>-1.7000000000000001E-3</v>
      </c>
      <c r="F755">
        <f t="shared" si="90"/>
        <v>-9.7349530682915041E-4</v>
      </c>
      <c r="G755">
        <f t="shared" si="91"/>
        <v>-7.2650469317084971E-4</v>
      </c>
      <c r="H755">
        <f>_xlfn.NORM.DIST(G755,0,$B$5,FALSE)</f>
        <v>110.46281525647554</v>
      </c>
      <c r="I755">
        <f t="shared" si="92"/>
        <v>4.7046789508083702</v>
      </c>
      <c r="K755">
        <f t="shared" si="93"/>
        <v>-8.1124608902429201E-5</v>
      </c>
      <c r="M755">
        <f t="shared" si="94"/>
        <v>-1.6188753910975709E-3</v>
      </c>
      <c r="N755">
        <f>_xlfn.NORM.DIST(M755,0,$B$5,FALSE)</f>
        <v>101.59447687596031</v>
      </c>
      <c r="O755">
        <f t="shared" si="95"/>
        <v>4.6209891722096605</v>
      </c>
      <c r="P755">
        <f>-(LN($B$5^2)+(M755/$B$5)^2)</f>
        <v>11.079855410828666</v>
      </c>
      <c r="R755">
        <f>IFERROR(LN(_xlfn.NORM.DIST(M755,0,$B$5,FALSE)),0)</f>
        <v>4.6209891722096605</v>
      </c>
    </row>
    <row r="756" spans="1:18" x14ac:dyDescent="0.25">
      <c r="A756" s="13">
        <v>35125</v>
      </c>
      <c r="B756" s="14">
        <v>4.96</v>
      </c>
      <c r="C756">
        <v>4.9599999999999998E-2</v>
      </c>
      <c r="D756">
        <f t="shared" si="88"/>
        <v>4.8300000000000003E-2</v>
      </c>
      <c r="E756">
        <f t="shared" si="89"/>
        <v>1.2999999999999956E-3</v>
      </c>
      <c r="F756">
        <f t="shared" si="90"/>
        <v>-8.3313991159308779E-4</v>
      </c>
      <c r="G756">
        <f t="shared" si="91"/>
        <v>2.1331399115930832E-3</v>
      </c>
      <c r="H756">
        <f>_xlfn.NORM.DIST(G756,0,$B$5,FALSE)</f>
        <v>94.050700072131349</v>
      </c>
      <c r="I756">
        <f t="shared" si="92"/>
        <v>4.5438339993358303</v>
      </c>
      <c r="K756">
        <f t="shared" si="93"/>
        <v>-6.942832596609064E-5</v>
      </c>
      <c r="M756">
        <f t="shared" si="94"/>
        <v>1.3694283259660862E-3</v>
      </c>
      <c r="N756">
        <f>_xlfn.NORM.DIST(M756,0,$B$5,FALSE)</f>
        <v>104.66827741809722</v>
      </c>
      <c r="O756">
        <f t="shared" si="95"/>
        <v>4.6507960864666069</v>
      </c>
      <c r="P756">
        <f>-(LN($B$5^2)+(M756/$B$5)^2)</f>
        <v>11.139469239342558</v>
      </c>
      <c r="R756">
        <f>IFERROR(LN(_xlfn.NORM.DIST(M756,0,$B$5,FALSE)),0)</f>
        <v>4.6507960864666069</v>
      </c>
    </row>
    <row r="757" spans="1:18" x14ac:dyDescent="0.25">
      <c r="A757" s="13">
        <v>35156</v>
      </c>
      <c r="B757" s="14">
        <v>4.95</v>
      </c>
      <c r="C757">
        <v>4.9500000000000002E-2</v>
      </c>
      <c r="D757">
        <f t="shared" si="88"/>
        <v>4.9599999999999998E-2</v>
      </c>
      <c r="E757">
        <f t="shared" si="89"/>
        <v>-9.9999999999995925E-5</v>
      </c>
      <c r="F757">
        <f t="shared" si="90"/>
        <v>-9.4047050795007653E-4</v>
      </c>
      <c r="G757">
        <f t="shared" si="91"/>
        <v>8.4047050795008061E-4</v>
      </c>
      <c r="H757">
        <f>_xlfn.NORM.DIST(G757,0,$B$5,FALSE)</f>
        <v>109.67682525828285</v>
      </c>
      <c r="I757">
        <f t="shared" si="92"/>
        <v>4.6975380893417205</v>
      </c>
      <c r="K757">
        <f t="shared" si="93"/>
        <v>-7.837254232917304E-5</v>
      </c>
      <c r="M757">
        <f t="shared" si="94"/>
        <v>-2.1627457670822886E-5</v>
      </c>
      <c r="N757">
        <f>_xlfn.NORM.DIST(M757,0,$B$5,FALSE)</f>
        <v>112.81682756757837</v>
      </c>
      <c r="O757">
        <f t="shared" si="95"/>
        <v>4.7257655085012829</v>
      </c>
      <c r="P757">
        <f>-(LN($B$5^2)+(M757/$B$5)^2)</f>
        <v>11.28940808341191</v>
      </c>
      <c r="R757">
        <f>IFERROR(LN(_xlfn.NORM.DIST(M757,0,$B$5,FALSE)),0)</f>
        <v>4.7257655085012829</v>
      </c>
    </row>
    <row r="758" spans="1:18" x14ac:dyDescent="0.25">
      <c r="A758" s="13">
        <v>35186</v>
      </c>
      <c r="B758" s="14">
        <v>5.0199999999999996</v>
      </c>
      <c r="C758">
        <v>5.0199999999999995E-2</v>
      </c>
      <c r="D758">
        <f t="shared" si="88"/>
        <v>4.9500000000000002E-2</v>
      </c>
      <c r="E758">
        <f t="shared" si="89"/>
        <v>6.999999999999923E-4</v>
      </c>
      <c r="F758">
        <f t="shared" si="90"/>
        <v>-9.3221430823030847E-4</v>
      </c>
      <c r="G758">
        <f t="shared" si="91"/>
        <v>1.6322143082303008E-3</v>
      </c>
      <c r="H758">
        <f>_xlfn.NORM.DIST(G758,0,$B$5,FALSE)</f>
        <v>101.41845890176218</v>
      </c>
      <c r="I758">
        <f t="shared" si="92"/>
        <v>4.6192551150410344</v>
      </c>
      <c r="K758">
        <f t="shared" si="93"/>
        <v>-7.768452568585903E-5</v>
      </c>
      <c r="M758">
        <f t="shared" si="94"/>
        <v>7.7768452568585135E-4</v>
      </c>
      <c r="N758">
        <f>_xlfn.NORM.DIST(M758,0,$B$5,FALSE)</f>
        <v>110.12329706835018</v>
      </c>
      <c r="O758">
        <f t="shared" si="95"/>
        <v>4.7016006205122647</v>
      </c>
      <c r="P758">
        <f>-(LN($B$5^2)+(M758/$B$5)^2)</f>
        <v>11.241078307433874</v>
      </c>
      <c r="R758">
        <f>IFERROR(LN(_xlfn.NORM.DIST(M758,0,$B$5,FALSE)),0)</f>
        <v>4.7016006205122647</v>
      </c>
    </row>
    <row r="759" spans="1:18" x14ac:dyDescent="0.25">
      <c r="A759" s="13">
        <v>35217</v>
      </c>
      <c r="B759" s="14">
        <v>5.09</v>
      </c>
      <c r="C759">
        <v>5.0900000000000001E-2</v>
      </c>
      <c r="D759">
        <f t="shared" si="88"/>
        <v>5.0199999999999995E-2</v>
      </c>
      <c r="E759">
        <f t="shared" si="89"/>
        <v>7.0000000000000617E-4</v>
      </c>
      <c r="F759">
        <f t="shared" si="90"/>
        <v>-9.9000770626868654E-4</v>
      </c>
      <c r="G759">
        <f t="shared" si="91"/>
        <v>1.6900077062686927E-3</v>
      </c>
      <c r="H759">
        <f>_xlfn.NORM.DIST(G759,0,$B$5,FALSE)</f>
        <v>100.64279837908717</v>
      </c>
      <c r="I759">
        <f t="shared" si="92"/>
        <v>4.6115775983990925</v>
      </c>
      <c r="K759">
        <f t="shared" si="93"/>
        <v>-8.2500642189057207E-5</v>
      </c>
      <c r="M759">
        <f t="shared" si="94"/>
        <v>7.8250064218906342E-4</v>
      </c>
      <c r="N759">
        <f>_xlfn.NORM.DIST(M759,0,$B$5,FALSE)</f>
        <v>110.09021436606015</v>
      </c>
      <c r="O759">
        <f t="shared" si="95"/>
        <v>4.7013001602696258</v>
      </c>
      <c r="P759">
        <f>-(LN($B$5^2)+(M759/$B$5)^2)</f>
        <v>11.240477386948598</v>
      </c>
      <c r="R759">
        <f>IFERROR(LN(_xlfn.NORM.DIST(M759,0,$B$5,FALSE)),0)</f>
        <v>4.7013001602696258</v>
      </c>
    </row>
    <row r="760" spans="1:18" x14ac:dyDescent="0.25">
      <c r="A760" s="13">
        <v>35247</v>
      </c>
      <c r="B760" s="14">
        <v>5.15</v>
      </c>
      <c r="C760">
        <v>5.1500000000000004E-2</v>
      </c>
      <c r="D760">
        <f t="shared" si="88"/>
        <v>5.0900000000000001E-2</v>
      </c>
      <c r="E760">
        <f t="shared" si="89"/>
        <v>6.0000000000000331E-4</v>
      </c>
      <c r="F760">
        <f t="shared" si="90"/>
        <v>-1.0478011043070657E-3</v>
      </c>
      <c r="G760">
        <f t="shared" si="91"/>
        <v>1.647801104307069E-3</v>
      </c>
      <c r="H760">
        <f>_xlfn.NORM.DIST(G760,0,$B$5,FALSE)</f>
        <v>101.21133997403221</v>
      </c>
      <c r="I760">
        <f t="shared" si="92"/>
        <v>4.6172108056550334</v>
      </c>
      <c r="K760">
        <f t="shared" si="93"/>
        <v>-8.7316758692255466E-5</v>
      </c>
      <c r="M760">
        <f t="shared" si="94"/>
        <v>6.8731675869225875E-4</v>
      </c>
      <c r="N760">
        <f>_xlfn.NORM.DIST(M760,0,$B$5,FALSE)</f>
        <v>110.7078107515276</v>
      </c>
      <c r="O760">
        <f t="shared" si="95"/>
        <v>4.7068943950532161</v>
      </c>
      <c r="P760">
        <f>-(LN($B$5^2)+(M760/$B$5)^2)</f>
        <v>11.251665856515777</v>
      </c>
      <c r="R760">
        <f>IFERROR(LN(_xlfn.NORM.DIST(M760,0,$B$5,FALSE)),0)</f>
        <v>4.7068943950532161</v>
      </c>
    </row>
    <row r="761" spans="1:18" x14ac:dyDescent="0.25">
      <c r="A761" s="13">
        <v>35278</v>
      </c>
      <c r="B761" s="14">
        <v>5.05</v>
      </c>
      <c r="C761">
        <v>5.0499999999999996E-2</v>
      </c>
      <c r="D761">
        <f t="shared" si="88"/>
        <v>5.1500000000000004E-2</v>
      </c>
      <c r="E761">
        <f t="shared" si="89"/>
        <v>-1.0000000000000078E-3</v>
      </c>
      <c r="F761">
        <f t="shared" si="90"/>
        <v>-1.0973383026256765E-3</v>
      </c>
      <c r="G761">
        <f t="shared" si="91"/>
        <v>9.7338302625668647E-5</v>
      </c>
      <c r="H761">
        <f>_xlfn.NORM.DIST(G761,0,$B$5,FALSE)</f>
        <v>112.776202916849</v>
      </c>
      <c r="I761">
        <f t="shared" si="92"/>
        <v>4.725405349758069</v>
      </c>
      <c r="K761">
        <f t="shared" si="93"/>
        <v>-9.1444858552139702E-5</v>
      </c>
      <c r="M761">
        <f t="shared" si="94"/>
        <v>-9.0855514144786808E-4</v>
      </c>
      <c r="N761">
        <f>_xlfn.NORM.DIST(M761,0,$B$5,FALSE)</f>
        <v>109.15582196934115</v>
      </c>
      <c r="O761">
        <f t="shared" si="95"/>
        <v>4.6927764207337193</v>
      </c>
      <c r="P761">
        <f>-(LN($B$5^2)+(M761/$B$5)^2)</f>
        <v>11.223429907876783</v>
      </c>
      <c r="R761">
        <f>IFERROR(LN(_xlfn.NORM.DIST(M761,0,$B$5,FALSE)),0)</f>
        <v>4.6927764207337193</v>
      </c>
    </row>
    <row r="762" spans="1:18" x14ac:dyDescent="0.25">
      <c r="A762" s="13">
        <v>35309</v>
      </c>
      <c r="B762" s="14">
        <v>5.09</v>
      </c>
      <c r="C762">
        <v>5.0900000000000001E-2</v>
      </c>
      <c r="D762">
        <f t="shared" si="88"/>
        <v>5.0499999999999996E-2</v>
      </c>
      <c r="E762">
        <f t="shared" si="89"/>
        <v>4.0000000000000452E-4</v>
      </c>
      <c r="F762">
        <f t="shared" si="90"/>
        <v>-1.0147763054279919E-3</v>
      </c>
      <c r="G762">
        <f t="shared" si="91"/>
        <v>1.4147763054279964E-3</v>
      </c>
      <c r="H762">
        <f>_xlfn.NORM.DIST(G762,0,$B$5,FALSE)</f>
        <v>104.14117838339648</v>
      </c>
      <c r="I762">
        <f t="shared" si="92"/>
        <v>4.6457474630480773</v>
      </c>
      <c r="K762">
        <f t="shared" si="93"/>
        <v>-8.4564692118999318E-5</v>
      </c>
      <c r="M762">
        <f t="shared" si="94"/>
        <v>4.8456469211900386E-4</v>
      </c>
      <c r="N762">
        <f>_xlfn.NORM.DIST(M762,0,$B$5,FALSE)</f>
        <v>111.76464246107929</v>
      </c>
      <c r="O762">
        <f t="shared" si="95"/>
        <v>4.7163952536446541</v>
      </c>
      <c r="P762">
        <f>-(LN($B$5^2)+(M762/$B$5)^2)</f>
        <v>11.270667573698653</v>
      </c>
      <c r="R762">
        <f>IFERROR(LN(_xlfn.NORM.DIST(M762,0,$B$5,FALSE)),0)</f>
        <v>4.7163952536446541</v>
      </c>
    </row>
    <row r="763" spans="1:18" x14ac:dyDescent="0.25">
      <c r="A763" s="13">
        <v>35339</v>
      </c>
      <c r="B763" s="14">
        <v>4.99</v>
      </c>
      <c r="C763">
        <v>4.99E-2</v>
      </c>
      <c r="D763">
        <f t="shared" si="88"/>
        <v>5.0900000000000001E-2</v>
      </c>
      <c r="E763">
        <f t="shared" si="89"/>
        <v>-1.0000000000000009E-3</v>
      </c>
      <c r="F763">
        <f t="shared" si="90"/>
        <v>-1.0478011043070657E-3</v>
      </c>
      <c r="G763">
        <f t="shared" si="91"/>
        <v>4.7801104307064815E-5</v>
      </c>
      <c r="H763">
        <f>_xlfn.NORM.DIST(G763,0,$B$5,FALSE)</f>
        <v>112.80863020029471</v>
      </c>
      <c r="I763">
        <f t="shared" si="92"/>
        <v>4.725692845005165</v>
      </c>
      <c r="K763">
        <f t="shared" si="93"/>
        <v>-8.7316758692255466E-5</v>
      </c>
      <c r="M763">
        <f t="shared" si="94"/>
        <v>-9.1268324130774545E-4</v>
      </c>
      <c r="N763">
        <f>_xlfn.NORM.DIST(M763,0,$B$5,FALSE)</f>
        <v>109.12301149577078</v>
      </c>
      <c r="O763">
        <f t="shared" si="95"/>
        <v>4.6924757917327611</v>
      </c>
      <c r="P763">
        <f>-(LN($B$5^2)+(M763/$B$5)^2)</f>
        <v>11.222828649874867</v>
      </c>
      <c r="R763">
        <f>IFERROR(LN(_xlfn.NORM.DIST(M763,0,$B$5,FALSE)),0)</f>
        <v>4.6924757917327611</v>
      </c>
    </row>
    <row r="764" spans="1:18" x14ac:dyDescent="0.25">
      <c r="A764" s="13">
        <v>35370</v>
      </c>
      <c r="B764" s="14">
        <v>5.03</v>
      </c>
      <c r="C764">
        <v>5.0300000000000004E-2</v>
      </c>
      <c r="D764">
        <f t="shared" si="88"/>
        <v>4.99E-2</v>
      </c>
      <c r="E764">
        <f t="shared" si="89"/>
        <v>4.0000000000000452E-4</v>
      </c>
      <c r="F764">
        <f t="shared" si="90"/>
        <v>-9.6523910710938181E-4</v>
      </c>
      <c r="G764">
        <f t="shared" si="91"/>
        <v>1.3652391071093863E-3</v>
      </c>
      <c r="H764">
        <f>_xlfn.NORM.DIST(G764,0,$B$5,FALSE)</f>
        <v>104.71623596399196</v>
      </c>
      <c r="I764">
        <f t="shared" si="92"/>
        <v>4.6512541771435032</v>
      </c>
      <c r="K764">
        <f t="shared" si="93"/>
        <v>-8.0436592259115151E-5</v>
      </c>
      <c r="M764">
        <f t="shared" si="94"/>
        <v>4.8043659225911967E-4</v>
      </c>
      <c r="N764">
        <f>_xlfn.NORM.DIST(M764,0,$B$5,FALSE)</f>
        <v>111.78244701075607</v>
      </c>
      <c r="O764">
        <f t="shared" si="95"/>
        <v>4.7165545449130528</v>
      </c>
      <c r="P764">
        <f>-(LN($B$5^2)+(M764/$B$5)^2)</f>
        <v>11.27098615623545</v>
      </c>
      <c r="R764">
        <f>IFERROR(LN(_xlfn.NORM.DIST(M764,0,$B$5,FALSE)),0)</f>
        <v>4.7165545449130528</v>
      </c>
    </row>
    <row r="765" spans="1:18" x14ac:dyDescent="0.25">
      <c r="A765" s="13">
        <v>35400</v>
      </c>
      <c r="B765" s="14">
        <v>4.91</v>
      </c>
      <c r="C765">
        <v>4.9100000000000005E-2</v>
      </c>
      <c r="D765">
        <f t="shared" si="88"/>
        <v>5.0300000000000004E-2</v>
      </c>
      <c r="E765">
        <f t="shared" si="89"/>
        <v>-1.1999999999999997E-3</v>
      </c>
      <c r="F765">
        <f t="shared" si="90"/>
        <v>-9.982639059884558E-4</v>
      </c>
      <c r="G765">
        <f t="shared" si="91"/>
        <v>-2.0173609401154388E-4</v>
      </c>
      <c r="H765">
        <f>_xlfn.NORM.DIST(G765,0,$B$5,FALSE)</f>
        <v>112.63549101873767</v>
      </c>
      <c r="I765">
        <f t="shared" si="92"/>
        <v>4.7241568615902008</v>
      </c>
      <c r="K765">
        <f t="shared" si="93"/>
        <v>-8.3188658832371312E-5</v>
      </c>
      <c r="M765">
        <f t="shared" si="94"/>
        <v>-1.1168113411676283E-3</v>
      </c>
      <c r="N765">
        <f>_xlfn.NORM.DIST(M765,0,$B$5,FALSE)</f>
        <v>107.33022435018171</v>
      </c>
      <c r="O765">
        <f t="shared" si="95"/>
        <v>4.6759102907752483</v>
      </c>
      <c r="P765">
        <f>-(LN($B$5^2)+(M765/$B$5)^2)</f>
        <v>11.189697647959841</v>
      </c>
      <c r="R765">
        <f>IFERROR(LN(_xlfn.NORM.DIST(M765,0,$B$5,FALSE)),0)</f>
        <v>4.6759102907752483</v>
      </c>
    </row>
    <row r="766" spans="1:18" x14ac:dyDescent="0.25">
      <c r="A766" s="13">
        <v>35431</v>
      </c>
      <c r="B766" s="14">
        <v>5.03</v>
      </c>
      <c r="C766">
        <v>5.0300000000000004E-2</v>
      </c>
      <c r="D766">
        <f t="shared" si="88"/>
        <v>4.9100000000000005E-2</v>
      </c>
      <c r="E766">
        <f t="shared" si="89"/>
        <v>1.1999999999999997E-3</v>
      </c>
      <c r="F766">
        <f t="shared" si="90"/>
        <v>-8.9918950935123513E-4</v>
      </c>
      <c r="G766">
        <f t="shared" si="91"/>
        <v>2.0991895093512348E-3</v>
      </c>
      <c r="H766">
        <f>_xlfn.NORM.DIST(G766,0,$B$5,FALSE)</f>
        <v>94.592636758609558</v>
      </c>
      <c r="I766">
        <f t="shared" si="92"/>
        <v>4.5495796374958219</v>
      </c>
      <c r="K766">
        <f t="shared" si="93"/>
        <v>-7.4932459112602923E-5</v>
      </c>
      <c r="M766">
        <f t="shared" si="94"/>
        <v>1.2749324591126026E-3</v>
      </c>
      <c r="N766">
        <f>_xlfn.NORM.DIST(M766,0,$B$5,FALSE)</f>
        <v>105.71935312781919</v>
      </c>
      <c r="O766">
        <f t="shared" si="95"/>
        <v>4.6607879709869415</v>
      </c>
      <c r="P766">
        <f>-(LN($B$5^2)+(M766/$B$5)^2)</f>
        <v>11.159453008383228</v>
      </c>
      <c r="R766">
        <f>IFERROR(LN(_xlfn.NORM.DIST(M766,0,$B$5,FALSE)),0)</f>
        <v>4.6607879709869415</v>
      </c>
    </row>
    <row r="767" spans="1:18" x14ac:dyDescent="0.25">
      <c r="A767" s="13">
        <v>35462</v>
      </c>
      <c r="B767" s="14">
        <v>5.01</v>
      </c>
      <c r="C767">
        <v>5.0099999999999999E-2</v>
      </c>
      <c r="D767">
        <f t="shared" si="88"/>
        <v>5.0300000000000004E-2</v>
      </c>
      <c r="E767">
        <f t="shared" si="89"/>
        <v>-2.0000000000000573E-4</v>
      </c>
      <c r="F767">
        <f t="shared" si="90"/>
        <v>-9.982639059884558E-4</v>
      </c>
      <c r="G767">
        <f t="shared" si="91"/>
        <v>7.9826390598845007E-4</v>
      </c>
      <c r="H767">
        <f>_xlfn.NORM.DIST(G767,0,$B$5,FALSE)</f>
        <v>109.98057674874967</v>
      </c>
      <c r="I767">
        <f t="shared" si="92"/>
        <v>4.7003037751898473</v>
      </c>
      <c r="K767">
        <f t="shared" si="93"/>
        <v>-8.3188658832371312E-5</v>
      </c>
      <c r="M767">
        <f t="shared" si="94"/>
        <v>-1.1681134116763442E-4</v>
      </c>
      <c r="N767">
        <f>_xlfn.NORM.DIST(M767,0,$B$5,FALSE)</f>
        <v>112.75739909084776</v>
      </c>
      <c r="O767">
        <f t="shared" si="95"/>
        <v>4.7252386000952482</v>
      </c>
      <c r="P767">
        <f>-(LN($B$5^2)+(M767/$B$5)^2)</f>
        <v>11.288354266599841</v>
      </c>
      <c r="R767">
        <f>IFERROR(LN(_xlfn.NORM.DIST(M767,0,$B$5,FALSE)),0)</f>
        <v>4.7252386000952482</v>
      </c>
    </row>
    <row r="768" spans="1:18" x14ac:dyDescent="0.25">
      <c r="A768" s="13">
        <v>35490</v>
      </c>
      <c r="B768" s="14">
        <v>5.14</v>
      </c>
      <c r="C768">
        <v>5.1399999999999994E-2</v>
      </c>
      <c r="D768">
        <f t="shared" si="88"/>
        <v>5.0099999999999999E-2</v>
      </c>
      <c r="E768">
        <f t="shared" si="89"/>
        <v>1.2999999999999956E-3</v>
      </c>
      <c r="F768">
        <f t="shared" si="90"/>
        <v>-9.8175150654891859E-4</v>
      </c>
      <c r="G768">
        <f t="shared" si="91"/>
        <v>2.2817515065489142E-3</v>
      </c>
      <c r="H768">
        <f>_xlfn.NORM.DIST(G768,0,$B$5,FALSE)</f>
        <v>91.61533449175964</v>
      </c>
      <c r="I768">
        <f t="shared" si="92"/>
        <v>4.5175986647843569</v>
      </c>
      <c r="K768">
        <f t="shared" si="93"/>
        <v>-8.1812625545743211E-5</v>
      </c>
      <c r="M768">
        <f t="shared" si="94"/>
        <v>1.3818126255457387E-3</v>
      </c>
      <c r="N768">
        <f>_xlfn.NORM.DIST(M768,0,$B$5,FALSE)</f>
        <v>104.52577139393433</v>
      </c>
      <c r="O768">
        <f t="shared" si="95"/>
        <v>4.6494336572099852</v>
      </c>
      <c r="P768">
        <f>-(LN($B$5^2)+(M768/$B$5)^2)</f>
        <v>11.136744380829315</v>
      </c>
      <c r="R768">
        <f>IFERROR(LN(_xlfn.NORM.DIST(M768,0,$B$5,FALSE)),0)</f>
        <v>4.6494336572099852</v>
      </c>
    </row>
    <row r="769" spans="1:18" x14ac:dyDescent="0.25">
      <c r="A769" s="13">
        <v>35521</v>
      </c>
      <c r="B769" s="14">
        <v>5.16</v>
      </c>
      <c r="C769">
        <v>5.16E-2</v>
      </c>
      <c r="D769">
        <f t="shared" si="88"/>
        <v>5.1399999999999994E-2</v>
      </c>
      <c r="E769">
        <f t="shared" si="89"/>
        <v>2.0000000000000573E-4</v>
      </c>
      <c r="F769">
        <f t="shared" si="90"/>
        <v>-1.0890821029059072E-3</v>
      </c>
      <c r="G769">
        <f t="shared" si="91"/>
        <v>1.2890821029059129E-3</v>
      </c>
      <c r="H769">
        <f>_xlfn.NORM.DIST(G769,0,$B$5,FALSE)</f>
        <v>105.56609645352312</v>
      </c>
      <c r="I769">
        <f t="shared" si="92"/>
        <v>4.6593372634112153</v>
      </c>
      <c r="K769">
        <f t="shared" si="93"/>
        <v>-9.0756841908825597E-5</v>
      </c>
      <c r="M769">
        <f t="shared" si="94"/>
        <v>2.9075684190883131E-4</v>
      </c>
      <c r="N769">
        <f>_xlfn.NORM.DIST(M769,0,$B$5,FALSE)</f>
        <v>112.43820343146768</v>
      </c>
      <c r="O769">
        <f t="shared" si="95"/>
        <v>4.7224037678910058</v>
      </c>
      <c r="P769">
        <f>-(LN($B$5^2)+(M769/$B$5)^2)</f>
        <v>11.282684602191356</v>
      </c>
      <c r="R769">
        <f>IFERROR(LN(_xlfn.NORM.DIST(M769,0,$B$5,FALSE)),0)</f>
        <v>4.7224037678910058</v>
      </c>
    </row>
    <row r="770" spans="1:18" x14ac:dyDescent="0.25">
      <c r="A770" s="13">
        <v>35551</v>
      </c>
      <c r="B770" s="14">
        <v>5.05</v>
      </c>
      <c r="C770">
        <v>5.0499999999999996E-2</v>
      </c>
      <c r="D770">
        <f t="shared" si="88"/>
        <v>5.16E-2</v>
      </c>
      <c r="E770">
        <f t="shared" si="89"/>
        <v>-1.1000000000000038E-3</v>
      </c>
      <c r="F770">
        <f t="shared" si="90"/>
        <v>-1.1055945023454444E-3</v>
      </c>
      <c r="G770">
        <f t="shared" si="91"/>
        <v>5.5945023454406773E-6</v>
      </c>
      <c r="H770">
        <f>_xlfn.NORM.DIST(G770,0,$B$5,FALSE)</f>
        <v>112.81879647153457</v>
      </c>
      <c r="I770">
        <f t="shared" si="92"/>
        <v>4.7257829605677699</v>
      </c>
      <c r="K770">
        <f t="shared" si="93"/>
        <v>-9.2132875195453698E-5</v>
      </c>
      <c r="M770">
        <f t="shared" si="94"/>
        <v>-1.0078671248045501E-3</v>
      </c>
      <c r="N770">
        <f>_xlfn.NORM.DIST(M770,0,$B$5,FALSE)</f>
        <v>108.32825694840035</v>
      </c>
      <c r="O770">
        <f t="shared" si="95"/>
        <v>4.6851660336258707</v>
      </c>
      <c r="P770">
        <f>-(LN($B$5^2)+(M770/$B$5)^2)</f>
        <v>11.208209133661086</v>
      </c>
      <c r="R770">
        <f>IFERROR(LN(_xlfn.NORM.DIST(M770,0,$B$5,FALSE)),0)</f>
        <v>4.6851660336258707</v>
      </c>
    </row>
    <row r="771" spans="1:18" x14ac:dyDescent="0.25">
      <c r="A771" s="13">
        <v>35582</v>
      </c>
      <c r="B771" s="14">
        <v>4.93</v>
      </c>
      <c r="C771">
        <v>4.9299999999999997E-2</v>
      </c>
      <c r="D771">
        <f t="shared" si="88"/>
        <v>5.0499999999999996E-2</v>
      </c>
      <c r="E771">
        <f t="shared" si="89"/>
        <v>-1.1999999999999997E-3</v>
      </c>
      <c r="F771">
        <f t="shared" si="90"/>
        <v>-1.0147763054279919E-3</v>
      </c>
      <c r="G771">
        <f t="shared" si="91"/>
        <v>-1.8522369457200775E-4</v>
      </c>
      <c r="H771">
        <f>_xlfn.NORM.DIST(G771,0,$B$5,FALSE)</f>
        <v>112.66427299736344</v>
      </c>
      <c r="I771">
        <f t="shared" si="92"/>
        <v>4.7244123610036866</v>
      </c>
      <c r="K771">
        <f t="shared" si="93"/>
        <v>-8.4564692118999318E-5</v>
      </c>
      <c r="M771">
        <f t="shared" si="94"/>
        <v>-1.1154353078810003E-3</v>
      </c>
      <c r="N771">
        <f>_xlfn.NORM.DIST(M771,0,$B$5,FALSE)</f>
        <v>107.34340794091563</v>
      </c>
      <c r="O771">
        <f t="shared" si="95"/>
        <v>4.6760331152750227</v>
      </c>
      <c r="P771">
        <f>-(LN($B$5^2)+(M771/$B$5)^2)</f>
        <v>11.189943296959392</v>
      </c>
      <c r="R771">
        <f>IFERROR(LN(_xlfn.NORM.DIST(M771,0,$B$5,FALSE)),0)</f>
        <v>4.6760331152750227</v>
      </c>
    </row>
    <row r="772" spans="1:18" x14ac:dyDescent="0.25">
      <c r="A772" s="13">
        <v>35612</v>
      </c>
      <c r="B772" s="14">
        <v>5.05</v>
      </c>
      <c r="C772">
        <v>5.0499999999999996E-2</v>
      </c>
      <c r="D772">
        <f t="shared" si="88"/>
        <v>4.9299999999999997E-2</v>
      </c>
      <c r="E772">
        <f t="shared" si="89"/>
        <v>1.1999999999999997E-3</v>
      </c>
      <c r="F772">
        <f t="shared" si="90"/>
        <v>-9.1570190879077125E-4</v>
      </c>
      <c r="G772">
        <f t="shared" si="91"/>
        <v>2.1157019087907711E-3</v>
      </c>
      <c r="H772">
        <f>_xlfn.NORM.DIST(G772,0,$B$5,FALSE)</f>
        <v>94.329753084326939</v>
      </c>
      <c r="I772">
        <f t="shared" si="92"/>
        <v>4.5467966550852088</v>
      </c>
      <c r="K772">
        <f t="shared" si="93"/>
        <v>-7.6308492399230929E-5</v>
      </c>
      <c r="M772">
        <f t="shared" si="94"/>
        <v>1.2763084923992306E-3</v>
      </c>
      <c r="N772">
        <f>_xlfn.NORM.DIST(M772,0,$B$5,FALSE)</f>
        <v>105.70451366032195</v>
      </c>
      <c r="O772">
        <f t="shared" si="95"/>
        <v>4.660647594521909</v>
      </c>
      <c r="P772">
        <f>-(LN($B$5^2)+(M772/$B$5)^2)</f>
        <v>11.159172255453162</v>
      </c>
      <c r="R772">
        <f>IFERROR(LN(_xlfn.NORM.DIST(M772,0,$B$5,FALSE)),0)</f>
        <v>4.660647594521909</v>
      </c>
    </row>
    <row r="773" spans="1:18" x14ac:dyDescent="0.25">
      <c r="A773" s="13">
        <v>35643</v>
      </c>
      <c r="B773" s="14">
        <v>5.14</v>
      </c>
      <c r="C773">
        <v>5.1399999999999994E-2</v>
      </c>
      <c r="D773">
        <f t="shared" si="88"/>
        <v>5.0499999999999996E-2</v>
      </c>
      <c r="E773">
        <f t="shared" si="89"/>
        <v>8.9999999999999802E-4</v>
      </c>
      <c r="F773">
        <f t="shared" si="90"/>
        <v>-1.0147763054279919E-3</v>
      </c>
      <c r="G773">
        <f t="shared" si="91"/>
        <v>1.91477630542799E-3</v>
      </c>
      <c r="H773">
        <f>_xlfn.NORM.DIST(G773,0,$B$5,FALSE)</f>
        <v>97.434349215642186</v>
      </c>
      <c r="I773">
        <f t="shared" si="92"/>
        <v>4.5791788098296538</v>
      </c>
      <c r="K773">
        <f t="shared" si="93"/>
        <v>-8.4564692118999318E-5</v>
      </c>
      <c r="M773">
        <f t="shared" si="94"/>
        <v>9.8456469211899737E-4</v>
      </c>
      <c r="N773">
        <f>_xlfn.NORM.DIST(M773,0,$B$5,FALSE)</f>
        <v>108.52955685337317</v>
      </c>
      <c r="O773">
        <f t="shared" si="95"/>
        <v>4.6870225492778665</v>
      </c>
      <c r="P773">
        <f>-(LN($B$5^2)+(M773/$B$5)^2)</f>
        <v>11.211922164965079</v>
      </c>
      <c r="R773">
        <f>IFERROR(LN(_xlfn.NORM.DIST(M773,0,$B$5,FALSE)),0)</f>
        <v>4.6870225492778665</v>
      </c>
    </row>
    <row r="774" spans="1:18" x14ac:dyDescent="0.25">
      <c r="A774" s="13">
        <v>35674</v>
      </c>
      <c r="B774" s="14">
        <v>4.95</v>
      </c>
      <c r="C774">
        <v>4.9500000000000002E-2</v>
      </c>
      <c r="D774">
        <f t="shared" si="88"/>
        <v>5.1399999999999994E-2</v>
      </c>
      <c r="E774">
        <f t="shared" si="89"/>
        <v>-1.899999999999992E-3</v>
      </c>
      <c r="F774">
        <f t="shared" si="90"/>
        <v>-1.0890821029059072E-3</v>
      </c>
      <c r="G774">
        <f t="shared" si="91"/>
        <v>-8.1091789709408476E-4</v>
      </c>
      <c r="H774">
        <f>_xlfn.NORM.DIST(G774,0,$B$5,FALSE)</f>
        <v>109.89106382975061</v>
      </c>
      <c r="I774">
        <f t="shared" si="92"/>
        <v>4.6994895462723845</v>
      </c>
      <c r="K774">
        <f t="shared" si="93"/>
        <v>-9.0756841908825597E-5</v>
      </c>
      <c r="M774">
        <f t="shared" si="94"/>
        <v>-1.8092431580911663E-3</v>
      </c>
      <c r="N774">
        <f>_xlfn.NORM.DIST(M774,0,$B$5,FALSE)</f>
        <v>98.977625727213194</v>
      </c>
      <c r="O774">
        <f t="shared" si="95"/>
        <v>4.5948938218366964</v>
      </c>
      <c r="P774">
        <f>-(LN($B$5^2)+(M774/$B$5)^2)</f>
        <v>11.027664710082737</v>
      </c>
      <c r="R774">
        <f>IFERROR(LN(_xlfn.NORM.DIST(M774,0,$B$5,FALSE)),0)</f>
        <v>4.5948938218366964</v>
      </c>
    </row>
    <row r="775" spans="1:18" x14ac:dyDescent="0.25">
      <c r="A775" s="13">
        <v>35704</v>
      </c>
      <c r="B775" s="14">
        <v>4.97</v>
      </c>
      <c r="C775">
        <v>4.9699999999999994E-2</v>
      </c>
      <c r="D775">
        <f t="shared" si="88"/>
        <v>4.9500000000000002E-2</v>
      </c>
      <c r="E775">
        <f t="shared" si="89"/>
        <v>1.9999999999999185E-4</v>
      </c>
      <c r="F775">
        <f t="shared" si="90"/>
        <v>-9.3221430823030847E-4</v>
      </c>
      <c r="G775">
        <f t="shared" si="91"/>
        <v>1.1322143082303003E-3</v>
      </c>
      <c r="H775">
        <f>_xlfn.NORM.DIST(G775,0,$B$5,FALSE)</f>
        <v>107.18165338004638</v>
      </c>
      <c r="I775">
        <f t="shared" si="92"/>
        <v>4.6745250901470721</v>
      </c>
      <c r="K775">
        <f t="shared" si="93"/>
        <v>-7.768452568585903E-5</v>
      </c>
      <c r="M775">
        <f t="shared" si="94"/>
        <v>2.7768452568585091E-4</v>
      </c>
      <c r="N775">
        <f>_xlfn.NORM.DIST(M775,0,$B$5,FALSE)</f>
        <v>112.47161758981724</v>
      </c>
      <c r="O775">
        <f t="shared" si="95"/>
        <v>4.7227009017239672</v>
      </c>
      <c r="P775">
        <f>-(LN($B$5^2)+(M775/$B$5)^2)</f>
        <v>11.283278869857281</v>
      </c>
      <c r="R775">
        <f>IFERROR(LN(_xlfn.NORM.DIST(M775,0,$B$5,FALSE)),0)</f>
        <v>4.7227009017239672</v>
      </c>
    </row>
    <row r="776" spans="1:18" x14ac:dyDescent="0.25">
      <c r="A776" s="13">
        <v>35735</v>
      </c>
      <c r="B776" s="14">
        <v>5.14</v>
      </c>
      <c r="C776">
        <v>5.1399999999999994E-2</v>
      </c>
      <c r="D776">
        <f t="shared" si="88"/>
        <v>4.9699999999999994E-2</v>
      </c>
      <c r="E776">
        <f t="shared" si="89"/>
        <v>1.7000000000000001E-3</v>
      </c>
      <c r="F776">
        <f t="shared" si="90"/>
        <v>-9.487267076698446E-4</v>
      </c>
      <c r="G776">
        <f t="shared" si="91"/>
        <v>2.6487267076698447E-3</v>
      </c>
      <c r="H776">
        <f>_xlfn.NORM.DIST(G776,0,$B$5,FALSE)</f>
        <v>85.221050914618644</v>
      </c>
      <c r="I776">
        <f t="shared" si="92"/>
        <v>4.4452484797795675</v>
      </c>
      <c r="K776">
        <f t="shared" si="93"/>
        <v>-7.906055897248705E-5</v>
      </c>
      <c r="M776">
        <f t="shared" si="94"/>
        <v>1.7790605589724871E-3</v>
      </c>
      <c r="N776">
        <f>_xlfn.NORM.DIST(M776,0,$B$5,FALSE)</f>
        <v>99.407199234183693</v>
      </c>
      <c r="O776">
        <f t="shared" si="95"/>
        <v>4.5992245379430834</v>
      </c>
      <c r="P776">
        <f>-(LN($B$5^2)+(M776/$B$5)^2)</f>
        <v>11.036326142295511</v>
      </c>
      <c r="R776">
        <f>IFERROR(LN(_xlfn.NORM.DIST(M776,0,$B$5,FALSE)),0)</f>
        <v>4.5992245379430834</v>
      </c>
    </row>
    <row r="777" spans="1:18" x14ac:dyDescent="0.25">
      <c r="A777" s="13">
        <v>35765</v>
      </c>
      <c r="B777" s="14">
        <v>5.16</v>
      </c>
      <c r="C777">
        <v>5.16E-2</v>
      </c>
      <c r="D777">
        <f t="shared" si="88"/>
        <v>5.1399999999999994E-2</v>
      </c>
      <c r="E777">
        <f t="shared" si="89"/>
        <v>2.0000000000000573E-4</v>
      </c>
      <c r="F777">
        <f t="shared" si="90"/>
        <v>-1.0890821029059072E-3</v>
      </c>
      <c r="G777">
        <f t="shared" si="91"/>
        <v>1.2890821029059129E-3</v>
      </c>
      <c r="H777">
        <f>_xlfn.NORM.DIST(G777,0,$B$5,FALSE)</f>
        <v>105.56609645352312</v>
      </c>
      <c r="I777">
        <f t="shared" si="92"/>
        <v>4.6593372634112153</v>
      </c>
      <c r="K777">
        <f t="shared" si="93"/>
        <v>-9.0756841908825597E-5</v>
      </c>
      <c r="M777">
        <f t="shared" si="94"/>
        <v>2.9075684190883131E-4</v>
      </c>
      <c r="N777">
        <f>_xlfn.NORM.DIST(M777,0,$B$5,FALSE)</f>
        <v>112.43820343146768</v>
      </c>
      <c r="O777">
        <f t="shared" si="95"/>
        <v>4.7224037678910058</v>
      </c>
      <c r="P777">
        <f>-(LN($B$5^2)+(M777/$B$5)^2)</f>
        <v>11.282684602191356</v>
      </c>
      <c r="R777">
        <f>IFERROR(LN(_xlfn.NORM.DIST(M777,0,$B$5,FALSE)),0)</f>
        <v>4.7224037678910058</v>
      </c>
    </row>
    <row r="778" spans="1:18" x14ac:dyDescent="0.25">
      <c r="A778" s="13">
        <v>35796</v>
      </c>
      <c r="B778" s="14">
        <v>5.04</v>
      </c>
      <c r="C778">
        <v>5.04E-2</v>
      </c>
      <c r="D778">
        <f t="shared" si="88"/>
        <v>5.16E-2</v>
      </c>
      <c r="E778">
        <f t="shared" si="89"/>
        <v>-1.1999999999999997E-3</v>
      </c>
      <c r="F778">
        <f t="shared" si="90"/>
        <v>-1.1055945023454444E-3</v>
      </c>
      <c r="G778">
        <f t="shared" si="91"/>
        <v>-9.4405497654555248E-5</v>
      </c>
      <c r="H778">
        <f>_xlfn.NORM.DIST(G778,0,$B$5,FALSE)</f>
        <v>112.77873886721989</v>
      </c>
      <c r="I778">
        <f t="shared" si="92"/>
        <v>4.7254278360787056</v>
      </c>
      <c r="K778">
        <f t="shared" si="93"/>
        <v>-9.2132875195453698E-5</v>
      </c>
      <c r="M778">
        <f t="shared" si="94"/>
        <v>-1.107867124804546E-3</v>
      </c>
      <c r="N778">
        <f>_xlfn.NORM.DIST(M778,0,$B$5,FALSE)</f>
        <v>107.41565589398226</v>
      </c>
      <c r="O778">
        <f t="shared" si="95"/>
        <v>4.6767059432758726</v>
      </c>
      <c r="P778">
        <f>-(LN($B$5^2)+(M778/$B$5)^2)</f>
        <v>11.19128895296109</v>
      </c>
      <c r="R778">
        <f>IFERROR(LN(_xlfn.NORM.DIST(M778,0,$B$5,FALSE)),0)</f>
        <v>4.6767059432758726</v>
      </c>
    </row>
    <row r="779" spans="1:18" x14ac:dyDescent="0.25">
      <c r="A779" s="13">
        <v>35827</v>
      </c>
      <c r="B779" s="14">
        <v>5.09</v>
      </c>
      <c r="C779">
        <v>5.0900000000000001E-2</v>
      </c>
      <c r="D779">
        <f t="shared" si="88"/>
        <v>5.04E-2</v>
      </c>
      <c r="E779">
        <f t="shared" si="89"/>
        <v>5.0000000000000044E-4</v>
      </c>
      <c r="F779">
        <f t="shared" si="90"/>
        <v>-1.0065201057082238E-3</v>
      </c>
      <c r="G779">
        <f t="shared" si="91"/>
        <v>1.5065201057082242E-3</v>
      </c>
      <c r="H779">
        <f>_xlfn.NORM.DIST(G779,0,$B$5,FALSE)</f>
        <v>103.03107437210693</v>
      </c>
      <c r="I779">
        <f t="shared" si="92"/>
        <v>4.6350306356625506</v>
      </c>
      <c r="K779">
        <f t="shared" si="93"/>
        <v>-8.3876675475685308E-5</v>
      </c>
      <c r="M779">
        <f t="shared" si="94"/>
        <v>5.8387667547568579E-4</v>
      </c>
      <c r="N779">
        <f>_xlfn.NORM.DIST(M779,0,$B$5,FALSE)</f>
        <v>111.29143710456999</v>
      </c>
      <c r="O779">
        <f t="shared" si="95"/>
        <v>4.7121523200529163</v>
      </c>
      <c r="P779">
        <f>-(LN($B$5^2)+(M779/$B$5)^2)</f>
        <v>11.262181706515179</v>
      </c>
      <c r="R779">
        <f>IFERROR(LN(_xlfn.NORM.DIST(M779,0,$B$5,FALSE)),0)</f>
        <v>4.7121523200529163</v>
      </c>
    </row>
    <row r="780" spans="1:18" x14ac:dyDescent="0.25">
      <c r="A780" s="13">
        <v>35855</v>
      </c>
      <c r="B780" s="14">
        <v>5.03</v>
      </c>
      <c r="C780">
        <v>5.0300000000000004E-2</v>
      </c>
      <c r="D780">
        <f t="shared" ref="D780:D843" si="96">C779</f>
        <v>5.0900000000000001E-2</v>
      </c>
      <c r="E780">
        <f t="shared" ref="E780:E843" si="97">C780-C779</f>
        <v>-5.9999999999999637E-4</v>
      </c>
      <c r="F780">
        <f t="shared" ref="F780:F843" si="98">($B$3*($B$4-C779))</f>
        <v>-1.0478011043070657E-3</v>
      </c>
      <c r="G780">
        <f t="shared" ref="G780:G843" si="99">E780-F780</f>
        <v>4.4780110430706933E-4</v>
      </c>
      <c r="H780">
        <f>_xlfn.NORM.DIST(G780,0,$B$5,FALSE)</f>
        <v>111.91793471158911</v>
      </c>
      <c r="I780">
        <f t="shared" ref="I780:I843" si="100">IFERROR(LN(H780),0)</f>
        <v>4.7177658769309678</v>
      </c>
      <c r="K780">
        <f t="shared" ref="K780:K843" si="101">F780*(1/12)</f>
        <v>-8.7316758692255466E-5</v>
      </c>
      <c r="M780">
        <f t="shared" ref="M780:M843" si="102">(E780-K780)</f>
        <v>-5.1268324130774093E-4</v>
      </c>
      <c r="N780">
        <f>_xlfn.NORM.DIST(M780,0,$B$5,FALSE)</f>
        <v>111.63939442811149</v>
      </c>
      <c r="O780">
        <f t="shared" ref="O780:O843" si="103">IFERROR(LN(N780),0)</f>
        <v>4.7152739843262106</v>
      </c>
      <c r="P780">
        <f>-(LN($B$5^2)+(M780/$B$5)^2)</f>
        <v>11.268425035061766</v>
      </c>
      <c r="R780">
        <f>IFERROR(LN(_xlfn.NORM.DIST(M780,0,$B$5,FALSE)),0)</f>
        <v>4.7152739843262106</v>
      </c>
    </row>
    <row r="781" spans="1:18" x14ac:dyDescent="0.25">
      <c r="A781" s="13">
        <v>35886</v>
      </c>
      <c r="B781" s="14">
        <v>4.95</v>
      </c>
      <c r="C781">
        <v>4.9500000000000002E-2</v>
      </c>
      <c r="D781">
        <f t="shared" si="96"/>
        <v>5.0300000000000004E-2</v>
      </c>
      <c r="E781">
        <f t="shared" si="97"/>
        <v>-8.000000000000021E-4</v>
      </c>
      <c r="F781">
        <f t="shared" si="98"/>
        <v>-9.982639059884558E-4</v>
      </c>
      <c r="G781">
        <f t="shared" si="99"/>
        <v>1.982639059884537E-4</v>
      </c>
      <c r="H781">
        <f>_xlfn.NORM.DIST(G781,0,$B$5,FALSE)</f>
        <v>112.64174655328524</v>
      </c>
      <c r="I781">
        <f t="shared" si="100"/>
        <v>4.7242123979117272</v>
      </c>
      <c r="K781">
        <f t="shared" si="101"/>
        <v>-8.3188658832371312E-5</v>
      </c>
      <c r="M781">
        <f t="shared" si="102"/>
        <v>-7.1681134116763075E-4</v>
      </c>
      <c r="N781">
        <f>_xlfn.NORM.DIST(M781,0,$B$5,FALSE)</f>
        <v>110.52462926358689</v>
      </c>
      <c r="O781">
        <f t="shared" si="103"/>
        <v>4.7052383853849156</v>
      </c>
      <c r="P781">
        <f>-(LN($B$5^2)+(M781/$B$5)^2)</f>
        <v>11.248353837179177</v>
      </c>
      <c r="R781">
        <f>IFERROR(LN(_xlfn.NORM.DIST(M781,0,$B$5,FALSE)),0)</f>
        <v>4.7052383853849156</v>
      </c>
    </row>
    <row r="782" spans="1:18" x14ac:dyDescent="0.25">
      <c r="A782" s="13">
        <v>35916</v>
      </c>
      <c r="B782" s="14">
        <v>5</v>
      </c>
      <c r="C782">
        <v>0.05</v>
      </c>
      <c r="D782">
        <f t="shared" si="96"/>
        <v>4.9500000000000002E-2</v>
      </c>
      <c r="E782">
        <f t="shared" si="97"/>
        <v>5.0000000000000044E-4</v>
      </c>
      <c r="F782">
        <f t="shared" si="98"/>
        <v>-9.3221430823030847E-4</v>
      </c>
      <c r="G782">
        <f t="shared" si="99"/>
        <v>1.4322143082303089E-3</v>
      </c>
      <c r="H782">
        <f>_xlfn.NORM.DIST(G782,0,$B$5,FALSE)</f>
        <v>103.93464600385593</v>
      </c>
      <c r="I782">
        <f t="shared" si="100"/>
        <v>4.6437622978038657</v>
      </c>
      <c r="K782">
        <f t="shared" si="101"/>
        <v>-7.768452568585903E-5</v>
      </c>
      <c r="M782">
        <f t="shared" si="102"/>
        <v>5.776845256858595E-4</v>
      </c>
      <c r="N782">
        <f>_xlfn.NORM.DIST(M782,0,$B$5,FALSE)</f>
        <v>111.32344975557479</v>
      </c>
      <c r="O782">
        <f t="shared" si="103"/>
        <v>4.7124399257173621</v>
      </c>
      <c r="P782">
        <f>-(LN($B$5^2)+(M782/$B$5)^2)</f>
        <v>11.262756917844069</v>
      </c>
      <c r="R782">
        <f>IFERROR(LN(_xlfn.NORM.DIST(M782,0,$B$5,FALSE)),0)</f>
        <v>4.7124399257173621</v>
      </c>
    </row>
    <row r="783" spans="1:18" x14ac:dyDescent="0.25">
      <c r="A783" s="13">
        <v>35947</v>
      </c>
      <c r="B783" s="14">
        <v>4.9800000000000004</v>
      </c>
      <c r="C783">
        <v>4.9800000000000004E-2</v>
      </c>
      <c r="D783">
        <f t="shared" si="96"/>
        <v>0.05</v>
      </c>
      <c r="E783">
        <f t="shared" si="97"/>
        <v>-1.9999999999999879E-4</v>
      </c>
      <c r="F783">
        <f t="shared" si="98"/>
        <v>-9.7349530682915041E-4</v>
      </c>
      <c r="G783">
        <f t="shared" si="99"/>
        <v>7.7349530682915162E-4</v>
      </c>
      <c r="H783">
        <f>_xlfn.NORM.DIST(G783,0,$B$5,FALSE)</f>
        <v>110.15191542652487</v>
      </c>
      <c r="I783">
        <f t="shared" si="100"/>
        <v>4.701860462352947</v>
      </c>
      <c r="K783">
        <f t="shared" si="101"/>
        <v>-8.1124608902429201E-5</v>
      </c>
      <c r="M783">
        <f t="shared" si="102"/>
        <v>-1.1887539109756959E-4</v>
      </c>
      <c r="N783">
        <f>_xlfn.NORM.DIST(M783,0,$B$5,FALSE)</f>
        <v>112.75520573021562</v>
      </c>
      <c r="O783">
        <f t="shared" si="103"/>
        <v>4.7252191478731964</v>
      </c>
      <c r="P783">
        <f>-(LN($B$5^2)+(M783/$B$5)^2)</f>
        <v>11.288315362155737</v>
      </c>
      <c r="R783">
        <f>IFERROR(LN(_xlfn.NORM.DIST(M783,0,$B$5,FALSE)),0)</f>
        <v>4.7252191478731964</v>
      </c>
    </row>
    <row r="784" spans="1:18" x14ac:dyDescent="0.25">
      <c r="A784" s="13">
        <v>35977</v>
      </c>
      <c r="B784" s="14">
        <v>4.96</v>
      </c>
      <c r="C784">
        <v>4.9599999999999998E-2</v>
      </c>
      <c r="D784">
        <f t="shared" si="96"/>
        <v>4.9800000000000004E-2</v>
      </c>
      <c r="E784">
        <f t="shared" si="97"/>
        <v>-2.0000000000000573E-4</v>
      </c>
      <c r="F784">
        <f t="shared" si="98"/>
        <v>-9.5698290738961374E-4</v>
      </c>
      <c r="G784">
        <f t="shared" si="99"/>
        <v>7.5698290738960802E-4</v>
      </c>
      <c r="H784">
        <f>_xlfn.NORM.DIST(G784,0,$B$5,FALSE)</f>
        <v>110.26328401855453</v>
      </c>
      <c r="I784">
        <f t="shared" si="100"/>
        <v>4.7028709970328357</v>
      </c>
      <c r="K784">
        <f t="shared" si="101"/>
        <v>-7.9748575615801141E-5</v>
      </c>
      <c r="M784">
        <f t="shared" si="102"/>
        <v>-1.2025142438420459E-4</v>
      </c>
      <c r="N784">
        <f>_xlfn.NORM.DIST(M784,0,$B$5,FALSE)</f>
        <v>112.75372217112444</v>
      </c>
      <c r="O784">
        <f t="shared" si="103"/>
        <v>4.7252059904420918</v>
      </c>
      <c r="P784">
        <f>-(LN($B$5^2)+(M784/$B$5)^2)</f>
        <v>11.288289047293528</v>
      </c>
      <c r="R784">
        <f>IFERROR(LN(_xlfn.NORM.DIST(M784,0,$B$5,FALSE)),0)</f>
        <v>4.7252059904420918</v>
      </c>
    </row>
    <row r="785" spans="1:18" x14ac:dyDescent="0.25">
      <c r="A785" s="13">
        <v>36008</v>
      </c>
      <c r="B785" s="14">
        <v>4.9000000000000004</v>
      </c>
      <c r="C785">
        <v>4.9000000000000002E-2</v>
      </c>
      <c r="D785">
        <f t="shared" si="96"/>
        <v>4.9599999999999998E-2</v>
      </c>
      <c r="E785">
        <f t="shared" si="97"/>
        <v>-5.9999999999999637E-4</v>
      </c>
      <c r="F785">
        <f t="shared" si="98"/>
        <v>-9.4047050795007653E-4</v>
      </c>
      <c r="G785">
        <f t="shared" si="99"/>
        <v>3.4047050795008016E-4</v>
      </c>
      <c r="H785">
        <f>_xlfn.NORM.DIST(G785,0,$B$5,FALSE)</f>
        <v>112.29720413938831</v>
      </c>
      <c r="I785">
        <f t="shared" si="100"/>
        <v>4.7211489650799665</v>
      </c>
      <c r="K785">
        <f t="shared" si="101"/>
        <v>-7.837254232917304E-5</v>
      </c>
      <c r="M785">
        <f t="shared" si="102"/>
        <v>-5.2162745767082332E-4</v>
      </c>
      <c r="N785">
        <f>_xlfn.NORM.DIST(M785,0,$B$5,FALSE)</f>
        <v>111.59810447918917</v>
      </c>
      <c r="O785">
        <f t="shared" si="103"/>
        <v>4.7149040648494625</v>
      </c>
      <c r="P785">
        <f>-(LN($B$5^2)+(M785/$B$5)^2)</f>
        <v>11.267685196108271</v>
      </c>
      <c r="R785">
        <f>IFERROR(LN(_xlfn.NORM.DIST(M785,0,$B$5,FALSE)),0)</f>
        <v>4.7149040648494625</v>
      </c>
    </row>
    <row r="786" spans="1:18" x14ac:dyDescent="0.25">
      <c r="A786" s="13">
        <v>36039</v>
      </c>
      <c r="B786" s="14">
        <v>4.6100000000000003</v>
      </c>
      <c r="C786">
        <v>4.6100000000000002E-2</v>
      </c>
      <c r="D786">
        <f t="shared" si="96"/>
        <v>4.9000000000000002E-2</v>
      </c>
      <c r="E786">
        <f t="shared" si="97"/>
        <v>-2.8999999999999998E-3</v>
      </c>
      <c r="F786">
        <f t="shared" si="98"/>
        <v>-8.9093330963146652E-4</v>
      </c>
      <c r="G786">
        <f t="shared" si="99"/>
        <v>-2.0090666903685335E-3</v>
      </c>
      <c r="H786">
        <f>_xlfn.NORM.DIST(G786,0,$B$5,FALSE)</f>
        <v>96.003491551332061</v>
      </c>
      <c r="I786">
        <f t="shared" si="100"/>
        <v>4.5643845611328278</v>
      </c>
      <c r="K786">
        <f t="shared" si="101"/>
        <v>-7.4244442469288872E-5</v>
      </c>
      <c r="M786">
        <f t="shared" si="102"/>
        <v>-2.8257555575307109E-3</v>
      </c>
      <c r="N786">
        <f>_xlfn.NORM.DIST(M786,0,$B$5,FALSE)</f>
        <v>81.981684887496868</v>
      </c>
      <c r="O786">
        <f t="shared" si="103"/>
        <v>4.4064958672862771</v>
      </c>
      <c r="P786">
        <f>-(LN($B$5^2)+(M786/$B$5)^2)</f>
        <v>10.6508688009819</v>
      </c>
      <c r="R786">
        <f>IFERROR(LN(_xlfn.NORM.DIST(M786,0,$B$5,FALSE)),0)</f>
        <v>4.4064958672862771</v>
      </c>
    </row>
    <row r="787" spans="1:18" x14ac:dyDescent="0.25">
      <c r="A787" s="13">
        <v>36069</v>
      </c>
      <c r="B787" s="14">
        <v>3.96</v>
      </c>
      <c r="C787">
        <v>3.9599999999999996E-2</v>
      </c>
      <c r="D787">
        <f t="shared" si="96"/>
        <v>4.6100000000000002E-2</v>
      </c>
      <c r="E787">
        <f t="shared" si="97"/>
        <v>-6.5000000000000058E-3</v>
      </c>
      <c r="F787">
        <f t="shared" si="98"/>
        <v>-6.5150351775818322E-4</v>
      </c>
      <c r="G787">
        <f t="shared" si="99"/>
        <v>-5.8484964822418228E-3</v>
      </c>
      <c r="H787">
        <f>_xlfn.NORM.DIST(G787,0,$B$5,FALSE)</f>
        <v>28.73304871415635</v>
      </c>
      <c r="I787">
        <f t="shared" si="100"/>
        <v>3.3580479834126753</v>
      </c>
      <c r="K787">
        <f t="shared" si="101"/>
        <v>-5.4291959813181935E-5</v>
      </c>
      <c r="M787">
        <f t="shared" si="102"/>
        <v>-6.445708040186824E-3</v>
      </c>
      <c r="N787">
        <f>_xlfn.NORM.DIST(M787,0,$B$5,FALSE)</f>
        <v>21.422829003816172</v>
      </c>
      <c r="O787">
        <f t="shared" si="103"/>
        <v>3.0644571293060219</v>
      </c>
      <c r="P787">
        <f>-(LN($B$5^2)+(M787/$B$5)^2)</f>
        <v>7.9667913250213882</v>
      </c>
      <c r="R787">
        <f>IFERROR(LN(_xlfn.NORM.DIST(M787,0,$B$5,FALSE)),0)</f>
        <v>3.0644571293060219</v>
      </c>
    </row>
    <row r="788" spans="1:18" x14ac:dyDescent="0.25">
      <c r="A788" s="13">
        <v>36100</v>
      </c>
      <c r="B788" s="14">
        <v>4.41</v>
      </c>
      <c r="C788">
        <v>4.41E-2</v>
      </c>
      <c r="D788">
        <f t="shared" si="96"/>
        <v>3.9599999999999996E-2</v>
      </c>
      <c r="E788">
        <f t="shared" si="97"/>
        <v>4.500000000000004E-3</v>
      </c>
      <c r="F788">
        <f t="shared" si="98"/>
        <v>-1.148505359732374E-4</v>
      </c>
      <c r="G788">
        <f t="shared" si="99"/>
        <v>4.6148505359732417E-3</v>
      </c>
      <c r="H788">
        <f>_xlfn.NORM.DIST(G788,0,$B$5,FALSE)</f>
        <v>48.14401999089386</v>
      </c>
      <c r="I788">
        <f t="shared" si="100"/>
        <v>3.874196935118865</v>
      </c>
      <c r="K788">
        <f t="shared" si="101"/>
        <v>-9.5708779977697825E-6</v>
      </c>
      <c r="M788">
        <f t="shared" si="102"/>
        <v>4.5095708779977735E-3</v>
      </c>
      <c r="N788">
        <f>_xlfn.NORM.DIST(M788,0,$B$5,FALSE)</f>
        <v>50.029290753996385</v>
      </c>
      <c r="O788">
        <f t="shared" si="103"/>
        <v>3.9126086489854037</v>
      </c>
      <c r="P788">
        <f>-(LN($B$5^2)+(M788/$B$5)^2)</f>
        <v>9.6630943643801519</v>
      </c>
      <c r="R788">
        <f>IFERROR(LN(_xlfn.NORM.DIST(M788,0,$B$5,FALSE)),0)</f>
        <v>3.9126086489854037</v>
      </c>
    </row>
    <row r="789" spans="1:18" x14ac:dyDescent="0.25">
      <c r="A789" s="13">
        <v>36130</v>
      </c>
      <c r="B789" s="14">
        <v>4.3899999999999997</v>
      </c>
      <c r="C789">
        <v>4.3899999999999995E-2</v>
      </c>
      <c r="D789">
        <f t="shared" si="96"/>
        <v>4.41E-2</v>
      </c>
      <c r="E789">
        <f t="shared" si="97"/>
        <v>-2.0000000000000573E-4</v>
      </c>
      <c r="F789">
        <f t="shared" si="98"/>
        <v>-4.8637952336281527E-4</v>
      </c>
      <c r="G789">
        <f t="shared" si="99"/>
        <v>2.8637952336280954E-4</v>
      </c>
      <c r="H789">
        <f>_xlfn.NORM.DIST(G789,0,$B$5,FALSE)</f>
        <v>112.44956233236873</v>
      </c>
      <c r="I789">
        <f t="shared" si="100"/>
        <v>4.7225047862889795</v>
      </c>
      <c r="K789">
        <f t="shared" si="101"/>
        <v>-4.053162694690127E-5</v>
      </c>
      <c r="M789">
        <f t="shared" si="102"/>
        <v>-1.5946837305310445E-4</v>
      </c>
      <c r="N789">
        <f>_xlfn.NORM.DIST(M789,0,$B$5,FALSE)</f>
        <v>112.70427442163414</v>
      </c>
      <c r="O789">
        <f t="shared" si="103"/>
        <v>4.7247673477589274</v>
      </c>
      <c r="P789">
        <f>-(LN($B$5^2)+(M789/$B$5)^2)</f>
        <v>11.287411761927199</v>
      </c>
      <c r="R789">
        <f>IFERROR(LN(_xlfn.NORM.DIST(M789,0,$B$5,FALSE)),0)</f>
        <v>4.7247673477589274</v>
      </c>
    </row>
    <row r="790" spans="1:18" x14ac:dyDescent="0.25">
      <c r="A790" s="13">
        <v>36161</v>
      </c>
      <c r="B790" s="14">
        <v>4.34</v>
      </c>
      <c r="C790">
        <v>4.3400000000000001E-2</v>
      </c>
      <c r="D790">
        <f t="shared" si="96"/>
        <v>4.3899999999999995E-2</v>
      </c>
      <c r="E790">
        <f t="shared" si="97"/>
        <v>-4.9999999999999351E-4</v>
      </c>
      <c r="F790">
        <f t="shared" si="98"/>
        <v>-4.69867123923278E-4</v>
      </c>
      <c r="G790">
        <f t="shared" si="99"/>
        <v>-3.0132876076715501E-5</v>
      </c>
      <c r="H790">
        <f>_xlfn.NORM.DIST(G790,0,$B$5,FALSE)</f>
        <v>112.81484157923191</v>
      </c>
      <c r="I790">
        <f t="shared" si="100"/>
        <v>4.7257479046927928</v>
      </c>
      <c r="K790">
        <f t="shared" si="101"/>
        <v>-3.9155593660273162E-5</v>
      </c>
      <c r="M790">
        <f t="shared" si="102"/>
        <v>-4.6084440633972036E-4</v>
      </c>
      <c r="N790">
        <f>_xlfn.NORM.DIST(M790,0,$B$5,FALSE)</f>
        <v>111.86490824317286</v>
      </c>
      <c r="O790">
        <f t="shared" si="103"/>
        <v>4.7172919668786282</v>
      </c>
      <c r="P790">
        <f>-(LN($B$5^2)+(M790/$B$5)^2)</f>
        <v>11.272461000166603</v>
      </c>
      <c r="R790">
        <f>IFERROR(LN(_xlfn.NORM.DIST(M790,0,$B$5,FALSE)),0)</f>
        <v>4.7172919668786282</v>
      </c>
    </row>
    <row r="791" spans="1:18" x14ac:dyDescent="0.25">
      <c r="A791" s="13">
        <v>36192</v>
      </c>
      <c r="B791" s="14">
        <v>4.4400000000000004</v>
      </c>
      <c r="C791">
        <v>4.4400000000000002E-2</v>
      </c>
      <c r="D791">
        <f t="shared" si="96"/>
        <v>4.3400000000000001E-2</v>
      </c>
      <c r="E791">
        <f t="shared" si="97"/>
        <v>1.0000000000000009E-3</v>
      </c>
      <c r="F791">
        <f t="shared" si="98"/>
        <v>-4.285861253244366E-4</v>
      </c>
      <c r="G791">
        <f t="shared" si="99"/>
        <v>1.4285861253244374E-3</v>
      </c>
      <c r="H791">
        <f>_xlfn.NORM.DIST(G791,0,$B$5,FALSE)</f>
        <v>103.97779205854803</v>
      </c>
      <c r="I791">
        <f t="shared" si="100"/>
        <v>4.6441773384403326</v>
      </c>
      <c r="K791">
        <f t="shared" si="101"/>
        <v>-3.5715510443703045E-5</v>
      </c>
      <c r="M791">
        <f t="shared" si="102"/>
        <v>1.035715510443704E-3</v>
      </c>
      <c r="N791">
        <f>_xlfn.NORM.DIST(M791,0,$B$5,FALSE)</f>
        <v>108.08201966579405</v>
      </c>
      <c r="O791">
        <f t="shared" si="103"/>
        <v>4.6828903802445021</v>
      </c>
      <c r="P791">
        <f>-(LN($B$5^2)+(M791/$B$5)^2)</f>
        <v>11.203657826898349</v>
      </c>
      <c r="R791">
        <f>IFERROR(LN(_xlfn.NORM.DIST(M791,0,$B$5,FALSE)),0)</f>
        <v>4.6828903802445021</v>
      </c>
    </row>
    <row r="792" spans="1:18" x14ac:dyDescent="0.25">
      <c r="A792" s="13">
        <v>36220</v>
      </c>
      <c r="B792" s="14">
        <v>4.4400000000000004</v>
      </c>
      <c r="C792">
        <v>4.4400000000000002E-2</v>
      </c>
      <c r="D792">
        <f t="shared" si="96"/>
        <v>4.4400000000000002E-2</v>
      </c>
      <c r="E792">
        <f t="shared" si="97"/>
        <v>0</v>
      </c>
      <c r="F792">
        <f t="shared" si="98"/>
        <v>-5.111481225221206E-4</v>
      </c>
      <c r="G792">
        <f t="shared" si="99"/>
        <v>5.111481225221206E-4</v>
      </c>
      <c r="H792">
        <f>_xlfn.NORM.DIST(G792,0,$B$5,FALSE)</f>
        <v>111.64641084555532</v>
      </c>
      <c r="I792">
        <f t="shared" si="100"/>
        <v>4.715336831289882</v>
      </c>
      <c r="K792">
        <f t="shared" si="101"/>
        <v>-4.2595676876843381E-5</v>
      </c>
      <c r="M792">
        <f t="shared" si="102"/>
        <v>4.2595676876843381E-5</v>
      </c>
      <c r="N792">
        <f>_xlfn.NORM.DIST(M792,0,$B$5,FALSE)</f>
        <v>112.81075280762174</v>
      </c>
      <c r="O792">
        <f t="shared" si="103"/>
        <v>4.7257116608293979</v>
      </c>
      <c r="P792">
        <f>-(LN($B$5^2)+(M792/$B$5)^2)</f>
        <v>11.28930038806814</v>
      </c>
      <c r="R792">
        <f>IFERROR(LN(_xlfn.NORM.DIST(M792,0,$B$5,FALSE)),0)</f>
        <v>4.7257116608293979</v>
      </c>
    </row>
    <row r="793" spans="1:18" x14ac:dyDescent="0.25">
      <c r="A793" s="13">
        <v>36251</v>
      </c>
      <c r="B793" s="14">
        <v>4.29</v>
      </c>
      <c r="C793">
        <v>4.2900000000000001E-2</v>
      </c>
      <c r="D793">
        <f t="shared" si="96"/>
        <v>4.4400000000000002E-2</v>
      </c>
      <c r="E793">
        <f t="shared" si="97"/>
        <v>-1.5000000000000013E-3</v>
      </c>
      <c r="F793">
        <f t="shared" si="98"/>
        <v>-5.111481225221206E-4</v>
      </c>
      <c r="G793">
        <f t="shared" si="99"/>
        <v>-9.8885187747788073E-4</v>
      </c>
      <c r="H793">
        <f>_xlfn.NORM.DIST(G793,0,$B$5,FALSE)</f>
        <v>108.49284726740642</v>
      </c>
      <c r="I793">
        <f t="shared" si="100"/>
        <v>4.686684247004739</v>
      </c>
      <c r="K793">
        <f t="shared" si="101"/>
        <v>-4.2595676876843381E-5</v>
      </c>
      <c r="M793">
        <f t="shared" si="102"/>
        <v>-1.457404323123158E-3</v>
      </c>
      <c r="N793">
        <f>_xlfn.NORM.DIST(M793,0,$B$5,FALSE)</f>
        <v>103.63257342515458</v>
      </c>
      <c r="O793">
        <f t="shared" si="103"/>
        <v>4.64085169570797</v>
      </c>
      <c r="P793">
        <f>-(LN($B$5^2)+(M793/$B$5)^2)</f>
        <v>11.119580457825284</v>
      </c>
      <c r="R793">
        <f>IFERROR(LN(_xlfn.NORM.DIST(M793,0,$B$5,FALSE)),0)</f>
        <v>4.64085169570797</v>
      </c>
    </row>
    <row r="794" spans="1:18" x14ac:dyDescent="0.25">
      <c r="A794" s="13">
        <v>36281</v>
      </c>
      <c r="B794" s="14">
        <v>4.5</v>
      </c>
      <c r="C794">
        <v>4.4999999999999998E-2</v>
      </c>
      <c r="D794">
        <f t="shared" si="96"/>
        <v>4.2900000000000001E-2</v>
      </c>
      <c r="E794">
        <f t="shared" si="97"/>
        <v>2.0999999999999977E-3</v>
      </c>
      <c r="F794">
        <f t="shared" si="98"/>
        <v>-3.873051267255946E-4</v>
      </c>
      <c r="G794">
        <f t="shared" si="99"/>
        <v>2.4873051267255922E-3</v>
      </c>
      <c r="H794">
        <f>_xlfn.NORM.DIST(G794,0,$B$5,FALSE)</f>
        <v>88.093608327630719</v>
      </c>
      <c r="I794">
        <f t="shared" si="100"/>
        <v>4.4783999801130872</v>
      </c>
      <c r="K794">
        <f t="shared" si="101"/>
        <v>-3.2275427227132881E-5</v>
      </c>
      <c r="M794">
        <f t="shared" si="102"/>
        <v>2.1322754272271307E-3</v>
      </c>
      <c r="N794">
        <f>_xlfn.NORM.DIST(M794,0,$B$5,FALSE)</f>
        <v>94.064568473589731</v>
      </c>
      <c r="O794">
        <f t="shared" si="103"/>
        <v>4.5439814451183098</v>
      </c>
      <c r="P794">
        <f>-(LN($B$5^2)+(M794/$B$5)^2)</f>
        <v>10.925839956645966</v>
      </c>
      <c r="R794">
        <f>IFERROR(LN(_xlfn.NORM.DIST(M794,0,$B$5,FALSE)),0)</f>
        <v>4.5439814451183098</v>
      </c>
    </row>
    <row r="795" spans="1:18" x14ac:dyDescent="0.25">
      <c r="A795" s="13">
        <v>36312</v>
      </c>
      <c r="B795" s="14">
        <v>4.57</v>
      </c>
      <c r="C795">
        <v>4.5700000000000005E-2</v>
      </c>
      <c r="D795">
        <f t="shared" si="96"/>
        <v>4.4999999999999998E-2</v>
      </c>
      <c r="E795">
        <f t="shared" si="97"/>
        <v>7.0000000000000617E-4</v>
      </c>
      <c r="F795">
        <f t="shared" si="98"/>
        <v>-5.6068532084073061E-4</v>
      </c>
      <c r="G795">
        <f t="shared" si="99"/>
        <v>1.2606853208407369E-3</v>
      </c>
      <c r="H795">
        <f>_xlfn.NORM.DIST(G795,0,$B$5,FALSE)</f>
        <v>105.87217781728499</v>
      </c>
      <c r="I795">
        <f t="shared" si="100"/>
        <v>4.6622324968179853</v>
      </c>
      <c r="K795">
        <f t="shared" si="101"/>
        <v>-4.6723776736727549E-5</v>
      </c>
      <c r="M795">
        <f t="shared" si="102"/>
        <v>7.4672377673673377E-4</v>
      </c>
      <c r="N795">
        <f>_xlfn.NORM.DIST(M795,0,$B$5,FALSE)</f>
        <v>110.33132216212348</v>
      </c>
      <c r="O795">
        <f t="shared" si="103"/>
        <v>4.7034878584049649</v>
      </c>
      <c r="P795">
        <f>-(LN($B$5^2)+(M795/$B$5)^2)</f>
        <v>11.244852783219276</v>
      </c>
      <c r="R795">
        <f>IFERROR(LN(_xlfn.NORM.DIST(M795,0,$B$5,FALSE)),0)</f>
        <v>4.7034878584049649</v>
      </c>
    </row>
    <row r="796" spans="1:18" x14ac:dyDescent="0.25">
      <c r="A796" s="13">
        <v>36342</v>
      </c>
      <c r="B796" s="14">
        <v>4.55</v>
      </c>
      <c r="C796">
        <v>4.5499999999999999E-2</v>
      </c>
      <c r="D796">
        <f t="shared" si="96"/>
        <v>4.5700000000000005E-2</v>
      </c>
      <c r="E796">
        <f t="shared" si="97"/>
        <v>-2.0000000000000573E-4</v>
      </c>
      <c r="F796">
        <f t="shared" si="98"/>
        <v>-6.1847871887910988E-4</v>
      </c>
      <c r="G796">
        <f t="shared" si="99"/>
        <v>4.1847871887910415E-4</v>
      </c>
      <c r="H796">
        <f>_xlfn.NORM.DIST(G796,0,$B$5,FALSE)</f>
        <v>112.03166906089601</v>
      </c>
      <c r="I796">
        <f t="shared" si="100"/>
        <v>4.7187815907984554</v>
      </c>
      <c r="K796">
        <f t="shared" si="101"/>
        <v>-5.1539893239925821E-5</v>
      </c>
      <c r="M796">
        <f t="shared" si="102"/>
        <v>-1.4846010676007991E-4</v>
      </c>
      <c r="N796">
        <f>_xlfn.NORM.DIST(M796,0,$B$5,FALSE)</f>
        <v>112.71955192859383</v>
      </c>
      <c r="O796">
        <f t="shared" si="103"/>
        <v>4.7249028924990766</v>
      </c>
      <c r="P796">
        <f>-(LN($B$5^2)+(M796/$B$5)^2)</f>
        <v>11.287682851407499</v>
      </c>
      <c r="R796">
        <f>IFERROR(LN(_xlfn.NORM.DIST(M796,0,$B$5,FALSE)),0)</f>
        <v>4.7249028924990766</v>
      </c>
    </row>
    <row r="797" spans="1:18" x14ac:dyDescent="0.25">
      <c r="A797" s="13">
        <v>36373</v>
      </c>
      <c r="B797" s="14">
        <v>4.72</v>
      </c>
      <c r="C797">
        <v>4.7199999999999999E-2</v>
      </c>
      <c r="D797">
        <f t="shared" si="96"/>
        <v>4.5499999999999999E-2</v>
      </c>
      <c r="E797">
        <f t="shared" si="97"/>
        <v>1.7000000000000001E-3</v>
      </c>
      <c r="F797">
        <f t="shared" si="98"/>
        <v>-6.0196631943957256E-4</v>
      </c>
      <c r="G797">
        <f t="shared" si="99"/>
        <v>2.3019663194395728E-3</v>
      </c>
      <c r="H797">
        <f>_xlfn.NORM.DIST(G797,0,$B$5,FALSE)</f>
        <v>91.276517369135107</v>
      </c>
      <c r="I797">
        <f t="shared" si="100"/>
        <v>4.5138935515518099</v>
      </c>
      <c r="K797">
        <f t="shared" si="101"/>
        <v>-5.0163859953297713E-5</v>
      </c>
      <c r="M797">
        <f t="shared" si="102"/>
        <v>1.7501638599532979E-3</v>
      </c>
      <c r="N797">
        <f>_xlfn.NORM.DIST(M797,0,$B$5,FALSE)</f>
        <v>99.813404031293686</v>
      </c>
      <c r="O797">
        <f t="shared" si="103"/>
        <v>4.6033024832295801</v>
      </c>
      <c r="P797">
        <f>-(LN($B$5^2)+(M797/$B$5)^2)</f>
        <v>11.044482032868505</v>
      </c>
      <c r="R797">
        <f>IFERROR(LN(_xlfn.NORM.DIST(M797,0,$B$5,FALSE)),0)</f>
        <v>4.6033024832295801</v>
      </c>
    </row>
    <row r="798" spans="1:18" x14ac:dyDescent="0.25">
      <c r="A798" s="13">
        <v>36404</v>
      </c>
      <c r="B798" s="14">
        <v>4.68</v>
      </c>
      <c r="C798">
        <v>4.6799999999999994E-2</v>
      </c>
      <c r="D798">
        <f t="shared" si="96"/>
        <v>4.7199999999999999E-2</v>
      </c>
      <c r="E798">
        <f t="shared" si="97"/>
        <v>-4.0000000000000452E-4</v>
      </c>
      <c r="F798">
        <f t="shared" si="98"/>
        <v>-7.4232171467563518E-4</v>
      </c>
      <c r="G798">
        <f t="shared" si="99"/>
        <v>3.4232171467563066E-4</v>
      </c>
      <c r="H798">
        <f>_xlfn.NORM.DIST(G798,0,$B$5,FALSE)</f>
        <v>112.2915284928863</v>
      </c>
      <c r="I798">
        <f t="shared" si="100"/>
        <v>4.7210984225043289</v>
      </c>
      <c r="K798">
        <f t="shared" si="101"/>
        <v>-6.1860142889636261E-5</v>
      </c>
      <c r="M798">
        <f t="shared" si="102"/>
        <v>-3.3813985711036824E-4</v>
      </c>
      <c r="N798">
        <f>_xlfn.NORM.DIST(M798,0,$B$5,FALSE)</f>
        <v>112.30430636175946</v>
      </c>
      <c r="O798">
        <f t="shared" si="103"/>
        <v>4.7212122079527115</v>
      </c>
      <c r="P798">
        <f>-(LN($B$5^2)+(M798/$B$5)^2)</f>
        <v>11.280301482314767</v>
      </c>
      <c r="R798">
        <f>IFERROR(LN(_xlfn.NORM.DIST(M798,0,$B$5,FALSE)),0)</f>
        <v>4.7212122079527115</v>
      </c>
    </row>
    <row r="799" spans="1:18" x14ac:dyDescent="0.25">
      <c r="A799" s="13">
        <v>36434</v>
      </c>
      <c r="B799" s="14">
        <v>4.8600000000000003</v>
      </c>
      <c r="C799">
        <v>4.8600000000000004E-2</v>
      </c>
      <c r="D799">
        <f t="shared" si="96"/>
        <v>4.6799999999999994E-2</v>
      </c>
      <c r="E799">
        <f t="shared" si="97"/>
        <v>1.8000000000000099E-3</v>
      </c>
      <c r="F799">
        <f t="shared" si="98"/>
        <v>-7.092969157965613E-4</v>
      </c>
      <c r="G799">
        <f t="shared" si="99"/>
        <v>2.5092969157965712E-3</v>
      </c>
      <c r="H799">
        <f>_xlfn.NORM.DIST(G799,0,$B$5,FALSE)</f>
        <v>87.707383814343686</v>
      </c>
      <c r="I799">
        <f t="shared" si="100"/>
        <v>4.4740060898402207</v>
      </c>
      <c r="K799">
        <f t="shared" si="101"/>
        <v>-5.9108076316380106E-5</v>
      </c>
      <c r="M799">
        <f t="shared" si="102"/>
        <v>1.85910807631639E-3</v>
      </c>
      <c r="N799">
        <f>_xlfn.NORM.DIST(M799,0,$B$5,FALSE)</f>
        <v>98.256303024955741</v>
      </c>
      <c r="O799">
        <f t="shared" si="103"/>
        <v>4.5875794016174183</v>
      </c>
      <c r="P799">
        <f>-(LN($B$5^2)+(M799/$B$5)^2)</f>
        <v>11.013035869644181</v>
      </c>
      <c r="R799">
        <f>IFERROR(LN(_xlfn.NORM.DIST(M799,0,$B$5,FALSE)),0)</f>
        <v>4.5875794016174183</v>
      </c>
    </row>
    <row r="800" spans="1:18" x14ac:dyDescent="0.25">
      <c r="A800" s="13">
        <v>36465</v>
      </c>
      <c r="B800" s="14">
        <v>5.07</v>
      </c>
      <c r="C800">
        <v>5.0700000000000002E-2</v>
      </c>
      <c r="D800">
        <f t="shared" si="96"/>
        <v>4.8600000000000004E-2</v>
      </c>
      <c r="E800">
        <f t="shared" si="97"/>
        <v>2.0999999999999977E-3</v>
      </c>
      <c r="F800">
        <f t="shared" si="98"/>
        <v>-8.5790851075239307E-4</v>
      </c>
      <c r="G800">
        <f t="shared" si="99"/>
        <v>2.9579085107523909E-3</v>
      </c>
      <c r="H800">
        <f>_xlfn.NORM.DIST(G800,0,$B$5,FALSE)</f>
        <v>79.513993066009107</v>
      </c>
      <c r="I800">
        <f t="shared" si="100"/>
        <v>4.3759330195806632</v>
      </c>
      <c r="K800">
        <f t="shared" si="101"/>
        <v>-7.1492375896032751E-5</v>
      </c>
      <c r="M800">
        <f t="shared" si="102"/>
        <v>2.1714923758960306E-3</v>
      </c>
      <c r="N800">
        <f>_xlfn.NORM.DIST(M800,0,$B$5,FALSE)</f>
        <v>93.431868390602091</v>
      </c>
      <c r="O800">
        <f t="shared" si="103"/>
        <v>4.5372324903636843</v>
      </c>
      <c r="P800">
        <f>-(LN($B$5^2)+(M800/$B$5)^2)</f>
        <v>10.912342047136713</v>
      </c>
      <c r="R800">
        <f>IFERROR(LN(_xlfn.NORM.DIST(M800,0,$B$5,FALSE)),0)</f>
        <v>4.5372324903636843</v>
      </c>
    </row>
    <row r="801" spans="1:18" x14ac:dyDescent="0.25">
      <c r="A801" s="13">
        <v>36495</v>
      </c>
      <c r="B801" s="14">
        <v>5.2</v>
      </c>
      <c r="C801">
        <v>5.2000000000000005E-2</v>
      </c>
      <c r="D801">
        <f t="shared" si="96"/>
        <v>5.0700000000000002E-2</v>
      </c>
      <c r="E801">
        <f t="shared" si="97"/>
        <v>1.3000000000000025E-3</v>
      </c>
      <c r="F801">
        <f t="shared" si="98"/>
        <v>-1.0312887048675291E-3</v>
      </c>
      <c r="G801">
        <f t="shared" si="99"/>
        <v>2.3312887048675315E-3</v>
      </c>
      <c r="H801">
        <f>_xlfn.NORM.DIST(G801,0,$B$5,FALSE)</f>
        <v>90.782002525715711</v>
      </c>
      <c r="I801">
        <f t="shared" si="100"/>
        <v>4.5084610558918259</v>
      </c>
      <c r="K801">
        <f t="shared" si="101"/>
        <v>-8.5940725405627419E-5</v>
      </c>
      <c r="M801">
        <f t="shared" si="102"/>
        <v>1.3859407254056299E-3</v>
      </c>
      <c r="N801">
        <f>_xlfn.NORM.DIST(M801,0,$B$5,FALSE)</f>
        <v>104.47802774130786</v>
      </c>
      <c r="O801">
        <f t="shared" si="103"/>
        <v>4.648976788448226</v>
      </c>
      <c r="P801">
        <f>-(LN($B$5^2)+(M801/$B$5)^2)</f>
        <v>11.135830643305797</v>
      </c>
      <c r="R801">
        <f>IFERROR(LN(_xlfn.NORM.DIST(M801,0,$B$5,FALSE)),0)</f>
        <v>4.648976788448226</v>
      </c>
    </row>
    <row r="802" spans="1:18" x14ac:dyDescent="0.25">
      <c r="A802" s="13">
        <v>36526</v>
      </c>
      <c r="B802" s="14">
        <v>5.32</v>
      </c>
      <c r="C802">
        <v>5.3200000000000004E-2</v>
      </c>
      <c r="D802">
        <f t="shared" si="96"/>
        <v>5.2000000000000005E-2</v>
      </c>
      <c r="E802">
        <f t="shared" si="97"/>
        <v>1.1999999999999997E-3</v>
      </c>
      <c r="F802">
        <f t="shared" si="98"/>
        <v>-1.1386193012245184E-3</v>
      </c>
      <c r="G802">
        <f t="shared" si="99"/>
        <v>2.3386193012245181E-3</v>
      </c>
      <c r="H802">
        <f>_xlfn.NORM.DIST(G802,0,$B$5,FALSE)</f>
        <v>90.657818977876516</v>
      </c>
      <c r="I802">
        <f t="shared" si="100"/>
        <v>4.5070921880633481</v>
      </c>
      <c r="K802">
        <f t="shared" si="101"/>
        <v>-9.4884941768709859E-5</v>
      </c>
      <c r="M802">
        <f t="shared" si="102"/>
        <v>1.2948849417687095E-3</v>
      </c>
      <c r="N802">
        <f>_xlfn.NORM.DIST(M802,0,$B$5,FALSE)</f>
        <v>105.502820945604</v>
      </c>
      <c r="O802">
        <f t="shared" si="103"/>
        <v>4.6587376913795362</v>
      </c>
      <c r="P802">
        <f>-(LN($B$5^2)+(M802/$B$5)^2)</f>
        <v>11.155352449168417</v>
      </c>
      <c r="R802">
        <f>IFERROR(LN(_xlfn.NORM.DIST(M802,0,$B$5,FALSE)),0)</f>
        <v>4.6587376913795362</v>
      </c>
    </row>
    <row r="803" spans="1:18" x14ac:dyDescent="0.25">
      <c r="A803" s="13">
        <v>36557</v>
      </c>
      <c r="B803" s="14">
        <v>5.55</v>
      </c>
      <c r="C803">
        <v>5.5500000000000001E-2</v>
      </c>
      <c r="D803">
        <f t="shared" si="96"/>
        <v>5.3200000000000004E-2</v>
      </c>
      <c r="E803">
        <f t="shared" si="97"/>
        <v>2.2999999999999965E-3</v>
      </c>
      <c r="F803">
        <f t="shared" si="98"/>
        <v>-1.2376936978617391E-3</v>
      </c>
      <c r="G803">
        <f t="shared" si="99"/>
        <v>3.5376936978617356E-3</v>
      </c>
      <c r="H803">
        <f>_xlfn.NORM.DIST(G803,0,$B$5,FALSE)</f>
        <v>68.397859677791217</v>
      </c>
      <c r="I803">
        <f t="shared" si="100"/>
        <v>4.2253415328785611</v>
      </c>
      <c r="K803">
        <f t="shared" si="101"/>
        <v>-1.0314114148847825E-4</v>
      </c>
      <c r="M803">
        <f t="shared" si="102"/>
        <v>2.4031411414884747E-3</v>
      </c>
      <c r="N803">
        <f>_xlfn.NORM.DIST(M803,0,$B$5,FALSE)</f>
        <v>89.55548882890082</v>
      </c>
      <c r="O803">
        <f t="shared" si="103"/>
        <v>4.4948584200834159</v>
      </c>
      <c r="P803">
        <f>-(LN($B$5^2)+(M803/$B$5)^2)</f>
        <v>10.827593906576176</v>
      </c>
      <c r="R803">
        <f>IFERROR(LN(_xlfn.NORM.DIST(M803,0,$B$5,FALSE)),0)</f>
        <v>4.4948584200834159</v>
      </c>
    </row>
    <row r="804" spans="1:18" x14ac:dyDescent="0.25">
      <c r="A804" s="13">
        <v>36586</v>
      </c>
      <c r="B804" s="14">
        <v>5.69</v>
      </c>
      <c r="C804">
        <v>5.6900000000000006E-2</v>
      </c>
      <c r="D804">
        <f t="shared" si="96"/>
        <v>5.5500000000000001E-2</v>
      </c>
      <c r="E804">
        <f t="shared" si="97"/>
        <v>1.4000000000000054E-3</v>
      </c>
      <c r="F804">
        <f t="shared" si="98"/>
        <v>-1.4275862914164116E-3</v>
      </c>
      <c r="G804">
        <f t="shared" si="99"/>
        <v>2.827586291416417E-3</v>
      </c>
      <c r="H804">
        <f>_xlfn.NORM.DIST(G804,0,$B$5,FALSE)</f>
        <v>81.947763678064931</v>
      </c>
      <c r="I804">
        <f t="shared" si="100"/>
        <v>4.4060820159592229</v>
      </c>
      <c r="K804">
        <f t="shared" si="101"/>
        <v>-1.1896552428470096E-4</v>
      </c>
      <c r="M804">
        <f t="shared" si="102"/>
        <v>1.5189655242847063E-3</v>
      </c>
      <c r="N804">
        <f>_xlfn.NORM.DIST(M804,0,$B$5,FALSE)</f>
        <v>102.8760643375998</v>
      </c>
      <c r="O804">
        <f t="shared" si="103"/>
        <v>4.6335250048742109</v>
      </c>
      <c r="P804">
        <f>-(LN($B$5^2)+(M804/$B$5)^2)</f>
        <v>11.104927076157768</v>
      </c>
      <c r="R804">
        <f>IFERROR(LN(_xlfn.NORM.DIST(M804,0,$B$5,FALSE)),0)</f>
        <v>4.6335250048742109</v>
      </c>
    </row>
    <row r="805" spans="1:18" x14ac:dyDescent="0.25">
      <c r="A805" s="13">
        <v>36617</v>
      </c>
      <c r="B805" s="14">
        <v>5.66</v>
      </c>
      <c r="C805">
        <v>5.6600000000000004E-2</v>
      </c>
      <c r="D805">
        <f t="shared" si="96"/>
        <v>5.6900000000000006E-2</v>
      </c>
      <c r="E805">
        <f t="shared" si="97"/>
        <v>-3.0000000000000165E-4</v>
      </c>
      <c r="F805">
        <f t="shared" si="98"/>
        <v>-1.5431730874931695E-3</v>
      </c>
      <c r="G805">
        <f t="shared" si="99"/>
        <v>1.2431730874931679E-3</v>
      </c>
      <c r="H805">
        <f>_xlfn.NORM.DIST(G805,0,$B$5,FALSE)</f>
        <v>106.05797016420046</v>
      </c>
      <c r="I805">
        <f t="shared" si="100"/>
        <v>4.6639858329646522</v>
      </c>
      <c r="K805">
        <f t="shared" si="101"/>
        <v>-1.2859775729109744E-4</v>
      </c>
      <c r="M805">
        <f t="shared" si="102"/>
        <v>-1.7140224270890421E-4</v>
      </c>
      <c r="N805">
        <f>_xlfn.NORM.DIST(M805,0,$B$5,FALSE)</f>
        <v>112.68648099971176</v>
      </c>
      <c r="O805">
        <f t="shared" si="103"/>
        <v>4.7246094582134921</v>
      </c>
      <c r="P805">
        <f>-(LN($B$5^2)+(M805/$B$5)^2)</f>
        <v>11.28709598283633</v>
      </c>
      <c r="R805">
        <f>IFERROR(LN(_xlfn.NORM.DIST(M805,0,$B$5,FALSE)),0)</f>
        <v>4.7246094582134921</v>
      </c>
    </row>
    <row r="806" spans="1:18" x14ac:dyDescent="0.25">
      <c r="A806" s="13">
        <v>36647</v>
      </c>
      <c r="B806" s="14">
        <v>5.79</v>
      </c>
      <c r="C806">
        <v>5.79E-2</v>
      </c>
      <c r="D806">
        <f t="shared" si="96"/>
        <v>5.6600000000000004E-2</v>
      </c>
      <c r="E806">
        <f t="shared" si="97"/>
        <v>1.2999999999999956E-3</v>
      </c>
      <c r="F806">
        <f t="shared" si="98"/>
        <v>-1.5184044883338643E-3</v>
      </c>
      <c r="G806">
        <f t="shared" si="99"/>
        <v>2.8184044883338599E-3</v>
      </c>
      <c r="H806">
        <f>_xlfn.NORM.DIST(G806,0,$B$5,FALSE)</f>
        <v>82.11781081966825</v>
      </c>
      <c r="I806">
        <f t="shared" si="100"/>
        <v>4.4081549334864345</v>
      </c>
      <c r="K806">
        <f t="shared" si="101"/>
        <v>-1.2653370736115534E-4</v>
      </c>
      <c r="M806">
        <f t="shared" si="102"/>
        <v>1.426533707361151E-3</v>
      </c>
      <c r="N806">
        <f>_xlfn.NORM.DIST(M806,0,$B$5,FALSE)</f>
        <v>104.00215869063318</v>
      </c>
      <c r="O806">
        <f t="shared" si="103"/>
        <v>4.6444116555666604</v>
      </c>
      <c r="P806">
        <f>-(LN($B$5^2)+(M806/$B$5)^2)</f>
        <v>11.126700377542665</v>
      </c>
      <c r="R806">
        <f>IFERROR(LN(_xlfn.NORM.DIST(M806,0,$B$5,FALSE)),0)</f>
        <v>4.6444116555666604</v>
      </c>
    </row>
    <row r="807" spans="1:18" x14ac:dyDescent="0.25">
      <c r="A807" s="13">
        <v>36678</v>
      </c>
      <c r="B807" s="14">
        <v>5.69</v>
      </c>
      <c r="C807">
        <v>5.6900000000000006E-2</v>
      </c>
      <c r="D807">
        <f t="shared" si="96"/>
        <v>5.79E-2</v>
      </c>
      <c r="E807">
        <f t="shared" si="97"/>
        <v>-9.9999999999999395E-4</v>
      </c>
      <c r="F807">
        <f t="shared" si="98"/>
        <v>-1.625735084690853E-3</v>
      </c>
      <c r="G807">
        <f t="shared" si="99"/>
        <v>6.2573508469085902E-4</v>
      </c>
      <c r="H807">
        <f>_xlfn.NORM.DIST(G807,0,$B$5,FALSE)</f>
        <v>111.06634265328931</v>
      </c>
      <c r="I807">
        <f t="shared" si="100"/>
        <v>4.7101277043330114</v>
      </c>
      <c r="K807">
        <f t="shared" si="101"/>
        <v>-1.3547792372423773E-4</v>
      </c>
      <c r="M807">
        <f t="shared" si="102"/>
        <v>-8.6452207627575627E-4</v>
      </c>
      <c r="N807">
        <f>_xlfn.NORM.DIST(M807,0,$B$5,FALSE)</f>
        <v>109.49712916718768</v>
      </c>
      <c r="O807">
        <f t="shared" si="103"/>
        <v>4.6958983312616125</v>
      </c>
      <c r="P807">
        <f>-(LN($B$5^2)+(M807/$B$5)^2)</f>
        <v>11.229673728932571</v>
      </c>
      <c r="R807">
        <f>IFERROR(LN(_xlfn.NORM.DIST(M807,0,$B$5,FALSE)),0)</f>
        <v>4.6958983312616125</v>
      </c>
    </row>
    <row r="808" spans="1:18" x14ac:dyDescent="0.25">
      <c r="A808" s="13">
        <v>36708</v>
      </c>
      <c r="B808" s="14">
        <v>5.96</v>
      </c>
      <c r="C808">
        <v>5.96E-2</v>
      </c>
      <c r="D808">
        <f t="shared" si="96"/>
        <v>5.6900000000000006E-2</v>
      </c>
      <c r="E808">
        <f t="shared" si="97"/>
        <v>2.6999999999999941E-3</v>
      </c>
      <c r="F808">
        <f t="shared" si="98"/>
        <v>-1.5431730874931695E-3</v>
      </c>
      <c r="G808">
        <f t="shared" si="99"/>
        <v>4.2431730874931631E-3</v>
      </c>
      <c r="H808">
        <f>_xlfn.NORM.DIST(G808,0,$B$5,FALSE)</f>
        <v>54.918251475492163</v>
      </c>
      <c r="I808">
        <f t="shared" si="100"/>
        <v>4.0058457427289236</v>
      </c>
      <c r="K808">
        <f t="shared" si="101"/>
        <v>-1.2859775729109744E-4</v>
      </c>
      <c r="M808">
        <f t="shared" si="102"/>
        <v>2.8285977572910913E-3</v>
      </c>
      <c r="N808">
        <f>_xlfn.NORM.DIST(M808,0,$B$5,FALSE)</f>
        <v>81.929019082091003</v>
      </c>
      <c r="O808">
        <f t="shared" si="103"/>
        <v>4.4058532514479856</v>
      </c>
      <c r="P808">
        <f>-(LN($B$5^2)+(M808/$B$5)^2)</f>
        <v>10.649583569305316</v>
      </c>
      <c r="R808">
        <f>IFERROR(LN(_xlfn.NORM.DIST(M808,0,$B$5,FALSE)),0)</f>
        <v>4.4058532514479856</v>
      </c>
    </row>
    <row r="809" spans="1:18" x14ac:dyDescent="0.25">
      <c r="A809" s="13">
        <v>36739</v>
      </c>
      <c r="B809" s="14">
        <v>6.09</v>
      </c>
      <c r="C809">
        <v>6.0899999999999996E-2</v>
      </c>
      <c r="D809">
        <f t="shared" si="96"/>
        <v>5.96E-2</v>
      </c>
      <c r="E809">
        <f t="shared" si="97"/>
        <v>1.2999999999999956E-3</v>
      </c>
      <c r="F809">
        <f t="shared" si="98"/>
        <v>-1.7660904799269156E-3</v>
      </c>
      <c r="G809">
        <f t="shared" si="99"/>
        <v>3.0660904799269112E-3</v>
      </c>
      <c r="H809">
        <f>_xlfn.NORM.DIST(G809,0,$B$5,FALSE)</f>
        <v>77.468721775179006</v>
      </c>
      <c r="I809">
        <f t="shared" si="100"/>
        <v>4.3498742648972488</v>
      </c>
      <c r="K809">
        <f t="shared" si="101"/>
        <v>-1.4717420666057629E-4</v>
      </c>
      <c r="M809">
        <f t="shared" si="102"/>
        <v>1.447174206660572E-3</v>
      </c>
      <c r="N809">
        <f>_xlfn.NORM.DIST(M809,0,$B$5,FALSE)</f>
        <v>103.75577943731389</v>
      </c>
      <c r="O809">
        <f t="shared" si="103"/>
        <v>4.6420398629792112</v>
      </c>
      <c r="P809">
        <f>-(LN($B$5^2)+(M809/$B$5)^2)</f>
        <v>11.121956792367767</v>
      </c>
      <c r="R809">
        <f>IFERROR(LN(_xlfn.NORM.DIST(M809,0,$B$5,FALSE)),0)</f>
        <v>4.6420398629792112</v>
      </c>
    </row>
    <row r="810" spans="1:18" x14ac:dyDescent="0.25">
      <c r="A810" s="13">
        <v>36770</v>
      </c>
      <c r="B810" s="14">
        <v>6</v>
      </c>
      <c r="C810">
        <v>0.06</v>
      </c>
      <c r="D810">
        <f t="shared" si="96"/>
        <v>6.0899999999999996E-2</v>
      </c>
      <c r="E810">
        <f t="shared" si="97"/>
        <v>-8.9999999999999802E-4</v>
      </c>
      <c r="F810">
        <f t="shared" si="98"/>
        <v>-1.8734210762839042E-3</v>
      </c>
      <c r="G810">
        <f t="shared" si="99"/>
        <v>9.734210762839062E-4</v>
      </c>
      <c r="H810">
        <f>_xlfn.NORM.DIST(G810,0,$B$5,FALSE)</f>
        <v>108.62428674594274</v>
      </c>
      <c r="I810">
        <f t="shared" si="100"/>
        <v>4.6878950173586382</v>
      </c>
      <c r="K810">
        <f t="shared" si="101"/>
        <v>-1.5611842302365868E-4</v>
      </c>
      <c r="M810">
        <f t="shared" si="102"/>
        <v>-7.4388157697633937E-4</v>
      </c>
      <c r="N810">
        <f>_xlfn.NORM.DIST(M810,0,$B$5,FALSE)</f>
        <v>110.3500146354345</v>
      </c>
      <c r="O810">
        <f t="shared" si="103"/>
        <v>4.7036572653301452</v>
      </c>
      <c r="P810">
        <f>-(LN($B$5^2)+(M810/$B$5)^2)</f>
        <v>11.245191597069635</v>
      </c>
      <c r="R810">
        <f>IFERROR(LN(_xlfn.NORM.DIST(M810,0,$B$5,FALSE)),0)</f>
        <v>4.7036572653301452</v>
      </c>
    </row>
    <row r="811" spans="1:18" x14ac:dyDescent="0.25">
      <c r="A811" s="13">
        <v>36800</v>
      </c>
      <c r="B811" s="14">
        <v>6.11</v>
      </c>
      <c r="C811">
        <v>6.1100000000000002E-2</v>
      </c>
      <c r="D811">
        <f t="shared" si="96"/>
        <v>0.06</v>
      </c>
      <c r="E811">
        <f t="shared" si="97"/>
        <v>1.1000000000000038E-3</v>
      </c>
      <c r="F811">
        <f t="shared" si="98"/>
        <v>-1.7991152788059889E-3</v>
      </c>
      <c r="G811">
        <f t="shared" si="99"/>
        <v>2.8991152788059929E-3</v>
      </c>
      <c r="H811">
        <f>_xlfn.NORM.DIST(G811,0,$B$5,FALSE)</f>
        <v>80.616433696890994</v>
      </c>
      <c r="I811">
        <f t="shared" si="100"/>
        <v>4.3897025207504097</v>
      </c>
      <c r="K811">
        <f t="shared" si="101"/>
        <v>-1.4992627323383241E-4</v>
      </c>
      <c r="M811">
        <f t="shared" si="102"/>
        <v>1.2499262732338361E-3</v>
      </c>
      <c r="N811">
        <f>_xlfn.NORM.DIST(M811,0,$B$5,FALSE)</f>
        <v>105.98659299888627</v>
      </c>
      <c r="O811">
        <f t="shared" si="103"/>
        <v>4.6633126049700708</v>
      </c>
      <c r="P811">
        <f>-(LN($B$5^2)+(M811/$B$5)^2)</f>
        <v>11.164502276349486</v>
      </c>
      <c r="R811">
        <f>IFERROR(LN(_xlfn.NORM.DIST(M811,0,$B$5,FALSE)),0)</f>
        <v>4.6633126049700708</v>
      </c>
    </row>
    <row r="812" spans="1:18" x14ac:dyDescent="0.25">
      <c r="A812" s="13">
        <v>36831</v>
      </c>
      <c r="B812" s="14">
        <v>6.17</v>
      </c>
      <c r="C812">
        <v>6.1699999999999998E-2</v>
      </c>
      <c r="D812">
        <f t="shared" si="96"/>
        <v>6.1100000000000002E-2</v>
      </c>
      <c r="E812">
        <f t="shared" si="97"/>
        <v>5.9999999999999637E-4</v>
      </c>
      <c r="F812">
        <f t="shared" si="98"/>
        <v>-1.8899334757234417E-3</v>
      </c>
      <c r="G812">
        <f t="shared" si="99"/>
        <v>2.4899334757234378E-3</v>
      </c>
      <c r="H812">
        <f>_xlfn.NORM.DIST(G812,0,$B$5,FALSE)</f>
        <v>88.047538542059996</v>
      </c>
      <c r="I812">
        <f t="shared" si="100"/>
        <v>4.4778768793221593</v>
      </c>
      <c r="K812">
        <f t="shared" si="101"/>
        <v>-1.574944563102868E-4</v>
      </c>
      <c r="M812">
        <f t="shared" si="102"/>
        <v>7.5749445631028323E-4</v>
      </c>
      <c r="N812">
        <f>_xlfn.NORM.DIST(M812,0,$B$5,FALSE)</f>
        <v>110.25986825311551</v>
      </c>
      <c r="O812">
        <f t="shared" si="103"/>
        <v>4.702840018286123</v>
      </c>
      <c r="P812">
        <f>-(LN($B$5^2)+(M812/$B$5)^2)</f>
        <v>11.24355710298159</v>
      </c>
      <c r="R812">
        <f>IFERROR(LN(_xlfn.NORM.DIST(M812,0,$B$5,FALSE)),0)</f>
        <v>4.702840018286123</v>
      </c>
    </row>
    <row r="813" spans="1:18" x14ac:dyDescent="0.25">
      <c r="A813" s="13">
        <v>36861</v>
      </c>
      <c r="B813" s="14">
        <v>5.77</v>
      </c>
      <c r="C813">
        <v>5.7699999999999994E-2</v>
      </c>
      <c r="D813">
        <f t="shared" si="96"/>
        <v>6.1699999999999998E-2</v>
      </c>
      <c r="E813">
        <f t="shared" si="97"/>
        <v>-4.0000000000000036E-3</v>
      </c>
      <c r="F813">
        <f t="shared" si="98"/>
        <v>-1.9394706740420516E-3</v>
      </c>
      <c r="G813">
        <f t="shared" si="99"/>
        <v>-2.0605293259579518E-3</v>
      </c>
      <c r="H813">
        <f>_xlfn.NORM.DIST(G813,0,$B$5,FALSE)</f>
        <v>95.202870485330692</v>
      </c>
      <c r="I813">
        <f t="shared" si="100"/>
        <v>4.5560100934995873</v>
      </c>
      <c r="K813">
        <f t="shared" si="101"/>
        <v>-1.6162255617017094E-4</v>
      </c>
      <c r="M813">
        <f t="shared" si="102"/>
        <v>-3.8383774438298327E-3</v>
      </c>
      <c r="N813">
        <f>_xlfn.NORM.DIST(M813,0,$B$5,FALSE)</f>
        <v>62.59320872732421</v>
      </c>
      <c r="O813">
        <f t="shared" si="103"/>
        <v>4.136656785436978</v>
      </c>
      <c r="P813">
        <f>-(LN($B$5^2)+(M813/$B$5)^2)</f>
        <v>10.1111906372833</v>
      </c>
      <c r="R813">
        <f>IFERROR(LN(_xlfn.NORM.DIST(M813,0,$B$5,FALSE)),0)</f>
        <v>4.136656785436978</v>
      </c>
    </row>
    <row r="814" spans="1:18" x14ac:dyDescent="0.25">
      <c r="A814" s="13">
        <v>36892</v>
      </c>
      <c r="B814" s="14">
        <v>5.15</v>
      </c>
      <c r="C814">
        <v>5.1500000000000004E-2</v>
      </c>
      <c r="D814">
        <f t="shared" si="96"/>
        <v>5.7699999999999994E-2</v>
      </c>
      <c r="E814">
        <f t="shared" si="97"/>
        <v>-6.1999999999999902E-3</v>
      </c>
      <c r="F814">
        <f t="shared" si="98"/>
        <v>-1.6092226852513158E-3</v>
      </c>
      <c r="G814">
        <f t="shared" si="99"/>
        <v>-4.5907773147486741E-3</v>
      </c>
      <c r="H814">
        <f>_xlfn.NORM.DIST(G814,0,$B$5,FALSE)</f>
        <v>48.572538417897334</v>
      </c>
      <c r="I814">
        <f t="shared" si="100"/>
        <v>3.883058318074081</v>
      </c>
      <c r="K814">
        <f t="shared" si="101"/>
        <v>-1.3410189043760963E-4</v>
      </c>
      <c r="M814">
        <f t="shared" si="102"/>
        <v>-6.065898109562381E-3</v>
      </c>
      <c r="N814">
        <f>_xlfn.NORM.DIST(M814,0,$B$5,FALSE)</f>
        <v>25.905996911236784</v>
      </c>
      <c r="O814">
        <f t="shared" si="103"/>
        <v>3.2544744828784107</v>
      </c>
      <c r="P814">
        <f>-(LN($B$5^2)+(M814/$B$5)^2)</f>
        <v>8.3468260321661667</v>
      </c>
      <c r="R814">
        <f>IFERROR(LN(_xlfn.NORM.DIST(M814,0,$B$5,FALSE)),0)</f>
        <v>3.2544744828784107</v>
      </c>
    </row>
    <row r="815" spans="1:18" x14ac:dyDescent="0.25">
      <c r="A815" s="13">
        <v>36923</v>
      </c>
      <c r="B815" s="14">
        <v>4.88</v>
      </c>
      <c r="C815">
        <v>4.8799999999999996E-2</v>
      </c>
      <c r="D815">
        <f t="shared" si="96"/>
        <v>5.1500000000000004E-2</v>
      </c>
      <c r="E815">
        <f t="shared" si="97"/>
        <v>-2.7000000000000079E-3</v>
      </c>
      <c r="F815">
        <f t="shared" si="98"/>
        <v>-1.0973383026256765E-3</v>
      </c>
      <c r="G815">
        <f t="shared" si="99"/>
        <v>-1.6026616973743315E-3</v>
      </c>
      <c r="H815">
        <f>_xlfn.NORM.DIST(G815,0,$B$5,FALSE)</f>
        <v>101.80689066215533</v>
      </c>
      <c r="I815">
        <f t="shared" si="100"/>
        <v>4.6230777900590301</v>
      </c>
      <c r="K815">
        <f t="shared" si="101"/>
        <v>-9.1444858552139702E-5</v>
      </c>
      <c r="M815">
        <f t="shared" si="102"/>
        <v>-2.6085551414478684E-3</v>
      </c>
      <c r="N815">
        <f>_xlfn.NORM.DIST(M815,0,$B$5,FALSE)</f>
        <v>85.943780561187666</v>
      </c>
      <c r="O815">
        <f t="shared" si="103"/>
        <v>4.4536933680842861</v>
      </c>
      <c r="P815">
        <f>-(LN($B$5^2)+(M815/$B$5)^2)</f>
        <v>10.745263802577917</v>
      </c>
      <c r="R815">
        <f>IFERROR(LN(_xlfn.NORM.DIST(M815,0,$B$5,FALSE)),0)</f>
        <v>4.4536933680842861</v>
      </c>
    </row>
    <row r="816" spans="1:18" x14ac:dyDescent="0.25">
      <c r="A816" s="13">
        <v>36951</v>
      </c>
      <c r="B816" s="14">
        <v>4.42</v>
      </c>
      <c r="C816">
        <v>4.4199999999999996E-2</v>
      </c>
      <c r="D816">
        <f t="shared" si="96"/>
        <v>4.8799999999999996E-2</v>
      </c>
      <c r="E816">
        <f t="shared" si="97"/>
        <v>-4.5999999999999999E-3</v>
      </c>
      <c r="F816">
        <f t="shared" si="98"/>
        <v>-8.744209101919292E-4</v>
      </c>
      <c r="G816">
        <f t="shared" si="99"/>
        <v>-3.7255790898080708E-3</v>
      </c>
      <c r="H816">
        <f>_xlfn.NORM.DIST(G816,0,$B$5,FALSE)</f>
        <v>64.765521087666102</v>
      </c>
      <c r="I816">
        <f t="shared" si="100"/>
        <v>4.1707733797719175</v>
      </c>
      <c r="K816">
        <f t="shared" si="101"/>
        <v>-7.2868409182660757E-5</v>
      </c>
      <c r="M816">
        <f t="shared" si="102"/>
        <v>-4.5271315908173388E-3</v>
      </c>
      <c r="N816">
        <f>_xlfn.NORM.DIST(M816,0,$B$5,FALSE)</f>
        <v>49.712834869922759</v>
      </c>
      <c r="O816">
        <f t="shared" si="103"/>
        <v>3.9062631466423312</v>
      </c>
      <c r="P816">
        <f>-(LN($B$5^2)+(M816/$B$5)^2)</f>
        <v>9.6504033596940069</v>
      </c>
      <c r="R816">
        <f>IFERROR(LN(_xlfn.NORM.DIST(M816,0,$B$5,FALSE)),0)</f>
        <v>3.9062631466423312</v>
      </c>
    </row>
    <row r="817" spans="1:18" x14ac:dyDescent="0.25">
      <c r="A817" s="13">
        <v>36982</v>
      </c>
      <c r="B817" s="14">
        <v>3.87</v>
      </c>
      <c r="C817">
        <v>3.8699999999999998E-2</v>
      </c>
      <c r="D817">
        <f t="shared" si="96"/>
        <v>4.4199999999999996E-2</v>
      </c>
      <c r="E817">
        <f t="shared" si="97"/>
        <v>-5.4999999999999979E-3</v>
      </c>
      <c r="F817">
        <f t="shared" si="98"/>
        <v>-4.9463572308258328E-4</v>
      </c>
      <c r="G817">
        <f t="shared" si="99"/>
        <v>-5.0053642769174143E-3</v>
      </c>
      <c r="H817">
        <f>_xlfn.NORM.DIST(G817,0,$B$5,FALSE)</f>
        <v>41.42872326453827</v>
      </c>
      <c r="I817">
        <f t="shared" si="100"/>
        <v>3.7239744389245866</v>
      </c>
      <c r="K817">
        <f t="shared" si="101"/>
        <v>-4.1219643590215273E-5</v>
      </c>
      <c r="M817">
        <f t="shared" si="102"/>
        <v>-5.4587803564097826E-3</v>
      </c>
      <c r="N817">
        <f>_xlfn.NORM.DIST(M817,0,$B$5,FALSE)</f>
        <v>34.26943395937549</v>
      </c>
      <c r="O817">
        <f t="shared" si="103"/>
        <v>3.5342538186615617</v>
      </c>
      <c r="P817">
        <f>-(LN($B$5^2)+(M817/$B$5)^2)</f>
        <v>8.9063847037324688</v>
      </c>
      <c r="R817">
        <f>IFERROR(LN(_xlfn.NORM.DIST(M817,0,$B$5,FALSE)),0)</f>
        <v>3.5342538186615617</v>
      </c>
    </row>
    <row r="818" spans="1:18" x14ac:dyDescent="0.25">
      <c r="A818" s="13">
        <v>37012</v>
      </c>
      <c r="B818" s="14">
        <v>3.62</v>
      </c>
      <c r="C818">
        <v>3.6200000000000003E-2</v>
      </c>
      <c r="D818">
        <f t="shared" si="96"/>
        <v>3.8699999999999998E-2</v>
      </c>
      <c r="E818">
        <f t="shared" si="97"/>
        <v>-2.4999999999999953E-3</v>
      </c>
      <c r="F818">
        <f t="shared" si="98"/>
        <v>-4.0544738495322054E-5</v>
      </c>
      <c r="G818">
        <f t="shared" si="99"/>
        <v>-2.4594552615046731E-3</v>
      </c>
      <c r="H818">
        <f>_xlfn.NORM.DIST(G818,0,$B$5,FALSE)</f>
        <v>88.580238494784695</v>
      </c>
      <c r="I818">
        <f t="shared" si="100"/>
        <v>4.4839087909139232</v>
      </c>
      <c r="K818">
        <f t="shared" si="101"/>
        <v>-3.3787282079435044E-6</v>
      </c>
      <c r="M818">
        <f t="shared" si="102"/>
        <v>-2.4966212717920516E-3</v>
      </c>
      <c r="N818">
        <f>_xlfn.NORM.DIST(M818,0,$B$5,FALSE)</f>
        <v>87.930204189706018</v>
      </c>
      <c r="O818">
        <f t="shared" si="103"/>
        <v>4.4765433655729749</v>
      </c>
      <c r="P818">
        <f>-(LN($B$5^2)+(M818/$B$5)^2)</f>
        <v>10.790963797555296</v>
      </c>
      <c r="R818">
        <f>IFERROR(LN(_xlfn.NORM.DIST(M818,0,$B$5,FALSE)),0)</f>
        <v>4.4765433655729749</v>
      </c>
    </row>
    <row r="819" spans="1:18" x14ac:dyDescent="0.25">
      <c r="A819" s="13">
        <v>37043</v>
      </c>
      <c r="B819" s="14">
        <v>3.49</v>
      </c>
      <c r="C819">
        <v>3.49E-2</v>
      </c>
      <c r="D819">
        <f t="shared" si="96"/>
        <v>3.6200000000000003E-2</v>
      </c>
      <c r="E819">
        <f t="shared" si="97"/>
        <v>-1.3000000000000025E-3</v>
      </c>
      <c r="F819">
        <f t="shared" si="98"/>
        <v>1.6586025449888728E-4</v>
      </c>
      <c r="G819">
        <f t="shared" si="99"/>
        <v>-1.4658602544988899E-3</v>
      </c>
      <c r="H819">
        <f>_xlfn.NORM.DIST(G819,0,$B$5,FALSE)</f>
        <v>103.53019106771177</v>
      </c>
      <c r="I819">
        <f t="shared" si="100"/>
        <v>4.6398632713062309</v>
      </c>
      <c r="K819">
        <f t="shared" si="101"/>
        <v>1.3821687874907273E-5</v>
      </c>
      <c r="M819">
        <f t="shared" si="102"/>
        <v>-1.3138216878749098E-3</v>
      </c>
      <c r="N819">
        <f>_xlfn.NORM.DIST(M819,0,$B$5,FALSE)</f>
        <v>105.2946214450573</v>
      </c>
      <c r="O819">
        <f t="shared" si="103"/>
        <v>4.656762339440867</v>
      </c>
      <c r="P819">
        <f>-(LN($B$5^2)+(M819/$B$5)^2)</f>
        <v>11.151401745291079</v>
      </c>
      <c r="R819">
        <f>IFERROR(LN(_xlfn.NORM.DIST(M819,0,$B$5,FALSE)),0)</f>
        <v>4.656762339440867</v>
      </c>
    </row>
    <row r="820" spans="1:18" x14ac:dyDescent="0.25">
      <c r="A820" s="13">
        <v>37073</v>
      </c>
      <c r="B820" s="14">
        <v>3.51</v>
      </c>
      <c r="C820">
        <v>3.5099999999999999E-2</v>
      </c>
      <c r="D820">
        <f t="shared" si="96"/>
        <v>3.49E-2</v>
      </c>
      <c r="E820">
        <f t="shared" si="97"/>
        <v>1.9999999999999879E-4</v>
      </c>
      <c r="F820">
        <f t="shared" si="98"/>
        <v>2.7319085085587656E-4</v>
      </c>
      <c r="G820">
        <f t="shared" si="99"/>
        <v>-7.3190850855877774E-5</v>
      </c>
      <c r="H820">
        <f>_xlfn.NORM.DIST(G820,0,$B$5,FALSE)</f>
        <v>112.79477399219094</v>
      </c>
      <c r="I820">
        <f t="shared" si="100"/>
        <v>4.725570008134234</v>
      </c>
      <c r="K820">
        <f t="shared" si="101"/>
        <v>2.2765904237989711E-5</v>
      </c>
      <c r="M820">
        <f t="shared" si="102"/>
        <v>1.7723409576200907E-4</v>
      </c>
      <c r="N820">
        <f>_xlfn.NORM.DIST(M820,0,$B$5,FALSE)</f>
        <v>112.67731990714081</v>
      </c>
      <c r="O820">
        <f t="shared" si="103"/>
        <v>4.724528157733654</v>
      </c>
      <c r="P820">
        <f>-(LN($B$5^2)+(M820/$B$5)^2)</f>
        <v>11.286933381876652</v>
      </c>
      <c r="R820">
        <f>IFERROR(LN(_xlfn.NORM.DIST(M820,0,$B$5,FALSE)),0)</f>
        <v>4.724528157733654</v>
      </c>
    </row>
    <row r="821" spans="1:18" x14ac:dyDescent="0.25">
      <c r="A821" s="13">
        <v>37104</v>
      </c>
      <c r="B821" s="14">
        <v>3.36</v>
      </c>
      <c r="C821">
        <v>3.3599999999999998E-2</v>
      </c>
      <c r="D821">
        <f t="shared" si="96"/>
        <v>3.5099999999999999E-2</v>
      </c>
      <c r="E821">
        <f t="shared" si="97"/>
        <v>-1.5000000000000013E-3</v>
      </c>
      <c r="F821">
        <f t="shared" si="98"/>
        <v>2.5667845141633989E-4</v>
      </c>
      <c r="G821">
        <f t="shared" si="99"/>
        <v>-1.7566784514163412E-3</v>
      </c>
      <c r="H821">
        <f>_xlfn.NORM.DIST(G821,0,$B$5,FALSE)</f>
        <v>99.72226428350767</v>
      </c>
      <c r="I821">
        <f t="shared" si="100"/>
        <v>4.6023889648106033</v>
      </c>
      <c r="K821">
        <f t="shared" si="101"/>
        <v>2.1389870951361658E-5</v>
      </c>
      <c r="M821">
        <f t="shared" si="102"/>
        <v>-1.5213898709513631E-3</v>
      </c>
      <c r="N821">
        <f>_xlfn.NORM.DIST(M821,0,$B$5,FALSE)</f>
        <v>102.84574754167711</v>
      </c>
      <c r="O821">
        <f t="shared" si="103"/>
        <v>4.6332302690281173</v>
      </c>
      <c r="P821">
        <f>-(LN($B$5^2)+(M821/$B$5)^2)</f>
        <v>11.104337604465579</v>
      </c>
      <c r="R821">
        <f>IFERROR(LN(_xlfn.NORM.DIST(M821,0,$B$5,FALSE)),0)</f>
        <v>4.6332302690281173</v>
      </c>
    </row>
    <row r="822" spans="1:18" x14ac:dyDescent="0.25">
      <c r="A822" s="13">
        <v>37135</v>
      </c>
      <c r="B822" s="14">
        <v>2.64</v>
      </c>
      <c r="C822">
        <v>2.64E-2</v>
      </c>
      <c r="D822">
        <f t="shared" si="96"/>
        <v>3.3599999999999998E-2</v>
      </c>
      <c r="E822">
        <f t="shared" si="97"/>
        <v>-7.1999999999999981E-3</v>
      </c>
      <c r="F822">
        <f t="shared" si="98"/>
        <v>3.8052144721286584E-4</v>
      </c>
      <c r="G822">
        <f t="shared" si="99"/>
        <v>-7.5805214472128638E-3</v>
      </c>
      <c r="H822">
        <f>_xlfn.NORM.DIST(G822,0,$B$5,FALSE)</f>
        <v>11.336018771361275</v>
      </c>
      <c r="I822">
        <f t="shared" si="100"/>
        <v>2.427985158293966</v>
      </c>
      <c r="K822">
        <f t="shared" si="101"/>
        <v>3.1710120601072151E-5</v>
      </c>
      <c r="M822">
        <f t="shared" si="102"/>
        <v>-7.2317101206010705E-3</v>
      </c>
      <c r="N822">
        <f>_xlfn.NORM.DIST(M822,0,$B$5,FALSE)</f>
        <v>13.937493853022676</v>
      </c>
      <c r="O822">
        <f t="shared" si="103"/>
        <v>2.6345826081815087</v>
      </c>
      <c r="P822">
        <f>-(LN($B$5^2)+(M822/$B$5)^2)</f>
        <v>7.1070422827723618</v>
      </c>
      <c r="R822">
        <f>IFERROR(LN(_xlfn.NORM.DIST(M822,0,$B$5,FALSE)),0)</f>
        <v>2.6345826081815087</v>
      </c>
    </row>
    <row r="823" spans="1:18" x14ac:dyDescent="0.25">
      <c r="A823" s="13">
        <v>37165</v>
      </c>
      <c r="B823" s="14">
        <v>2.16</v>
      </c>
      <c r="C823">
        <v>2.1600000000000001E-2</v>
      </c>
      <c r="D823">
        <f t="shared" si="96"/>
        <v>2.64E-2</v>
      </c>
      <c r="E823">
        <f t="shared" si="97"/>
        <v>-4.7999999999999987E-3</v>
      </c>
      <c r="F823">
        <f t="shared" si="98"/>
        <v>9.7496782703618973E-4</v>
      </c>
      <c r="G823">
        <f t="shared" si="99"/>
        <v>-5.7749678270361884E-3</v>
      </c>
      <c r="H823">
        <f>_xlfn.NORM.DIST(G823,0,$B$5,FALSE)</f>
        <v>29.731966860754536</v>
      </c>
      <c r="I823">
        <f t="shared" si="100"/>
        <v>3.3922227922638295</v>
      </c>
      <c r="K823">
        <f t="shared" si="101"/>
        <v>8.1247318919682468E-5</v>
      </c>
      <c r="M823">
        <f t="shared" si="102"/>
        <v>-4.8812473189196815E-3</v>
      </c>
      <c r="N823">
        <f>_xlfn.NORM.DIST(M823,0,$B$5,FALSE)</f>
        <v>43.512218121412971</v>
      </c>
      <c r="O823">
        <f t="shared" si="103"/>
        <v>3.7730417750105811</v>
      </c>
      <c r="P823">
        <f>-(LN($B$5^2)+(M823/$B$5)^2)</f>
        <v>9.3839606164305067</v>
      </c>
      <c r="R823">
        <f>IFERROR(LN(_xlfn.NORM.DIST(M823,0,$B$5,FALSE)),0)</f>
        <v>3.7730417750105811</v>
      </c>
    </row>
    <row r="824" spans="1:18" x14ac:dyDescent="0.25">
      <c r="A824" s="13">
        <v>37196</v>
      </c>
      <c r="B824" s="14">
        <v>1.87</v>
      </c>
      <c r="C824">
        <v>1.8700000000000001E-2</v>
      </c>
      <c r="D824">
        <f t="shared" si="96"/>
        <v>2.1600000000000001E-2</v>
      </c>
      <c r="E824">
        <f t="shared" si="97"/>
        <v>-2.8999999999999998E-3</v>
      </c>
      <c r="F824">
        <f t="shared" si="98"/>
        <v>1.3712654135850722E-3</v>
      </c>
      <c r="G824">
        <f t="shared" si="99"/>
        <v>-4.2712654135850722E-3</v>
      </c>
      <c r="H824">
        <f>_xlfn.NORM.DIST(G824,0,$B$5,FALSE)</f>
        <v>54.395495419221099</v>
      </c>
      <c r="I824">
        <f t="shared" si="100"/>
        <v>3.9962813456396611</v>
      </c>
      <c r="K824">
        <f t="shared" si="101"/>
        <v>1.1427211779875601E-4</v>
      </c>
      <c r="M824">
        <f t="shared" si="102"/>
        <v>-3.0142721177987557E-3</v>
      </c>
      <c r="N824">
        <f>_xlfn.NORM.DIST(M824,0,$B$5,FALSE)</f>
        <v>78.450904042402527</v>
      </c>
      <c r="O824">
        <f t="shared" si="103"/>
        <v>4.3624730029163716</v>
      </c>
      <c r="P824">
        <f>-(LN($B$5^2)+(M824/$B$5)^2)</f>
        <v>10.562823072242089</v>
      </c>
      <c r="R824">
        <f>IFERROR(LN(_xlfn.NORM.DIST(M824,0,$B$5,FALSE)),0)</f>
        <v>4.3624730029163716</v>
      </c>
    </row>
    <row r="825" spans="1:18" x14ac:dyDescent="0.25">
      <c r="A825" s="13">
        <v>37226</v>
      </c>
      <c r="B825" s="14">
        <v>1.69</v>
      </c>
      <c r="C825">
        <v>1.6899999999999998E-2</v>
      </c>
      <c r="D825">
        <f t="shared" si="96"/>
        <v>1.8700000000000001E-2</v>
      </c>
      <c r="E825">
        <f t="shared" si="97"/>
        <v>-1.800000000000003E-3</v>
      </c>
      <c r="F825">
        <f t="shared" si="98"/>
        <v>1.6106952054583555E-3</v>
      </c>
      <c r="G825">
        <f t="shared" si="99"/>
        <v>-3.4106952054583587E-3</v>
      </c>
      <c r="H825">
        <f>_xlfn.NORM.DIST(G825,0,$B$5,FALSE)</f>
        <v>70.854399248111264</v>
      </c>
      <c r="I825">
        <f t="shared" si="100"/>
        <v>4.2606270566312121</v>
      </c>
      <c r="K825">
        <f t="shared" si="101"/>
        <v>1.3422460045486295E-4</v>
      </c>
      <c r="M825">
        <f t="shared" si="102"/>
        <v>-1.934224600454866E-3</v>
      </c>
      <c r="N825">
        <f>_xlfn.NORM.DIST(M825,0,$B$5,FALSE)</f>
        <v>97.14313960327712</v>
      </c>
      <c r="O825">
        <f t="shared" si="103"/>
        <v>4.5761855567914056</v>
      </c>
      <c r="P825">
        <f>-(LN($B$5^2)+(M825/$B$5)^2)</f>
        <v>10.990248179992156</v>
      </c>
      <c r="R825">
        <f>IFERROR(LN(_xlfn.NORM.DIST(M825,0,$B$5,FALSE)),0)</f>
        <v>4.5761855567914056</v>
      </c>
    </row>
    <row r="826" spans="1:18" x14ac:dyDescent="0.25">
      <c r="A826" s="13">
        <v>37257</v>
      </c>
      <c r="B826" s="14">
        <v>1.65</v>
      </c>
      <c r="C826">
        <v>1.6500000000000001E-2</v>
      </c>
      <c r="D826">
        <f t="shared" si="96"/>
        <v>1.6899999999999998E-2</v>
      </c>
      <c r="E826">
        <f t="shared" si="97"/>
        <v>-3.9999999999999758E-4</v>
      </c>
      <c r="F826">
        <f t="shared" si="98"/>
        <v>1.7593068004141869E-3</v>
      </c>
      <c r="G826">
        <f t="shared" si="99"/>
        <v>-2.1593068004141843E-3</v>
      </c>
      <c r="H826">
        <f>_xlfn.NORM.DIST(G826,0,$B$5,FALSE)</f>
        <v>93.629238470677478</v>
      </c>
      <c r="I826">
        <f t="shared" si="100"/>
        <v>4.5393427115275422</v>
      </c>
      <c r="K826">
        <f t="shared" si="101"/>
        <v>1.4660890003451556E-4</v>
      </c>
      <c r="M826">
        <f t="shared" si="102"/>
        <v>-5.4660890003451314E-4</v>
      </c>
      <c r="N826">
        <f>_xlfn.NORM.DIST(M826,0,$B$5,FALSE)</f>
        <v>111.47908340270857</v>
      </c>
      <c r="O826">
        <f t="shared" si="103"/>
        <v>4.7138369805016227</v>
      </c>
      <c r="P826">
        <f>-(LN($B$5^2)+(M826/$B$5)^2)</f>
        <v>11.265551027412592</v>
      </c>
      <c r="R826">
        <f>IFERROR(LN(_xlfn.NORM.DIST(M826,0,$B$5,FALSE)),0)</f>
        <v>4.7138369805016227</v>
      </c>
    </row>
    <row r="827" spans="1:18" x14ac:dyDescent="0.25">
      <c r="A827" s="13">
        <v>37288</v>
      </c>
      <c r="B827" s="14">
        <v>1.72</v>
      </c>
      <c r="C827">
        <v>1.72E-2</v>
      </c>
      <c r="D827">
        <f t="shared" si="96"/>
        <v>1.6500000000000001E-2</v>
      </c>
      <c r="E827">
        <f t="shared" si="97"/>
        <v>6.9999999999999923E-4</v>
      </c>
      <c r="F827">
        <f t="shared" si="98"/>
        <v>1.7923315992932603E-3</v>
      </c>
      <c r="G827">
        <f t="shared" si="99"/>
        <v>-1.0923315992932611E-3</v>
      </c>
      <c r="H827">
        <f>_xlfn.NORM.DIST(G827,0,$B$5,FALSE)</f>
        <v>107.56257089913967</v>
      </c>
      <c r="I827">
        <f t="shared" si="100"/>
        <v>4.678072733115199</v>
      </c>
      <c r="K827">
        <f t="shared" si="101"/>
        <v>1.4936096660777168E-4</v>
      </c>
      <c r="M827">
        <f t="shared" si="102"/>
        <v>5.5063903339222758E-4</v>
      </c>
      <c r="N827">
        <f>_xlfn.NORM.DIST(M827,0,$B$5,FALSE)</f>
        <v>111.45937311032506</v>
      </c>
      <c r="O827">
        <f t="shared" si="103"/>
        <v>4.7136601577789472</v>
      </c>
      <c r="P827">
        <f>-(LN($B$5^2)+(M827/$B$5)^2)</f>
        <v>11.265197381967241</v>
      </c>
      <c r="R827">
        <f>IFERROR(LN(_xlfn.NORM.DIST(M827,0,$B$5,FALSE)),0)</f>
        <v>4.7136601577789472</v>
      </c>
    </row>
    <row r="828" spans="1:18" x14ac:dyDescent="0.25">
      <c r="A828" s="13">
        <v>37316</v>
      </c>
      <c r="B828" s="14">
        <v>1.79</v>
      </c>
      <c r="C828">
        <v>1.7899999999999999E-2</v>
      </c>
      <c r="D828">
        <f t="shared" si="96"/>
        <v>1.72E-2</v>
      </c>
      <c r="E828">
        <f t="shared" si="97"/>
        <v>6.9999999999999923E-4</v>
      </c>
      <c r="F828">
        <f t="shared" si="98"/>
        <v>1.7345382012548816E-3</v>
      </c>
      <c r="G828">
        <f t="shared" si="99"/>
        <v>-1.0345382012548823E-3</v>
      </c>
      <c r="H828">
        <f>_xlfn.NORM.DIST(G828,0,$B$5,FALSE)</f>
        <v>108.09255389115752</v>
      </c>
      <c r="I828">
        <f t="shared" si="100"/>
        <v>4.6829878405997931</v>
      </c>
      <c r="K828">
        <f t="shared" si="101"/>
        <v>1.4454485010457346E-4</v>
      </c>
      <c r="M828">
        <f t="shared" si="102"/>
        <v>5.5545514989542577E-4</v>
      </c>
      <c r="N828">
        <f>_xlfn.NORM.DIST(M828,0,$B$5,FALSE)</f>
        <v>111.43563351457719</v>
      </c>
      <c r="O828">
        <f t="shared" si="103"/>
        <v>4.7134471463149668</v>
      </c>
      <c r="P828">
        <f>-(LN($B$5^2)+(M828/$B$5)^2)</f>
        <v>11.264771359039278</v>
      </c>
      <c r="R828">
        <f>IFERROR(LN(_xlfn.NORM.DIST(M828,0,$B$5,FALSE)),0)</f>
        <v>4.7134471463149668</v>
      </c>
    </row>
    <row r="829" spans="1:18" x14ac:dyDescent="0.25">
      <c r="A829" s="13">
        <v>37347</v>
      </c>
      <c r="B829" s="14">
        <v>1.71</v>
      </c>
      <c r="C829">
        <v>1.7100000000000001E-2</v>
      </c>
      <c r="D829">
        <f t="shared" si="96"/>
        <v>1.7899999999999999E-2</v>
      </c>
      <c r="E829">
        <f t="shared" si="97"/>
        <v>-7.9999999999999863E-4</v>
      </c>
      <c r="F829">
        <f t="shared" si="98"/>
        <v>1.6767448032165028E-3</v>
      </c>
      <c r="G829">
        <f t="shared" si="99"/>
        <v>-2.4767448032165015E-3</v>
      </c>
      <c r="H829">
        <f>_xlfn.NORM.DIST(G829,0,$B$5,FALSE)</f>
        <v>88.278461498853986</v>
      </c>
      <c r="I829">
        <f t="shared" si="100"/>
        <v>4.4804961537202947</v>
      </c>
      <c r="K829">
        <f t="shared" si="101"/>
        <v>1.3972873360137522E-4</v>
      </c>
      <c r="M829">
        <f t="shared" si="102"/>
        <v>-9.3972873360137379E-4</v>
      </c>
      <c r="N829">
        <f>_xlfn.NORM.DIST(M829,0,$B$5,FALSE)</f>
        <v>108.90462400441415</v>
      </c>
      <c r="O829">
        <f t="shared" si="103"/>
        <v>4.6904724900513752</v>
      </c>
      <c r="P829">
        <f>-(LN($B$5^2)+(M829/$B$5)^2)</f>
        <v>11.218822046512095</v>
      </c>
      <c r="R829">
        <f>IFERROR(LN(_xlfn.NORM.DIST(M829,0,$B$5,FALSE)),0)</f>
        <v>4.6904724900513752</v>
      </c>
    </row>
    <row r="830" spans="1:18" x14ac:dyDescent="0.25">
      <c r="A830" s="13">
        <v>37377</v>
      </c>
      <c r="B830" s="14">
        <v>1.73</v>
      </c>
      <c r="C830">
        <v>1.7299999999999999E-2</v>
      </c>
      <c r="D830">
        <f t="shared" si="96"/>
        <v>1.7100000000000001E-2</v>
      </c>
      <c r="E830">
        <f t="shared" si="97"/>
        <v>1.9999999999999879E-4</v>
      </c>
      <c r="F830">
        <f t="shared" si="98"/>
        <v>1.74279440097465E-3</v>
      </c>
      <c r="G830">
        <f t="shared" si="99"/>
        <v>-1.5427944009746512E-3</v>
      </c>
      <c r="H830">
        <f>_xlfn.NORM.DIST(G830,0,$B$5,FALSE)</f>
        <v>102.5763761745647</v>
      </c>
      <c r="I830">
        <f t="shared" si="100"/>
        <v>4.6306076545147787</v>
      </c>
      <c r="K830">
        <f t="shared" si="101"/>
        <v>1.4523286674788749E-4</v>
      </c>
      <c r="M830">
        <f t="shared" si="102"/>
        <v>5.4767133252111303E-5</v>
      </c>
      <c r="N830">
        <f>_xlfn.NORM.DIST(M830,0,$B$5,FALSE)</f>
        <v>112.80540729032246</v>
      </c>
      <c r="O830">
        <f t="shared" si="103"/>
        <v>4.7256642748859621</v>
      </c>
      <c r="P830">
        <f>-(LN($B$5^2)+(M830/$B$5)^2)</f>
        <v>11.28920561618127</v>
      </c>
      <c r="R830">
        <f>IFERROR(LN(_xlfn.NORM.DIST(M830,0,$B$5,FALSE)),0)</f>
        <v>4.7256642748859621</v>
      </c>
    </row>
    <row r="831" spans="1:18" x14ac:dyDescent="0.25">
      <c r="A831" s="13">
        <v>37408</v>
      </c>
      <c r="B831" s="14">
        <v>1.7</v>
      </c>
      <c r="C831">
        <v>1.7000000000000001E-2</v>
      </c>
      <c r="D831">
        <f t="shared" si="96"/>
        <v>1.7299999999999999E-2</v>
      </c>
      <c r="E831">
        <f t="shared" si="97"/>
        <v>-2.9999999999999818E-4</v>
      </c>
      <c r="F831">
        <f t="shared" si="98"/>
        <v>1.7262820015351132E-3</v>
      </c>
      <c r="G831">
        <f t="shared" si="99"/>
        <v>-2.0262820015351114E-3</v>
      </c>
      <c r="H831">
        <f>_xlfn.NORM.DIST(G831,0,$B$5,FALSE)</f>
        <v>95.737177676653502</v>
      </c>
      <c r="I831">
        <f t="shared" si="100"/>
        <v>4.561606704489253</v>
      </c>
      <c r="K831">
        <f t="shared" si="101"/>
        <v>1.4385683346125941E-4</v>
      </c>
      <c r="M831">
        <f t="shared" si="102"/>
        <v>-4.438568334612576E-4</v>
      </c>
      <c r="N831">
        <f>_xlfn.NORM.DIST(M831,0,$B$5,FALSE)</f>
        <v>111.93367487074396</v>
      </c>
      <c r="O831">
        <f t="shared" si="103"/>
        <v>4.7179065072280668</v>
      </c>
      <c r="P831">
        <f>-(LN($B$5^2)+(M831/$B$5)^2)</f>
        <v>11.273690080865478</v>
      </c>
      <c r="R831">
        <f>IFERROR(LN(_xlfn.NORM.DIST(M831,0,$B$5,FALSE)),0)</f>
        <v>4.7179065072280668</v>
      </c>
    </row>
    <row r="832" spans="1:18" x14ac:dyDescent="0.25">
      <c r="A832" s="13">
        <v>37438</v>
      </c>
      <c r="B832" s="14">
        <v>1.68</v>
      </c>
      <c r="C832">
        <v>1.6799999999999999E-2</v>
      </c>
      <c r="D832">
        <f t="shared" si="96"/>
        <v>1.7000000000000001E-2</v>
      </c>
      <c r="E832">
        <f t="shared" si="97"/>
        <v>-2.0000000000000226E-4</v>
      </c>
      <c r="F832">
        <f t="shared" si="98"/>
        <v>1.7510506006944181E-3</v>
      </c>
      <c r="G832">
        <f t="shared" si="99"/>
        <v>-1.9510506006944204E-3</v>
      </c>
      <c r="H832">
        <f>_xlfn.NORM.DIST(G832,0,$B$5,FALSE)</f>
        <v>96.889532634382761</v>
      </c>
      <c r="I832">
        <f t="shared" si="100"/>
        <v>4.5735714907128955</v>
      </c>
      <c r="K832">
        <f t="shared" si="101"/>
        <v>1.4592088339120151E-4</v>
      </c>
      <c r="M832">
        <f t="shared" si="102"/>
        <v>-3.4592088339120377E-4</v>
      </c>
      <c r="N832">
        <f>_xlfn.NORM.DIST(M832,0,$B$5,FALSE)</f>
        <v>112.28040648690748</v>
      </c>
      <c r="O832">
        <f t="shared" si="103"/>
        <v>4.7209993717837753</v>
      </c>
      <c r="P832">
        <f>-(LN($B$5^2)+(M832/$B$5)^2)</f>
        <v>11.279875809976895</v>
      </c>
      <c r="R832">
        <f>IFERROR(LN(_xlfn.NORM.DIST(M832,0,$B$5,FALSE)),0)</f>
        <v>4.7209993717837753</v>
      </c>
    </row>
    <row r="833" spans="1:18" x14ac:dyDescent="0.25">
      <c r="A833" s="13">
        <v>37469</v>
      </c>
      <c r="B833" s="14">
        <v>1.62</v>
      </c>
      <c r="C833">
        <v>1.6200000000000003E-2</v>
      </c>
      <c r="D833">
        <f t="shared" si="96"/>
        <v>1.6799999999999999E-2</v>
      </c>
      <c r="E833">
        <f t="shared" si="97"/>
        <v>-5.9999999999999637E-4</v>
      </c>
      <c r="F833">
        <f t="shared" si="98"/>
        <v>1.7675630001339551E-3</v>
      </c>
      <c r="G833">
        <f t="shared" si="99"/>
        <v>-2.3675630001339515E-3</v>
      </c>
      <c r="H833">
        <f>_xlfn.NORM.DIST(G833,0,$B$5,FALSE)</f>
        <v>90.165371722185739</v>
      </c>
      <c r="I833">
        <f t="shared" si="100"/>
        <v>4.5016454478389836</v>
      </c>
      <c r="K833">
        <f t="shared" si="101"/>
        <v>1.4729691667782958E-4</v>
      </c>
      <c r="M833">
        <f t="shared" si="102"/>
        <v>-7.4729691667782593E-4</v>
      </c>
      <c r="N833">
        <f>_xlfn.NORM.DIST(M833,0,$B$5,FALSE)</f>
        <v>110.32754450480139</v>
      </c>
      <c r="O833">
        <f t="shared" si="103"/>
        <v>4.7034536186086724</v>
      </c>
      <c r="P833">
        <f>-(LN($B$5^2)+(M833/$B$5)^2)</f>
        <v>11.244784303626689</v>
      </c>
      <c r="R833">
        <f>IFERROR(LN(_xlfn.NORM.DIST(M833,0,$B$5,FALSE)),0)</f>
        <v>4.7034536186086724</v>
      </c>
    </row>
    <row r="834" spans="1:18" x14ac:dyDescent="0.25">
      <c r="A834" s="13">
        <v>37500</v>
      </c>
      <c r="B834" s="14">
        <v>1.63</v>
      </c>
      <c r="C834">
        <v>1.6299999999999999E-2</v>
      </c>
      <c r="D834">
        <f t="shared" si="96"/>
        <v>1.6200000000000003E-2</v>
      </c>
      <c r="E834">
        <f t="shared" si="97"/>
        <v>9.9999999999995925E-5</v>
      </c>
      <c r="F834">
        <f t="shared" si="98"/>
        <v>1.8171001984525652E-3</v>
      </c>
      <c r="G834">
        <f t="shared" si="99"/>
        <v>-1.7171001984525693E-3</v>
      </c>
      <c r="H834">
        <f>_xlfn.NORM.DIST(G834,0,$B$5,FALSE)</f>
        <v>100.27200652826008</v>
      </c>
      <c r="I834">
        <f t="shared" si="100"/>
        <v>4.6078865585878317</v>
      </c>
      <c r="K834">
        <f t="shared" si="101"/>
        <v>1.5142501653771375E-4</v>
      </c>
      <c r="M834">
        <f t="shared" si="102"/>
        <v>-5.1425016537717826E-5</v>
      </c>
      <c r="N834">
        <f>_xlfn.NORM.DIST(M834,0,$B$5,FALSE)</f>
        <v>112.80700817817591</v>
      </c>
      <c r="O834">
        <f t="shared" si="103"/>
        <v>4.7256784663731652</v>
      </c>
      <c r="P834">
        <f>-(LN($B$5^2)+(M834/$B$5)^2)</f>
        <v>11.289233999155677</v>
      </c>
      <c r="R834">
        <f>IFERROR(LN(_xlfn.NORM.DIST(M834,0,$B$5,FALSE)),0)</f>
        <v>4.7256784663731652</v>
      </c>
    </row>
    <row r="835" spans="1:18" x14ac:dyDescent="0.25">
      <c r="A835" s="13">
        <v>37530</v>
      </c>
      <c r="B835" s="14">
        <v>1.58</v>
      </c>
      <c r="C835">
        <v>1.5800000000000002E-2</v>
      </c>
      <c r="D835">
        <f t="shared" si="96"/>
        <v>1.6299999999999999E-2</v>
      </c>
      <c r="E835">
        <f t="shared" si="97"/>
        <v>-4.9999999999999697E-4</v>
      </c>
      <c r="F835">
        <f t="shared" si="98"/>
        <v>1.8088439987327971E-3</v>
      </c>
      <c r="G835">
        <f t="shared" si="99"/>
        <v>-2.308843998732794E-3</v>
      </c>
      <c r="H835">
        <f>_xlfn.NORM.DIST(G835,0,$B$5,FALSE)</f>
        <v>91.160848417133138</v>
      </c>
      <c r="I835">
        <f t="shared" si="100"/>
        <v>4.5126255112355915</v>
      </c>
      <c r="K835">
        <f t="shared" si="101"/>
        <v>1.5073699989439976E-4</v>
      </c>
      <c r="M835">
        <f t="shared" si="102"/>
        <v>-6.5073699989439673E-4</v>
      </c>
      <c r="N835">
        <f>_xlfn.NORM.DIST(M835,0,$B$5,FALSE)</f>
        <v>110.92469679698002</v>
      </c>
      <c r="O835">
        <f t="shared" si="103"/>
        <v>4.7088515638556032</v>
      </c>
      <c r="P835">
        <f>-(LN($B$5^2)+(M835/$B$5)^2)</f>
        <v>11.255580194120551</v>
      </c>
      <c r="R835">
        <f>IFERROR(LN(_xlfn.NORM.DIST(M835,0,$B$5,FALSE)),0)</f>
        <v>4.7088515638556032</v>
      </c>
    </row>
    <row r="836" spans="1:18" x14ac:dyDescent="0.25">
      <c r="A836" s="13">
        <v>37561</v>
      </c>
      <c r="B836" s="14">
        <v>1.23</v>
      </c>
      <c r="C836">
        <v>1.23E-2</v>
      </c>
      <c r="D836">
        <f t="shared" si="96"/>
        <v>1.5800000000000002E-2</v>
      </c>
      <c r="E836">
        <f t="shared" si="97"/>
        <v>-3.5000000000000014E-3</v>
      </c>
      <c r="F836">
        <f t="shared" si="98"/>
        <v>1.8501249973316388E-3</v>
      </c>
      <c r="G836">
        <f t="shared" si="99"/>
        <v>-5.3501249973316404E-3</v>
      </c>
      <c r="H836">
        <f>_xlfn.NORM.DIST(G836,0,$B$5,FALSE)</f>
        <v>35.917183736758979</v>
      </c>
      <c r="I836">
        <f t="shared" si="100"/>
        <v>3.5812158365952014</v>
      </c>
      <c r="K836">
        <f t="shared" si="101"/>
        <v>1.541770831109699E-4</v>
      </c>
      <c r="M836">
        <f t="shared" si="102"/>
        <v>-3.6541770831109714E-3</v>
      </c>
      <c r="N836">
        <f>_xlfn.NORM.DIST(M836,0,$B$5,FALSE)</f>
        <v>66.14461399141274</v>
      </c>
      <c r="O836">
        <f t="shared" si="103"/>
        <v>4.1918434661034194</v>
      </c>
      <c r="P836">
        <f>-(LN($B$5^2)+(M836/$B$5)^2)</f>
        <v>10.221563998616183</v>
      </c>
      <c r="R836">
        <f>IFERROR(LN(_xlfn.NORM.DIST(M836,0,$B$5,FALSE)),0)</f>
        <v>4.1918434661034194</v>
      </c>
    </row>
    <row r="837" spans="1:18" x14ac:dyDescent="0.25">
      <c r="A837" s="13">
        <v>37591</v>
      </c>
      <c r="B837" s="14">
        <v>1.19</v>
      </c>
      <c r="C837">
        <v>1.1899999999999999E-2</v>
      </c>
      <c r="D837">
        <f t="shared" si="96"/>
        <v>1.23E-2</v>
      </c>
      <c r="E837">
        <f t="shared" si="97"/>
        <v>-4.0000000000000105E-4</v>
      </c>
      <c r="F837">
        <f t="shared" si="98"/>
        <v>2.1390919875235326E-3</v>
      </c>
      <c r="G837">
        <f t="shared" si="99"/>
        <v>-2.5390919875235337E-3</v>
      </c>
      <c r="H837">
        <f>_xlfn.NORM.DIST(G837,0,$B$5,FALSE)</f>
        <v>87.181436952861645</v>
      </c>
      <c r="I837">
        <f t="shared" si="100"/>
        <v>4.4679914292720433</v>
      </c>
      <c r="K837">
        <f t="shared" si="101"/>
        <v>1.7825766562696104E-4</v>
      </c>
      <c r="M837">
        <f t="shared" si="102"/>
        <v>-5.7825766562696207E-4</v>
      </c>
      <c r="N837">
        <f>_xlfn.NORM.DIST(M837,0,$B$5,FALSE)</f>
        <v>111.32050064145571</v>
      </c>
      <c r="O837">
        <f t="shared" si="103"/>
        <v>4.71241343396572</v>
      </c>
      <c r="P837">
        <f>-(LN($B$5^2)+(M837/$B$5)^2)</f>
        <v>11.262703934340786</v>
      </c>
      <c r="R837">
        <f>IFERROR(LN(_xlfn.NORM.DIST(M837,0,$B$5,FALSE)),0)</f>
        <v>4.71241343396572</v>
      </c>
    </row>
    <row r="838" spans="1:18" x14ac:dyDescent="0.25">
      <c r="A838" s="13">
        <v>37622</v>
      </c>
      <c r="B838" s="14">
        <v>1.17</v>
      </c>
      <c r="C838">
        <v>1.1699999999999999E-2</v>
      </c>
      <c r="D838">
        <f t="shared" si="96"/>
        <v>1.1899999999999999E-2</v>
      </c>
      <c r="E838">
        <f t="shared" si="97"/>
        <v>-2.0000000000000052E-4</v>
      </c>
      <c r="F838">
        <f t="shared" si="98"/>
        <v>2.1721167864026062E-3</v>
      </c>
      <c r="G838">
        <f t="shared" si="99"/>
        <v>-2.3721167864026067E-3</v>
      </c>
      <c r="H838">
        <f>_xlfn.NORM.DIST(G838,0,$B$5,FALSE)</f>
        <v>90.087588145052138</v>
      </c>
      <c r="I838">
        <f t="shared" si="100"/>
        <v>4.5007823986882896</v>
      </c>
      <c r="K838">
        <f t="shared" si="101"/>
        <v>1.8100973220021717E-4</v>
      </c>
      <c r="M838">
        <f t="shared" si="102"/>
        <v>-3.8100973220021769E-4</v>
      </c>
      <c r="N838">
        <f>_xlfn.NORM.DIST(M838,0,$B$5,FALSE)</f>
        <v>112.1659452375102</v>
      </c>
      <c r="O838">
        <f t="shared" si="103"/>
        <v>4.7199794286353072</v>
      </c>
      <c r="P838">
        <f>-(LN($B$5^2)+(M838/$B$5)^2)</f>
        <v>11.277835923679959</v>
      </c>
      <c r="R838">
        <f>IFERROR(LN(_xlfn.NORM.DIST(M838,0,$B$5,FALSE)),0)</f>
        <v>4.7199794286353072</v>
      </c>
    </row>
    <row r="839" spans="1:18" x14ac:dyDescent="0.25">
      <c r="A839" s="13">
        <v>37653</v>
      </c>
      <c r="B839" s="14">
        <v>1.17</v>
      </c>
      <c r="C839">
        <v>1.1699999999999999E-2</v>
      </c>
      <c r="D839">
        <f t="shared" si="96"/>
        <v>1.1699999999999999E-2</v>
      </c>
      <c r="E839">
        <f t="shared" si="97"/>
        <v>0</v>
      </c>
      <c r="F839">
        <f t="shared" si="98"/>
        <v>2.188629185842143E-3</v>
      </c>
      <c r="G839">
        <f t="shared" si="99"/>
        <v>-2.188629185842143E-3</v>
      </c>
      <c r="H839">
        <f>_xlfn.NORM.DIST(G839,0,$B$5,FALSE)</f>
        <v>93.15313507629881</v>
      </c>
      <c r="I839">
        <f t="shared" si="100"/>
        <v>4.5342447526948613</v>
      </c>
      <c r="K839">
        <f t="shared" si="101"/>
        <v>1.8238576548684524E-4</v>
      </c>
      <c r="M839">
        <f t="shared" si="102"/>
        <v>-1.8238576548684524E-4</v>
      </c>
      <c r="N839">
        <f>_xlfn.NORM.DIST(M839,0,$B$5,FALSE)</f>
        <v>112.66897299218886</v>
      </c>
      <c r="O839">
        <f t="shared" si="103"/>
        <v>4.7244540769502663</v>
      </c>
      <c r="P839">
        <f>-(LN($B$5^2)+(M839/$B$5)^2)</f>
        <v>11.286785220309877</v>
      </c>
      <c r="R839">
        <f>IFERROR(LN(_xlfn.NORM.DIST(M839,0,$B$5,FALSE)),0)</f>
        <v>4.7244540769502663</v>
      </c>
    </row>
    <row r="840" spans="1:18" x14ac:dyDescent="0.25">
      <c r="A840" s="13">
        <v>37681</v>
      </c>
      <c r="B840" s="14">
        <v>1.1299999999999999</v>
      </c>
      <c r="C840">
        <v>1.1299999999999999E-2</v>
      </c>
      <c r="D840">
        <f t="shared" si="96"/>
        <v>1.1699999999999999E-2</v>
      </c>
      <c r="E840">
        <f t="shared" si="97"/>
        <v>-3.9999999999999931E-4</v>
      </c>
      <c r="F840">
        <f t="shared" si="98"/>
        <v>2.188629185842143E-3</v>
      </c>
      <c r="G840">
        <f t="shared" si="99"/>
        <v>-2.5886291858421423E-3</v>
      </c>
      <c r="H840">
        <f>_xlfn.NORM.DIST(G840,0,$B$5,FALSE)</f>
        <v>86.300408304633962</v>
      </c>
      <c r="I840">
        <f t="shared" si="100"/>
        <v>4.457834329302222</v>
      </c>
      <c r="K840">
        <f t="shared" si="101"/>
        <v>1.8238576548684524E-4</v>
      </c>
      <c r="M840">
        <f t="shared" si="102"/>
        <v>-5.8238576548684453E-4</v>
      </c>
      <c r="N840">
        <f>_xlfn.NORM.DIST(M840,0,$B$5,FALSE)</f>
        <v>111.29917527778784</v>
      </c>
      <c r="O840">
        <f t="shared" si="103"/>
        <v>4.7122218483509712</v>
      </c>
      <c r="P840">
        <f>-(LN($B$5^2)+(M840/$B$5)^2)</f>
        <v>11.262320763111287</v>
      </c>
      <c r="R840">
        <f>IFERROR(LN(_xlfn.NORM.DIST(M840,0,$B$5,FALSE)),0)</f>
        <v>4.7122218483509712</v>
      </c>
    </row>
    <row r="841" spans="1:18" x14ac:dyDescent="0.25">
      <c r="A841" s="13">
        <v>37712</v>
      </c>
      <c r="B841" s="14">
        <v>1.1299999999999999</v>
      </c>
      <c r="C841">
        <v>1.1299999999999999E-2</v>
      </c>
      <c r="D841">
        <f t="shared" si="96"/>
        <v>1.1299999999999999E-2</v>
      </c>
      <c r="E841">
        <f t="shared" si="97"/>
        <v>0</v>
      </c>
      <c r="F841">
        <f t="shared" si="98"/>
        <v>2.2216539847212165E-3</v>
      </c>
      <c r="G841">
        <f t="shared" si="99"/>
        <v>-2.2216539847212165E-3</v>
      </c>
      <c r="H841">
        <f>_xlfn.NORM.DIST(G841,0,$B$5,FALSE)</f>
        <v>92.612189009384153</v>
      </c>
      <c r="I841">
        <f t="shared" si="100"/>
        <v>4.528420763760451</v>
      </c>
      <c r="K841">
        <f t="shared" si="101"/>
        <v>1.8513783206010136E-4</v>
      </c>
      <c r="M841">
        <f t="shared" si="102"/>
        <v>-1.8513783206010136E-4</v>
      </c>
      <c r="N841">
        <f>_xlfn.NORM.DIST(M841,0,$B$5,FALSE)</f>
        <v>112.66441625897575</v>
      </c>
      <c r="O841">
        <f t="shared" si="103"/>
        <v>4.7244136325826656</v>
      </c>
      <c r="P841">
        <f>-(LN($B$5^2)+(M841/$B$5)^2)</f>
        <v>11.286704331574677</v>
      </c>
      <c r="R841">
        <f>IFERROR(LN(_xlfn.NORM.DIST(M841,0,$B$5,FALSE)),0)</f>
        <v>4.7244136325826656</v>
      </c>
    </row>
    <row r="842" spans="1:18" x14ac:dyDescent="0.25">
      <c r="A842" s="13">
        <v>37742</v>
      </c>
      <c r="B842" s="14">
        <v>1.07</v>
      </c>
      <c r="C842">
        <v>1.0700000000000001E-2</v>
      </c>
      <c r="D842">
        <f t="shared" si="96"/>
        <v>1.1299999999999999E-2</v>
      </c>
      <c r="E842">
        <f t="shared" si="97"/>
        <v>-5.999999999999981E-4</v>
      </c>
      <c r="F842">
        <f t="shared" si="98"/>
        <v>2.2216539847212165E-3</v>
      </c>
      <c r="G842">
        <f t="shared" si="99"/>
        <v>-2.8216539847212146E-3</v>
      </c>
      <c r="H842">
        <f>_xlfn.NORM.DIST(G842,0,$B$5,FALSE)</f>
        <v>82.057653041685199</v>
      </c>
      <c r="I842">
        <f t="shared" si="100"/>
        <v>4.4074220860893805</v>
      </c>
      <c r="K842">
        <f t="shared" si="101"/>
        <v>1.8513783206010136E-4</v>
      </c>
      <c r="M842">
        <f t="shared" si="102"/>
        <v>-7.8513783206009941E-4</v>
      </c>
      <c r="N842">
        <f>_xlfn.NORM.DIST(M842,0,$B$5,FALSE)</f>
        <v>110.07201677008705</v>
      </c>
      <c r="O842">
        <f t="shared" si="103"/>
        <v>4.7011348494811172</v>
      </c>
      <c r="P842">
        <f>-(LN($B$5^2)+(M842/$B$5)^2)</f>
        <v>11.240146765371579</v>
      </c>
      <c r="R842">
        <f>IFERROR(LN(_xlfn.NORM.DIST(M842,0,$B$5,FALSE)),0)</f>
        <v>4.7011348494811172</v>
      </c>
    </row>
    <row r="843" spans="1:18" x14ac:dyDescent="0.25">
      <c r="A843" s="13">
        <v>37773</v>
      </c>
      <c r="B843" s="14">
        <v>0.92</v>
      </c>
      <c r="C843">
        <v>9.1999999999999998E-3</v>
      </c>
      <c r="D843">
        <f t="shared" si="96"/>
        <v>1.0700000000000001E-2</v>
      </c>
      <c r="E843">
        <f t="shared" si="97"/>
        <v>-1.5000000000000013E-3</v>
      </c>
      <c r="F843">
        <f t="shared" si="98"/>
        <v>2.2711911830398269E-3</v>
      </c>
      <c r="G843">
        <f t="shared" si="99"/>
        <v>-3.7711911830398282E-3</v>
      </c>
      <c r="H843">
        <f>_xlfn.NORM.DIST(G843,0,$B$5,FALSE)</f>
        <v>63.886000004562902</v>
      </c>
      <c r="I843">
        <f t="shared" si="100"/>
        <v>4.1571002451189125</v>
      </c>
      <c r="K843">
        <f t="shared" si="101"/>
        <v>1.8926593191998556E-4</v>
      </c>
      <c r="M843">
        <f t="shared" si="102"/>
        <v>-1.6892659319199868E-3</v>
      </c>
      <c r="N843">
        <f>_xlfn.NORM.DIST(M843,0,$B$5,FALSE)</f>
        <v>100.65288657540813</v>
      </c>
      <c r="O843">
        <f t="shared" si="103"/>
        <v>4.6116778310129378</v>
      </c>
      <c r="P843">
        <f>-(LN($B$5^2)+(M843/$B$5)^2)</f>
        <v>11.06123272843522</v>
      </c>
      <c r="R843">
        <f>IFERROR(LN(_xlfn.NORM.DIST(M843,0,$B$5,FALSE)),0)</f>
        <v>4.6116778310129378</v>
      </c>
    </row>
    <row r="844" spans="1:18" x14ac:dyDescent="0.25">
      <c r="A844" s="13">
        <v>37803</v>
      </c>
      <c r="B844" s="14">
        <v>0.9</v>
      </c>
      <c r="C844">
        <v>9.0000000000000011E-3</v>
      </c>
      <c r="D844">
        <f t="shared" ref="D844:D907" si="104">C843</f>
        <v>9.1999999999999998E-3</v>
      </c>
      <c r="E844">
        <f t="shared" ref="E844:E907" si="105">C844-C843</f>
        <v>-1.9999999999999879E-4</v>
      </c>
      <c r="F844">
        <f t="shared" ref="F844:F907" si="106">($B$3*($B$4-C843))</f>
        <v>2.3950341788363527E-3</v>
      </c>
      <c r="G844">
        <f t="shared" ref="G844:G907" si="107">E844-F844</f>
        <v>-2.5950341788363515E-3</v>
      </c>
      <c r="H844">
        <f>_xlfn.NORM.DIST(G844,0,$B$5,FALSE)</f>
        <v>86.185911351469599</v>
      </c>
      <c r="I844">
        <f t="shared" ref="I844:I907" si="108">IFERROR(LN(H844),0)</f>
        <v>4.4565067229133817</v>
      </c>
      <c r="K844">
        <f t="shared" ref="K844:K907" si="109">F844*(1/12)</f>
        <v>1.9958618156969604E-4</v>
      </c>
      <c r="M844">
        <f t="shared" ref="M844:M907" si="110">(E844-K844)</f>
        <v>-3.9958618156969483E-4</v>
      </c>
      <c r="N844">
        <f>_xlfn.NORM.DIST(M844,0,$B$5,FALSE)</f>
        <v>112.10092658211565</v>
      </c>
      <c r="O844">
        <f t="shared" ref="O844:O907" si="111">IFERROR(LN(N844),0)</f>
        <v>4.7193995957184915</v>
      </c>
      <c r="P844">
        <f>-(LN($B$5^2)+(M844/$B$5)^2)</f>
        <v>11.276676257846328</v>
      </c>
      <c r="R844">
        <f>IFERROR(LN(_xlfn.NORM.DIST(M844,0,$B$5,FALSE)),0)</f>
        <v>4.7193995957184915</v>
      </c>
    </row>
    <row r="845" spans="1:18" x14ac:dyDescent="0.25">
      <c r="A845" s="13">
        <v>37834</v>
      </c>
      <c r="B845" s="14">
        <v>0.95</v>
      </c>
      <c r="C845">
        <v>9.4999999999999998E-3</v>
      </c>
      <c r="D845">
        <f t="shared" si="104"/>
        <v>9.0000000000000011E-3</v>
      </c>
      <c r="E845">
        <f t="shared" si="105"/>
        <v>4.9999999999999871E-4</v>
      </c>
      <c r="F845">
        <f t="shared" si="106"/>
        <v>2.4115465782758895E-3</v>
      </c>
      <c r="G845">
        <f t="shared" si="107"/>
        <v>-1.9115465782758908E-3</v>
      </c>
      <c r="H845">
        <f>_xlfn.NORM.DIST(G845,0,$B$5,FALSE)</f>
        <v>97.482508578372432</v>
      </c>
      <c r="I845">
        <f t="shared" si="108"/>
        <v>4.5796729627136603</v>
      </c>
      <c r="K845">
        <f t="shared" si="109"/>
        <v>2.0096221485632412E-4</v>
      </c>
      <c r="M845">
        <f t="shared" si="110"/>
        <v>2.9903778514367462E-4</v>
      </c>
      <c r="N845">
        <f>_xlfn.NORM.DIST(M845,0,$B$5,FALSE)</f>
        <v>112.41624678574698</v>
      </c>
      <c r="O845">
        <f t="shared" si="111"/>
        <v>4.7222084713712409</v>
      </c>
      <c r="P845">
        <f>-(LN($B$5^2)+(M845/$B$5)^2)</f>
        <v>11.282294009151828</v>
      </c>
      <c r="R845">
        <f>IFERROR(LN(_xlfn.NORM.DIST(M845,0,$B$5,FALSE)),0)</f>
        <v>4.7222084713712409</v>
      </c>
    </row>
    <row r="846" spans="1:18" x14ac:dyDescent="0.25">
      <c r="A846" s="13">
        <v>37865</v>
      </c>
      <c r="B846" s="14">
        <v>0.94</v>
      </c>
      <c r="C846">
        <v>9.3999999999999986E-3</v>
      </c>
      <c r="D846">
        <f t="shared" si="104"/>
        <v>9.4999999999999998E-3</v>
      </c>
      <c r="E846">
        <f t="shared" si="105"/>
        <v>-1.0000000000000113E-4</v>
      </c>
      <c r="F846">
        <f t="shared" si="106"/>
        <v>2.3702655796770476E-3</v>
      </c>
      <c r="G846">
        <f t="shared" si="107"/>
        <v>-2.4702655796770487E-3</v>
      </c>
      <c r="H846">
        <f>_xlfn.NORM.DIST(G846,0,$B$5,FALSE)</f>
        <v>88.391678792452964</v>
      </c>
      <c r="I846">
        <f t="shared" si="108"/>
        <v>4.4817778339058751</v>
      </c>
      <c r="K846">
        <f t="shared" si="109"/>
        <v>1.9752213163975394E-4</v>
      </c>
      <c r="M846">
        <f t="shared" si="110"/>
        <v>-2.9752213163975507E-4</v>
      </c>
      <c r="N846">
        <f>_xlfn.NORM.DIST(M846,0,$B$5,FALSE)</f>
        <v>112.42031126409624</v>
      </c>
      <c r="O846">
        <f t="shared" si="111"/>
        <v>4.7222446263309594</v>
      </c>
      <c r="P846">
        <f>-(LN($B$5^2)+(M846/$B$5)^2)</f>
        <v>11.282366319071263</v>
      </c>
      <c r="R846">
        <f>IFERROR(LN(_xlfn.NORM.DIST(M846,0,$B$5,FALSE)),0)</f>
        <v>4.7222446263309594</v>
      </c>
    </row>
    <row r="847" spans="1:18" x14ac:dyDescent="0.25">
      <c r="A847" s="13">
        <v>37895</v>
      </c>
      <c r="B847" s="14">
        <v>0.92</v>
      </c>
      <c r="C847">
        <v>9.1999999999999998E-3</v>
      </c>
      <c r="D847">
        <f t="shared" si="104"/>
        <v>9.3999999999999986E-3</v>
      </c>
      <c r="E847">
        <f t="shared" si="105"/>
        <v>-1.9999999999999879E-4</v>
      </c>
      <c r="F847">
        <f t="shared" si="106"/>
        <v>2.3785217793968159E-3</v>
      </c>
      <c r="G847">
        <f t="shared" si="107"/>
        <v>-2.5785217793968147E-3</v>
      </c>
      <c r="H847">
        <f>_xlfn.NORM.DIST(G847,0,$B$5,FALSE)</f>
        <v>86.480822695102077</v>
      </c>
      <c r="I847">
        <f t="shared" si="108"/>
        <v>4.4599226864113053</v>
      </c>
      <c r="K847">
        <f t="shared" si="109"/>
        <v>1.98210148283068E-4</v>
      </c>
      <c r="M847">
        <f t="shared" si="110"/>
        <v>-3.9821014828306679E-4</v>
      </c>
      <c r="N847">
        <f>_xlfn.NORM.DIST(M847,0,$B$5,FALSE)</f>
        <v>112.10584758469767</v>
      </c>
      <c r="O847">
        <f t="shared" si="111"/>
        <v>4.7194434927202753</v>
      </c>
      <c r="P847">
        <f>-(LN($B$5^2)+(M847/$B$5)^2)</f>
        <v>11.276764051849895</v>
      </c>
      <c r="R847">
        <f>IFERROR(LN(_xlfn.NORM.DIST(M847,0,$B$5,FALSE)),0)</f>
        <v>4.7194434927202753</v>
      </c>
    </row>
    <row r="848" spans="1:18" x14ac:dyDescent="0.25">
      <c r="A848" s="13">
        <v>37926</v>
      </c>
      <c r="B848" s="14">
        <v>0.93</v>
      </c>
      <c r="C848">
        <v>9.300000000000001E-3</v>
      </c>
      <c r="D848">
        <f t="shared" si="104"/>
        <v>9.1999999999999998E-3</v>
      </c>
      <c r="E848">
        <f t="shared" si="105"/>
        <v>1.0000000000000113E-4</v>
      </c>
      <c r="F848">
        <f t="shared" si="106"/>
        <v>2.3950341788363527E-3</v>
      </c>
      <c r="G848">
        <f t="shared" si="107"/>
        <v>-2.2950341788363516E-3</v>
      </c>
      <c r="H848">
        <f>_xlfn.NORM.DIST(G848,0,$B$5,FALSE)</f>
        <v>91.392900916312371</v>
      </c>
      <c r="I848">
        <f t="shared" si="108"/>
        <v>4.5151678049437303</v>
      </c>
      <c r="K848">
        <f t="shared" si="109"/>
        <v>1.9958618156969604E-4</v>
      </c>
      <c r="M848">
        <f t="shared" si="110"/>
        <v>-9.9586181569694913E-5</v>
      </c>
      <c r="N848">
        <f>_xlfn.NORM.DIST(M848,0,$B$5,FALSE)</f>
        <v>112.77420673480343</v>
      </c>
      <c r="O848">
        <f t="shared" si="111"/>
        <v>4.7253876492178781</v>
      </c>
      <c r="P848">
        <f>-(LN($B$5^2)+(M848/$B$5)^2)</f>
        <v>11.288652364845101</v>
      </c>
      <c r="R848">
        <f>IFERROR(LN(_xlfn.NORM.DIST(M848,0,$B$5,FALSE)),0)</f>
        <v>4.7253876492178781</v>
      </c>
    </row>
    <row r="849" spans="1:18" x14ac:dyDescent="0.25">
      <c r="A849" s="13">
        <v>37956</v>
      </c>
      <c r="B849" s="14">
        <v>0.9</v>
      </c>
      <c r="C849">
        <v>9.0000000000000011E-3</v>
      </c>
      <c r="D849">
        <f t="shared" si="104"/>
        <v>9.300000000000001E-3</v>
      </c>
      <c r="E849">
        <f t="shared" si="105"/>
        <v>-2.9999999999999992E-4</v>
      </c>
      <c r="F849">
        <f t="shared" si="106"/>
        <v>2.3867779791165839E-3</v>
      </c>
      <c r="G849">
        <f t="shared" si="107"/>
        <v>-2.6867779791165838E-3</v>
      </c>
      <c r="H849">
        <f>_xlfn.NORM.DIST(G849,0,$B$5,FALSE)</f>
        <v>84.53201191865908</v>
      </c>
      <c r="I849">
        <f t="shared" si="108"/>
        <v>4.4371303018957207</v>
      </c>
      <c r="K849">
        <f t="shared" si="109"/>
        <v>1.9889816492638199E-4</v>
      </c>
      <c r="M849">
        <f t="shared" si="110"/>
        <v>-4.9889816492638191E-4</v>
      </c>
      <c r="N849">
        <f>_xlfn.NORM.DIST(M849,0,$B$5,FALSE)</f>
        <v>111.70166207569729</v>
      </c>
      <c r="O849">
        <f t="shared" si="111"/>
        <v>4.7158315857826905</v>
      </c>
      <c r="P849">
        <f>-(LN($B$5^2)+(M849/$B$5)^2)</f>
        <v>11.269540237974725</v>
      </c>
      <c r="R849">
        <f>IFERROR(LN(_xlfn.NORM.DIST(M849,0,$B$5,FALSE)),0)</f>
        <v>4.7158315857826905</v>
      </c>
    </row>
    <row r="850" spans="1:18" x14ac:dyDescent="0.25">
      <c r="A850" s="13">
        <v>37987</v>
      </c>
      <c r="B850" s="14">
        <v>0.88</v>
      </c>
      <c r="C850">
        <v>8.8000000000000005E-3</v>
      </c>
      <c r="D850">
        <f t="shared" si="104"/>
        <v>9.0000000000000011E-3</v>
      </c>
      <c r="E850">
        <f t="shared" si="105"/>
        <v>-2.0000000000000052E-4</v>
      </c>
      <c r="F850">
        <f t="shared" si="106"/>
        <v>2.4115465782758895E-3</v>
      </c>
      <c r="G850">
        <f t="shared" si="107"/>
        <v>-2.61154657827589E-3</v>
      </c>
      <c r="H850">
        <f>_xlfn.NORM.DIST(G850,0,$B$5,FALSE)</f>
        <v>85.890132805589673</v>
      </c>
      <c r="I850">
        <f t="shared" si="108"/>
        <v>4.4530689540057153</v>
      </c>
      <c r="K850">
        <f t="shared" si="109"/>
        <v>2.0096221485632412E-4</v>
      </c>
      <c r="M850">
        <f t="shared" si="110"/>
        <v>-4.0096221485632461E-4</v>
      </c>
      <c r="N850">
        <f>_xlfn.NORM.DIST(M850,0,$B$5,FALSE)</f>
        <v>112.09598882124644</v>
      </c>
      <c r="O850">
        <f t="shared" si="111"/>
        <v>4.7193555472902498</v>
      </c>
      <c r="P850">
        <f>-(LN($B$5^2)+(M850/$B$5)^2)</f>
        <v>11.276588160989846</v>
      </c>
      <c r="R850">
        <f>IFERROR(LN(_xlfn.NORM.DIST(M850,0,$B$5,FALSE)),0)</f>
        <v>4.7193555472902498</v>
      </c>
    </row>
    <row r="851" spans="1:18" x14ac:dyDescent="0.25">
      <c r="A851" s="13">
        <v>38018</v>
      </c>
      <c r="B851" s="14">
        <v>0.93</v>
      </c>
      <c r="C851">
        <v>9.300000000000001E-3</v>
      </c>
      <c r="D851">
        <f t="shared" si="104"/>
        <v>8.8000000000000005E-3</v>
      </c>
      <c r="E851">
        <f t="shared" si="105"/>
        <v>5.0000000000000044E-4</v>
      </c>
      <c r="F851">
        <f t="shared" si="106"/>
        <v>2.4280589777154263E-3</v>
      </c>
      <c r="G851">
        <f t="shared" si="107"/>
        <v>-1.9280589777154258E-3</v>
      </c>
      <c r="H851">
        <f>_xlfn.NORM.DIST(G851,0,$B$5,FALSE)</f>
        <v>97.235684806329218</v>
      </c>
      <c r="I851">
        <f t="shared" si="108"/>
        <v>4.5771377717286637</v>
      </c>
      <c r="K851">
        <f t="shared" si="109"/>
        <v>2.0233824814295219E-4</v>
      </c>
      <c r="M851">
        <f t="shared" si="110"/>
        <v>2.9766175185704825E-4</v>
      </c>
      <c r="N851">
        <f>_xlfn.NORM.DIST(M851,0,$B$5,FALSE)</f>
        <v>112.41993770663187</v>
      </c>
      <c r="O851">
        <f t="shared" si="111"/>
        <v>4.7222413034609119</v>
      </c>
      <c r="P851">
        <f>-(LN($B$5^2)+(M851/$B$5)^2)</f>
        <v>11.282359673331168</v>
      </c>
      <c r="R851">
        <f>IFERROR(LN(_xlfn.NORM.DIST(M851,0,$B$5,FALSE)),0)</f>
        <v>4.7222413034609119</v>
      </c>
    </row>
    <row r="852" spans="1:18" x14ac:dyDescent="0.25">
      <c r="A852" s="13">
        <v>38047</v>
      </c>
      <c r="B852" s="14">
        <v>0.94</v>
      </c>
      <c r="C852">
        <v>9.3999999999999986E-3</v>
      </c>
      <c r="D852">
        <f t="shared" si="104"/>
        <v>9.300000000000001E-3</v>
      </c>
      <c r="E852">
        <f t="shared" si="105"/>
        <v>9.999999999999766E-5</v>
      </c>
      <c r="F852">
        <f t="shared" si="106"/>
        <v>2.3867779791165839E-3</v>
      </c>
      <c r="G852">
        <f t="shared" si="107"/>
        <v>-2.2867779791165862E-3</v>
      </c>
      <c r="H852">
        <f>_xlfn.NORM.DIST(G852,0,$B$5,FALSE)</f>
        <v>91.53124873670788</v>
      </c>
      <c r="I852">
        <f t="shared" si="108"/>
        <v>4.5166804302262493</v>
      </c>
      <c r="K852">
        <f t="shared" si="109"/>
        <v>1.9889816492638199E-4</v>
      </c>
      <c r="M852">
        <f t="shared" si="110"/>
        <v>-9.8898164926384331E-5</v>
      </c>
      <c r="N852">
        <f>_xlfn.NORM.DIST(M852,0,$B$5,FALSE)</f>
        <v>112.77482254951116</v>
      </c>
      <c r="O852">
        <f t="shared" si="111"/>
        <v>4.7253931098018551</v>
      </c>
      <c r="P852">
        <f>-(LN($B$5^2)+(M852/$B$5)^2)</f>
        <v>11.288663286013056</v>
      </c>
      <c r="R852">
        <f>IFERROR(LN(_xlfn.NORM.DIST(M852,0,$B$5,FALSE)),0)</f>
        <v>4.7253931098018551</v>
      </c>
    </row>
    <row r="853" spans="1:18" x14ac:dyDescent="0.25">
      <c r="A853" s="13">
        <v>38078</v>
      </c>
      <c r="B853" s="14">
        <v>0.94</v>
      </c>
      <c r="C853">
        <v>9.3999999999999986E-3</v>
      </c>
      <c r="D853">
        <f t="shared" si="104"/>
        <v>9.3999999999999986E-3</v>
      </c>
      <c r="E853">
        <f t="shared" si="105"/>
        <v>0</v>
      </c>
      <c r="F853">
        <f t="shared" si="106"/>
        <v>2.3785217793968159E-3</v>
      </c>
      <c r="G853">
        <f t="shared" si="107"/>
        <v>-2.3785217793968159E-3</v>
      </c>
      <c r="H853">
        <f>_xlfn.NORM.DIST(G853,0,$B$5,FALSE)</f>
        <v>89.978044971950411</v>
      </c>
      <c r="I853">
        <f t="shared" si="108"/>
        <v>4.4995656958147965</v>
      </c>
      <c r="K853">
        <f t="shared" si="109"/>
        <v>1.98210148283068E-4</v>
      </c>
      <c r="M853">
        <f t="shared" si="110"/>
        <v>-1.98210148283068E-4</v>
      </c>
      <c r="N853">
        <f>_xlfn.NORM.DIST(M853,0,$B$5,FALSE)</f>
        <v>112.6418425527784</v>
      </c>
      <c r="O853">
        <f t="shared" si="111"/>
        <v>4.7242132501663763</v>
      </c>
      <c r="P853">
        <f>-(LN($B$5^2)+(M853/$B$5)^2)</f>
        <v>11.286303566742099</v>
      </c>
      <c r="R853">
        <f>IFERROR(LN(_xlfn.NORM.DIST(M853,0,$B$5,FALSE)),0)</f>
        <v>4.7242132501663763</v>
      </c>
    </row>
    <row r="854" spans="1:18" x14ac:dyDescent="0.25">
      <c r="A854" s="13">
        <v>38108</v>
      </c>
      <c r="B854" s="14">
        <v>1.02</v>
      </c>
      <c r="C854">
        <v>1.0200000000000001E-2</v>
      </c>
      <c r="D854">
        <f t="shared" si="104"/>
        <v>9.3999999999999986E-3</v>
      </c>
      <c r="E854">
        <f t="shared" si="105"/>
        <v>8.000000000000021E-4</v>
      </c>
      <c r="F854">
        <f t="shared" si="106"/>
        <v>2.3785217793968159E-3</v>
      </c>
      <c r="G854">
        <f t="shared" si="107"/>
        <v>-1.5785217793968138E-3</v>
      </c>
      <c r="H854">
        <f>_xlfn.NORM.DIST(G854,0,$B$5,FALSE)</f>
        <v>102.1199902764663</v>
      </c>
      <c r="I854">
        <f t="shared" si="108"/>
        <v>4.6261484971565361</v>
      </c>
      <c r="K854">
        <f t="shared" si="109"/>
        <v>1.98210148283068E-4</v>
      </c>
      <c r="M854">
        <f t="shared" si="110"/>
        <v>6.017898517169341E-4</v>
      </c>
      <c r="N854">
        <f>_xlfn.NORM.DIST(M854,0,$B$5,FALSE)</f>
        <v>111.1969600406162</v>
      </c>
      <c r="O854">
        <f t="shared" si="111"/>
        <v>4.7113030436785559</v>
      </c>
      <c r="P854">
        <f>-(LN($B$5^2)+(M854/$B$5)^2)</f>
        <v>11.260483153766456</v>
      </c>
      <c r="R854">
        <f>IFERROR(LN(_xlfn.NORM.DIST(M854,0,$B$5,FALSE)),0)</f>
        <v>4.7113030436785559</v>
      </c>
    </row>
    <row r="855" spans="1:18" x14ac:dyDescent="0.25">
      <c r="A855" s="13">
        <v>38139</v>
      </c>
      <c r="B855" s="14">
        <v>1.27</v>
      </c>
      <c r="C855">
        <v>1.2699999999999999E-2</v>
      </c>
      <c r="D855">
        <f t="shared" si="104"/>
        <v>1.0200000000000001E-2</v>
      </c>
      <c r="E855">
        <f t="shared" si="105"/>
        <v>2.4999999999999988E-3</v>
      </c>
      <c r="F855">
        <f t="shared" si="106"/>
        <v>2.3124721816386688E-3</v>
      </c>
      <c r="G855">
        <f t="shared" si="107"/>
        <v>1.8752781836132992E-4</v>
      </c>
      <c r="H855">
        <f>_xlfn.NORM.DIST(G855,0,$B$5,FALSE)</f>
        <v>112.6604038268577</v>
      </c>
      <c r="I855">
        <f t="shared" si="108"/>
        <v>4.7243780179342938</v>
      </c>
      <c r="K855">
        <f t="shared" si="109"/>
        <v>1.9270601513655573E-4</v>
      </c>
      <c r="M855">
        <f t="shared" si="110"/>
        <v>2.3072939848634432E-3</v>
      </c>
      <c r="N855">
        <f>_xlfn.NORM.DIST(M855,0,$B$5,FALSE)</f>
        <v>91.186933891460001</v>
      </c>
      <c r="O855">
        <f t="shared" si="111"/>
        <v>4.5129116180823488</v>
      </c>
      <c r="P855">
        <f>-(LN($B$5^2)+(M855/$B$5)^2)</f>
        <v>10.863700302574044</v>
      </c>
      <c r="R855">
        <f>IFERROR(LN(_xlfn.NORM.DIST(M855,0,$B$5,FALSE)),0)</f>
        <v>4.5129116180823488</v>
      </c>
    </row>
    <row r="856" spans="1:18" x14ac:dyDescent="0.25">
      <c r="A856" s="13">
        <v>38169</v>
      </c>
      <c r="B856" s="14">
        <v>1.33</v>
      </c>
      <c r="C856">
        <v>1.3300000000000001E-2</v>
      </c>
      <c r="D856">
        <f t="shared" si="104"/>
        <v>1.2699999999999999E-2</v>
      </c>
      <c r="E856">
        <f t="shared" si="105"/>
        <v>6.0000000000000157E-4</v>
      </c>
      <c r="F856">
        <f t="shared" si="106"/>
        <v>2.1060671886444591E-3</v>
      </c>
      <c r="G856">
        <f t="shared" si="107"/>
        <v>-1.5060671886444575E-3</v>
      </c>
      <c r="H856">
        <f>_xlfn.NORM.DIST(G856,0,$B$5,FALSE)</f>
        <v>103.03669587299976</v>
      </c>
      <c r="I856">
        <f t="shared" si="108"/>
        <v>4.6350851953919792</v>
      </c>
      <c r="K856">
        <f t="shared" si="109"/>
        <v>1.7550559905370492E-4</v>
      </c>
      <c r="M856">
        <f t="shared" si="110"/>
        <v>4.2449440094629665E-4</v>
      </c>
      <c r="N856">
        <f>_xlfn.NORM.DIST(M856,0,$B$5,FALSE)</f>
        <v>112.00895424289091</v>
      </c>
      <c r="O856">
        <f t="shared" si="111"/>
        <v>4.7185788166966161</v>
      </c>
      <c r="P856">
        <f>-(LN($B$5^2)+(M856/$B$5)^2)</f>
        <v>11.275034699802577</v>
      </c>
      <c r="R856">
        <f>IFERROR(LN(_xlfn.NORM.DIST(M856,0,$B$5,FALSE)),0)</f>
        <v>4.7185788166966161</v>
      </c>
    </row>
    <row r="857" spans="1:18" x14ac:dyDescent="0.25">
      <c r="A857" s="13">
        <v>38200</v>
      </c>
      <c r="B857" s="14">
        <v>1.48</v>
      </c>
      <c r="C857">
        <v>1.4800000000000001E-2</v>
      </c>
      <c r="D857">
        <f t="shared" si="104"/>
        <v>1.3300000000000001E-2</v>
      </c>
      <c r="E857">
        <f t="shared" si="105"/>
        <v>1.4999999999999996E-3</v>
      </c>
      <c r="F857">
        <f t="shared" si="106"/>
        <v>2.0565299903258488E-3</v>
      </c>
      <c r="G857">
        <f t="shared" si="107"/>
        <v>-5.5652999032584916E-4</v>
      </c>
      <c r="H857">
        <f>_xlfn.NORM.DIST(G857,0,$B$5,FALSE)</f>
        <v>111.4303078897202</v>
      </c>
      <c r="I857">
        <f t="shared" si="108"/>
        <v>4.7133993541325951</v>
      </c>
      <c r="K857">
        <f t="shared" si="109"/>
        <v>1.7137749919382073E-4</v>
      </c>
      <c r="M857">
        <f t="shared" si="110"/>
        <v>1.3286225008061789E-3</v>
      </c>
      <c r="N857">
        <f>_xlfn.NORM.DIST(M857,0,$B$5,FALSE)</f>
        <v>105.13008128491612</v>
      </c>
      <c r="O857">
        <f t="shared" si="111"/>
        <v>4.6551984527722228</v>
      </c>
      <c r="P857">
        <f>-(LN($B$5^2)+(M857/$B$5)^2)</f>
        <v>11.14827397195379</v>
      </c>
      <c r="R857">
        <f>IFERROR(LN(_xlfn.NORM.DIST(M857,0,$B$5,FALSE)),0)</f>
        <v>4.6551984527722228</v>
      </c>
    </row>
    <row r="858" spans="1:18" x14ac:dyDescent="0.25">
      <c r="A858" s="13">
        <v>38231</v>
      </c>
      <c r="B858" s="14">
        <v>1.65</v>
      </c>
      <c r="C858">
        <v>1.6500000000000001E-2</v>
      </c>
      <c r="D858">
        <f t="shared" si="104"/>
        <v>1.4800000000000001E-2</v>
      </c>
      <c r="E858">
        <f t="shared" si="105"/>
        <v>1.7000000000000001E-3</v>
      </c>
      <c r="F858">
        <f t="shared" si="106"/>
        <v>1.9326869945293229E-3</v>
      </c>
      <c r="G858">
        <f t="shared" si="107"/>
        <v>-2.3268699452932279E-4</v>
      </c>
      <c r="H858">
        <f>_xlfn.NORM.DIST(G858,0,$B$5,FALSE)</f>
        <v>112.57494876478712</v>
      </c>
      <c r="I858">
        <f t="shared" si="108"/>
        <v>4.7236192110668309</v>
      </c>
      <c r="K858">
        <f t="shared" si="109"/>
        <v>1.6105724954411024E-4</v>
      </c>
      <c r="M858">
        <f t="shared" si="110"/>
        <v>1.5389427504558899E-3</v>
      </c>
      <c r="N858">
        <f>_xlfn.NORM.DIST(M858,0,$B$5,FALSE)</f>
        <v>102.6250736866575</v>
      </c>
      <c r="O858">
        <f t="shared" si="111"/>
        <v>4.6310822857909217</v>
      </c>
      <c r="P858">
        <f>-(LN($B$5^2)+(M858/$B$5)^2)</f>
        <v>11.100041637991188</v>
      </c>
      <c r="R858">
        <f>IFERROR(LN(_xlfn.NORM.DIST(M858,0,$B$5,FALSE)),0)</f>
        <v>4.6310822857909217</v>
      </c>
    </row>
    <row r="859" spans="1:18" x14ac:dyDescent="0.25">
      <c r="A859" s="13">
        <v>38261</v>
      </c>
      <c r="B859" s="14">
        <v>1.76</v>
      </c>
      <c r="C859">
        <v>1.7600000000000001E-2</v>
      </c>
      <c r="D859">
        <f t="shared" si="104"/>
        <v>1.6500000000000001E-2</v>
      </c>
      <c r="E859">
        <f t="shared" si="105"/>
        <v>1.1000000000000003E-3</v>
      </c>
      <c r="F859">
        <f t="shared" si="106"/>
        <v>1.7923315992932603E-3</v>
      </c>
      <c r="G859">
        <f t="shared" si="107"/>
        <v>-6.9233159929326001E-4</v>
      </c>
      <c r="H859">
        <f>_xlfn.NORM.DIST(G859,0,$B$5,FALSE)</f>
        <v>110.67718705478497</v>
      </c>
      <c r="I859">
        <f t="shared" si="108"/>
        <v>4.7066177394781636</v>
      </c>
      <c r="K859">
        <f t="shared" si="109"/>
        <v>1.4936096660777168E-4</v>
      </c>
      <c r="M859">
        <f t="shared" si="110"/>
        <v>9.5063903339222863E-4</v>
      </c>
      <c r="N859">
        <f>_xlfn.NORM.DIST(M859,0,$B$5,FALSE)</f>
        <v>108.8148472041058</v>
      </c>
      <c r="O859">
        <f t="shared" si="111"/>
        <v>4.6896477883846082</v>
      </c>
      <c r="P859">
        <f>-(LN($B$5^2)+(M859/$B$5)^2)</f>
        <v>11.217172643178561</v>
      </c>
      <c r="R859">
        <f>IFERROR(LN(_xlfn.NORM.DIST(M859,0,$B$5,FALSE)),0)</f>
        <v>4.6896477883846082</v>
      </c>
    </row>
    <row r="860" spans="1:18" x14ac:dyDescent="0.25">
      <c r="A860" s="13">
        <v>38292</v>
      </c>
      <c r="B860" s="14">
        <v>2.0699999999999998</v>
      </c>
      <c r="C860">
        <v>2.07E-2</v>
      </c>
      <c r="D860">
        <f t="shared" si="104"/>
        <v>1.7600000000000001E-2</v>
      </c>
      <c r="E860">
        <f t="shared" si="105"/>
        <v>3.0999999999999986E-3</v>
      </c>
      <c r="F860">
        <f t="shared" si="106"/>
        <v>1.701513402375808E-3</v>
      </c>
      <c r="G860">
        <f t="shared" si="107"/>
        <v>1.3984865976241906E-3</v>
      </c>
      <c r="H860">
        <f>_xlfn.NORM.DIST(G860,0,$B$5,FALSE)</f>
        <v>104.33218920075051</v>
      </c>
      <c r="I860">
        <f t="shared" si="108"/>
        <v>4.6475799356849228</v>
      </c>
      <c r="K860">
        <f t="shared" si="109"/>
        <v>1.4179278353131732E-4</v>
      </c>
      <c r="M860">
        <f t="shared" si="110"/>
        <v>2.9582072164686811E-3</v>
      </c>
      <c r="N860">
        <f>_xlfn.NORM.DIST(M860,0,$B$5,FALSE)</f>
        <v>79.508374541256813</v>
      </c>
      <c r="O860">
        <f t="shared" si="111"/>
        <v>4.3758623562539984</v>
      </c>
      <c r="P860">
        <f>-(LN($B$5^2)+(M860/$B$5)^2)</f>
        <v>10.589601778917341</v>
      </c>
      <c r="R860">
        <f>IFERROR(LN(_xlfn.NORM.DIST(M860,0,$B$5,FALSE)),0)</f>
        <v>4.3758623562539984</v>
      </c>
    </row>
    <row r="861" spans="1:18" x14ac:dyDescent="0.25">
      <c r="A861" s="13">
        <v>38322</v>
      </c>
      <c r="B861" s="14">
        <v>2.19</v>
      </c>
      <c r="C861">
        <v>2.1899999999999999E-2</v>
      </c>
      <c r="D861">
        <f t="shared" si="104"/>
        <v>2.07E-2</v>
      </c>
      <c r="E861">
        <f t="shared" si="105"/>
        <v>1.1999999999999997E-3</v>
      </c>
      <c r="F861">
        <f t="shared" si="106"/>
        <v>1.4455712110629879E-3</v>
      </c>
      <c r="G861">
        <f t="shared" si="107"/>
        <v>-2.4557121106298825E-4</v>
      </c>
      <c r="H861">
        <f>_xlfn.NORM.DIST(G861,0,$B$5,FALSE)</f>
        <v>112.54721412150104</v>
      </c>
      <c r="I861">
        <f t="shared" si="108"/>
        <v>4.7233728146830121</v>
      </c>
      <c r="K861">
        <f t="shared" si="109"/>
        <v>1.2046426758858232E-4</v>
      </c>
      <c r="M861">
        <f t="shared" si="110"/>
        <v>1.0795357324114173E-3</v>
      </c>
      <c r="N861">
        <f>_xlfn.NORM.DIST(M861,0,$B$5,FALSE)</f>
        <v>107.68216765379223</v>
      </c>
      <c r="O861">
        <f t="shared" si="111"/>
        <v>4.6791839962082165</v>
      </c>
      <c r="P861">
        <f>-(LN($B$5^2)+(M861/$B$5)^2)</f>
        <v>11.196245058825779</v>
      </c>
      <c r="R861">
        <f>IFERROR(LN(_xlfn.NORM.DIST(M861,0,$B$5,FALSE)),0)</f>
        <v>4.6791839962082165</v>
      </c>
    </row>
    <row r="862" spans="1:18" x14ac:dyDescent="0.25">
      <c r="A862" s="13">
        <v>38353</v>
      </c>
      <c r="B862" s="14">
        <v>2.33</v>
      </c>
      <c r="C862">
        <v>2.3300000000000001E-2</v>
      </c>
      <c r="D862">
        <f t="shared" si="104"/>
        <v>2.1899999999999999E-2</v>
      </c>
      <c r="E862">
        <f t="shared" si="105"/>
        <v>1.4000000000000019E-3</v>
      </c>
      <c r="F862">
        <f t="shared" si="106"/>
        <v>1.3464968144257673E-3</v>
      </c>
      <c r="G862">
        <f t="shared" si="107"/>
        <v>5.3503185574234682E-5</v>
      </c>
      <c r="H862">
        <f>_xlfn.NORM.DIST(G862,0,$B$5,FALSE)</f>
        <v>112.80602457216574</v>
      </c>
      <c r="I862">
        <f t="shared" si="108"/>
        <v>4.7256697469654414</v>
      </c>
      <c r="K862">
        <f t="shared" si="109"/>
        <v>1.1220806786881393E-4</v>
      </c>
      <c r="M862">
        <f t="shared" si="110"/>
        <v>1.2877919321311879E-3</v>
      </c>
      <c r="N862">
        <f>_xlfn.NORM.DIST(M862,0,$B$5,FALSE)</f>
        <v>105.58013129800641</v>
      </c>
      <c r="O862">
        <f t="shared" si="111"/>
        <v>4.6594702029825585</v>
      </c>
      <c r="P862">
        <f>-(LN($B$5^2)+(M862/$B$5)^2)</f>
        <v>11.156817472374462</v>
      </c>
      <c r="R862">
        <f>IFERROR(LN(_xlfn.NORM.DIST(M862,0,$B$5,FALSE)),0)</f>
        <v>4.6594702029825585</v>
      </c>
    </row>
    <row r="863" spans="1:18" x14ac:dyDescent="0.25">
      <c r="A863" s="13">
        <v>38384</v>
      </c>
      <c r="B863" s="14">
        <v>2.54</v>
      </c>
      <c r="C863">
        <v>2.5399999999999999E-2</v>
      </c>
      <c r="D863">
        <f t="shared" si="104"/>
        <v>2.3300000000000001E-2</v>
      </c>
      <c r="E863">
        <f t="shared" si="105"/>
        <v>2.0999999999999977E-3</v>
      </c>
      <c r="F863">
        <f t="shared" si="106"/>
        <v>1.2309100183490096E-3</v>
      </c>
      <c r="G863">
        <f t="shared" si="107"/>
        <v>8.6908998165098812E-4</v>
      </c>
      <c r="H863">
        <f>_xlfn.NORM.DIST(G863,0,$B$5,FALSE)</f>
        <v>109.46246211797727</v>
      </c>
      <c r="I863">
        <f t="shared" si="108"/>
        <v>4.6955816787752189</v>
      </c>
      <c r="K863">
        <f t="shared" si="109"/>
        <v>1.0257583486241747E-4</v>
      </c>
      <c r="M863">
        <f t="shared" si="110"/>
        <v>1.9974241651375801E-3</v>
      </c>
      <c r="N863">
        <f>_xlfn.NORM.DIST(M863,0,$B$5,FALSE)</f>
        <v>96.182724290587998</v>
      </c>
      <c r="O863">
        <f t="shared" si="111"/>
        <v>4.5662497603661114</v>
      </c>
      <c r="P863">
        <f>-(LN($B$5^2)+(M863/$B$5)^2)</f>
        <v>10.970376587141567</v>
      </c>
      <c r="R863">
        <f>IFERROR(LN(_xlfn.NORM.DIST(M863,0,$B$5,FALSE)),0)</f>
        <v>4.5662497603661114</v>
      </c>
    </row>
    <row r="864" spans="1:18" x14ac:dyDescent="0.25">
      <c r="A864" s="13">
        <v>38412</v>
      </c>
      <c r="B864" s="14">
        <v>2.74</v>
      </c>
      <c r="C864">
        <v>2.7400000000000001E-2</v>
      </c>
      <c r="D864">
        <f t="shared" si="104"/>
        <v>2.5399999999999999E-2</v>
      </c>
      <c r="E864">
        <f t="shared" si="105"/>
        <v>2.0000000000000018E-3</v>
      </c>
      <c r="F864">
        <f t="shared" si="106"/>
        <v>1.0575298242338736E-3</v>
      </c>
      <c r="G864">
        <f t="shared" si="107"/>
        <v>9.4247017576612815E-4</v>
      </c>
      <c r="H864">
        <f>_xlfn.NORM.DIST(G864,0,$B$5,FALSE)</f>
        <v>108.88215623245048</v>
      </c>
      <c r="I864">
        <f t="shared" si="108"/>
        <v>4.6902661618985011</v>
      </c>
      <c r="K864">
        <f t="shared" si="109"/>
        <v>8.8127485352822797E-5</v>
      </c>
      <c r="M864">
        <f t="shared" si="110"/>
        <v>1.911872514647179E-3</v>
      </c>
      <c r="N864">
        <f>_xlfn.NORM.DIST(M864,0,$B$5,FALSE)</f>
        <v>97.477651059558326</v>
      </c>
      <c r="O864">
        <f t="shared" si="111"/>
        <v>4.5796231318269385</v>
      </c>
      <c r="P864">
        <f>-(LN($B$5^2)+(M864/$B$5)^2)</f>
        <v>10.997123330063221</v>
      </c>
      <c r="R864">
        <f>IFERROR(LN(_xlfn.NORM.DIST(M864,0,$B$5,FALSE)),0)</f>
        <v>4.5796231318269385</v>
      </c>
    </row>
    <row r="865" spans="1:18" x14ac:dyDescent="0.25">
      <c r="A865" s="13">
        <v>38443</v>
      </c>
      <c r="B865" s="14">
        <v>2.78</v>
      </c>
      <c r="C865">
        <v>2.7799999999999998E-2</v>
      </c>
      <c r="D865">
        <f t="shared" si="104"/>
        <v>2.7400000000000001E-2</v>
      </c>
      <c r="E865">
        <f t="shared" si="105"/>
        <v>3.9999999999999758E-4</v>
      </c>
      <c r="F865">
        <f t="shared" si="106"/>
        <v>8.9240582983850572E-4</v>
      </c>
      <c r="G865">
        <f t="shared" si="107"/>
        <v>-4.9240582983850814E-4</v>
      </c>
      <c r="H865">
        <f>_xlfn.NORM.DIST(G865,0,$B$5,FALSE)</f>
        <v>111.73041203186254</v>
      </c>
      <c r="I865">
        <f t="shared" si="108"/>
        <v>4.7160889342984644</v>
      </c>
      <c r="K865">
        <f t="shared" si="109"/>
        <v>7.4367152486542139E-5</v>
      </c>
      <c r="M865">
        <f t="shared" si="110"/>
        <v>3.2563284751345543E-4</v>
      </c>
      <c r="N865">
        <f>_xlfn.NORM.DIST(M865,0,$B$5,FALSE)</f>
        <v>112.34159317379687</v>
      </c>
      <c r="O865">
        <f t="shared" si="111"/>
        <v>4.7215441687181379</v>
      </c>
      <c r="P865">
        <f>-(LN($B$5^2)+(M865/$B$5)^2)</f>
        <v>11.28096540384562</v>
      </c>
      <c r="R865">
        <f>IFERROR(LN(_xlfn.NORM.DIST(M865,0,$B$5,FALSE)),0)</f>
        <v>4.7215441687181379</v>
      </c>
    </row>
    <row r="866" spans="1:18" x14ac:dyDescent="0.25">
      <c r="A866" s="13">
        <v>38473</v>
      </c>
      <c r="B866" s="14">
        <v>2.84</v>
      </c>
      <c r="C866">
        <v>2.8399999999999998E-2</v>
      </c>
      <c r="D866">
        <f t="shared" si="104"/>
        <v>2.7799999999999998E-2</v>
      </c>
      <c r="E866">
        <f t="shared" si="105"/>
        <v>5.9999999999999984E-4</v>
      </c>
      <c r="F866">
        <f t="shared" si="106"/>
        <v>8.5938103095943238E-4</v>
      </c>
      <c r="G866">
        <f t="shared" si="107"/>
        <v>-2.5938103095943254E-4</v>
      </c>
      <c r="H866">
        <f>_xlfn.NORM.DIST(G866,0,$B$5,FALSE)</f>
        <v>112.51583603860463</v>
      </c>
      <c r="I866">
        <f t="shared" si="108"/>
        <v>4.7230939765256386</v>
      </c>
      <c r="K866">
        <f t="shared" si="109"/>
        <v>7.1615085913286032E-5</v>
      </c>
      <c r="M866">
        <f t="shared" si="110"/>
        <v>5.2838491408671378E-4</v>
      </c>
      <c r="N866">
        <f>_xlfn.NORM.DIST(M866,0,$B$5,FALSE)</f>
        <v>111.56644623939138</v>
      </c>
      <c r="O866">
        <f t="shared" si="111"/>
        <v>4.714620343802296</v>
      </c>
      <c r="P866">
        <f>-(LN($B$5^2)+(M866/$B$5)^2)</f>
        <v>11.267117754013936</v>
      </c>
      <c r="R866">
        <f>IFERROR(LN(_xlfn.NORM.DIST(M866,0,$B$5,FALSE)),0)</f>
        <v>4.714620343802296</v>
      </c>
    </row>
    <row r="867" spans="1:18" x14ac:dyDescent="0.25">
      <c r="A867" s="13">
        <v>38504</v>
      </c>
      <c r="B867" s="14">
        <v>2.97</v>
      </c>
      <c r="C867">
        <v>2.9700000000000001E-2</v>
      </c>
      <c r="D867">
        <f t="shared" si="104"/>
        <v>2.8399999999999998E-2</v>
      </c>
      <c r="E867">
        <f t="shared" si="105"/>
        <v>1.3000000000000025E-3</v>
      </c>
      <c r="F867">
        <f t="shared" si="106"/>
        <v>8.0984383264082205E-4</v>
      </c>
      <c r="G867">
        <f t="shared" si="107"/>
        <v>4.901561673591805E-4</v>
      </c>
      <c r="H867">
        <f>_xlfn.NORM.DIST(G867,0,$B$5,FALSE)</f>
        <v>111.74028804834563</v>
      </c>
      <c r="I867">
        <f t="shared" si="108"/>
        <v>4.7161773218721912</v>
      </c>
      <c r="K867">
        <f t="shared" si="109"/>
        <v>6.7486986053401837E-5</v>
      </c>
      <c r="M867">
        <f t="shared" si="110"/>
        <v>1.2325130139466008E-3</v>
      </c>
      <c r="N867">
        <f>_xlfn.NORM.DIST(M867,0,$B$5,FALSE)</f>
        <v>106.16995059848229</v>
      </c>
      <c r="O867">
        <f t="shared" si="111"/>
        <v>4.6650411177195643</v>
      </c>
      <c r="P867">
        <f>-(LN($B$5^2)+(M867/$B$5)^2)</f>
        <v>11.167959301848475</v>
      </c>
      <c r="R867">
        <f>IFERROR(LN(_xlfn.NORM.DIST(M867,0,$B$5,FALSE)),0)</f>
        <v>4.6650411177195643</v>
      </c>
    </row>
    <row r="868" spans="1:18" x14ac:dyDescent="0.25">
      <c r="A868" s="13">
        <v>38534</v>
      </c>
      <c r="B868" s="14">
        <v>3.22</v>
      </c>
      <c r="C868">
        <v>3.2199999999999999E-2</v>
      </c>
      <c r="D868">
        <f t="shared" si="104"/>
        <v>2.9700000000000001E-2</v>
      </c>
      <c r="E868">
        <f t="shared" si="105"/>
        <v>2.4999999999999988E-3</v>
      </c>
      <c r="F868">
        <f t="shared" si="106"/>
        <v>7.0251323628383276E-4</v>
      </c>
      <c r="G868">
        <f t="shared" si="107"/>
        <v>1.7974867637161659E-3</v>
      </c>
      <c r="H868">
        <f>_xlfn.NORM.DIST(G868,0,$B$5,FALSE)</f>
        <v>99.145586132513913</v>
      </c>
      <c r="I868">
        <f t="shared" si="108"/>
        <v>4.5965893369049358</v>
      </c>
      <c r="K868">
        <f t="shared" si="109"/>
        <v>5.8542769690319397E-5</v>
      </c>
      <c r="M868">
        <f t="shared" si="110"/>
        <v>2.4414572303096795E-3</v>
      </c>
      <c r="N868">
        <f>_xlfn.NORM.DIST(M868,0,$B$5,FALSE)</f>
        <v>88.893220090097671</v>
      </c>
      <c r="O868">
        <f t="shared" si="111"/>
        <v>4.4874358751582335</v>
      </c>
      <c r="P868">
        <f>-(LN($B$5^2)+(M868/$B$5)^2)</f>
        <v>10.812748816725811</v>
      </c>
      <c r="R868">
        <f>IFERROR(LN(_xlfn.NORM.DIST(M868,0,$B$5,FALSE)),0)</f>
        <v>4.4874358751582335</v>
      </c>
    </row>
    <row r="869" spans="1:18" x14ac:dyDescent="0.25">
      <c r="A869" s="13">
        <v>38565</v>
      </c>
      <c r="B869" s="14">
        <v>3.44</v>
      </c>
      <c r="C869">
        <v>3.44E-2</v>
      </c>
      <c r="D869">
        <f t="shared" si="104"/>
        <v>3.2199999999999999E-2</v>
      </c>
      <c r="E869">
        <f t="shared" si="105"/>
        <v>2.2000000000000006E-3</v>
      </c>
      <c r="F869">
        <f t="shared" si="106"/>
        <v>4.9610824328962314E-4</v>
      </c>
      <c r="G869">
        <f t="shared" si="107"/>
        <v>1.7038917567103774E-3</v>
      </c>
      <c r="H869">
        <f>_xlfn.NORM.DIST(G869,0,$B$5,FALSE)</f>
        <v>100.45334486817694</v>
      </c>
      <c r="I869">
        <f t="shared" si="108"/>
        <v>4.6096933895435521</v>
      </c>
      <c r="K869">
        <f t="shared" si="109"/>
        <v>4.1342353607468595E-5</v>
      </c>
      <c r="M869">
        <f t="shared" si="110"/>
        <v>2.158657646392532E-3</v>
      </c>
      <c r="N869">
        <f>_xlfn.NORM.DIST(M869,0,$B$5,FALSE)</f>
        <v>93.63973332775609</v>
      </c>
      <c r="O869">
        <f t="shared" si="111"/>
        <v>4.5394547947732482</v>
      </c>
      <c r="P869">
        <f>-(LN($B$5^2)+(M869/$B$5)^2)</f>
        <v>10.916786655955841</v>
      </c>
      <c r="R869">
        <f>IFERROR(LN(_xlfn.NORM.DIST(M869,0,$B$5,FALSE)),0)</f>
        <v>4.5394547947732482</v>
      </c>
    </row>
    <row r="870" spans="1:18" x14ac:dyDescent="0.25">
      <c r="A870" s="13">
        <v>38596</v>
      </c>
      <c r="B870" s="14">
        <v>3.42</v>
      </c>
      <c r="C870">
        <v>3.4200000000000001E-2</v>
      </c>
      <c r="D870">
        <f t="shared" si="104"/>
        <v>3.44E-2</v>
      </c>
      <c r="E870">
        <f t="shared" si="105"/>
        <v>-1.9999999999999879E-4</v>
      </c>
      <c r="F870">
        <f t="shared" si="106"/>
        <v>3.1447184945471857E-4</v>
      </c>
      <c r="G870">
        <f t="shared" si="107"/>
        <v>-5.1447184945471736E-4</v>
      </c>
      <c r="H870">
        <f>_xlfn.NORM.DIST(G870,0,$B$5,FALSE)</f>
        <v>111.63119343150537</v>
      </c>
      <c r="I870">
        <f t="shared" si="108"/>
        <v>4.7152005219262731</v>
      </c>
      <c r="K870">
        <f t="shared" si="109"/>
        <v>2.6205987454559879E-5</v>
      </c>
      <c r="M870">
        <f t="shared" si="110"/>
        <v>-2.2620598745455868E-4</v>
      </c>
      <c r="N870">
        <f>_xlfn.NORM.DIST(M870,0,$B$5,FALSE)</f>
        <v>112.5883373713089</v>
      </c>
      <c r="O870">
        <f t="shared" si="111"/>
        <v>4.7237381345979923</v>
      </c>
      <c r="P870">
        <f>-(LN($B$5^2)+(M870/$B$5)^2)</f>
        <v>11.285353335605329</v>
      </c>
      <c r="R870">
        <f>IFERROR(LN(_xlfn.NORM.DIST(M870,0,$B$5,FALSE)),0)</f>
        <v>4.7237381345979923</v>
      </c>
    </row>
    <row r="871" spans="1:18" x14ac:dyDescent="0.25">
      <c r="A871" s="13">
        <v>38626</v>
      </c>
      <c r="B871" s="14">
        <v>3.71</v>
      </c>
      <c r="C871">
        <v>3.7100000000000001E-2</v>
      </c>
      <c r="D871">
        <f t="shared" si="104"/>
        <v>3.4200000000000001E-2</v>
      </c>
      <c r="E871">
        <f t="shared" si="105"/>
        <v>2.8999999999999998E-3</v>
      </c>
      <c r="F871">
        <f t="shared" si="106"/>
        <v>3.3098424889425524E-4</v>
      </c>
      <c r="G871">
        <f t="shared" si="107"/>
        <v>2.5690157511057445E-3</v>
      </c>
      <c r="H871">
        <f>_xlfn.NORM.DIST(G871,0,$B$5,FALSE)</f>
        <v>86.65020080064447</v>
      </c>
      <c r="I871">
        <f t="shared" si="108"/>
        <v>4.4618793335350926</v>
      </c>
      <c r="K871">
        <f t="shared" si="109"/>
        <v>2.7582020741187936E-5</v>
      </c>
      <c r="M871">
        <f t="shared" si="110"/>
        <v>2.872417979258812E-3</v>
      </c>
      <c r="N871">
        <f>_xlfn.NORM.DIST(M871,0,$B$5,FALSE)</f>
        <v>81.114669118394986</v>
      </c>
      <c r="O871">
        <f t="shared" si="111"/>
        <v>4.3958638216873656</v>
      </c>
      <c r="P871">
        <f>-(LN($B$5^2)+(M871/$B$5)^2)</f>
        <v>10.629604709784076</v>
      </c>
      <c r="R871">
        <f>IFERROR(LN(_xlfn.NORM.DIST(M871,0,$B$5,FALSE)),0)</f>
        <v>4.3958638216873656</v>
      </c>
    </row>
    <row r="872" spans="1:18" x14ac:dyDescent="0.25">
      <c r="A872" s="13">
        <v>38657</v>
      </c>
      <c r="B872" s="14">
        <v>3.88</v>
      </c>
      <c r="C872">
        <v>3.8800000000000001E-2</v>
      </c>
      <c r="D872">
        <f t="shared" si="104"/>
        <v>3.7100000000000001E-2</v>
      </c>
      <c r="E872">
        <f t="shared" si="105"/>
        <v>1.7000000000000001E-3</v>
      </c>
      <c r="F872">
        <f t="shared" si="106"/>
        <v>9.1554457020971954E-5</v>
      </c>
      <c r="G872">
        <f t="shared" si="107"/>
        <v>1.6084455429790281E-3</v>
      </c>
      <c r="H872">
        <f>_xlfn.NORM.DIST(G872,0,$B$5,FALSE)</f>
        <v>101.73131163376891</v>
      </c>
      <c r="I872">
        <f t="shared" si="108"/>
        <v>4.6223351380064175</v>
      </c>
      <c r="K872">
        <f t="shared" si="109"/>
        <v>7.6295380850809962E-6</v>
      </c>
      <c r="M872">
        <f t="shared" si="110"/>
        <v>1.6923704619149192E-3</v>
      </c>
      <c r="N872">
        <f>_xlfn.NORM.DIST(M872,0,$B$5,FALSE)</f>
        <v>100.61064192368883</v>
      </c>
      <c r="O872">
        <f t="shared" si="111"/>
        <v>4.6112580366005602</v>
      </c>
      <c r="P872">
        <f>-(LN($B$5^2)+(M872/$B$5)^2)</f>
        <v>11.060393139610465</v>
      </c>
      <c r="R872">
        <f>IFERROR(LN(_xlfn.NORM.DIST(M872,0,$B$5,FALSE)),0)</f>
        <v>4.6112580366005602</v>
      </c>
    </row>
    <row r="873" spans="1:18" x14ac:dyDescent="0.25">
      <c r="A873" s="13">
        <v>38687</v>
      </c>
      <c r="B873" s="14">
        <v>3.89</v>
      </c>
      <c r="C873">
        <v>3.8900000000000004E-2</v>
      </c>
      <c r="D873">
        <f t="shared" si="104"/>
        <v>3.8800000000000001E-2</v>
      </c>
      <c r="E873">
        <f t="shared" si="105"/>
        <v>1.0000000000000286E-4</v>
      </c>
      <c r="F873">
        <f t="shared" si="106"/>
        <v>-4.8800938215090681E-5</v>
      </c>
      <c r="G873">
        <f t="shared" si="107"/>
        <v>1.4880093821509355E-4</v>
      </c>
      <c r="H873">
        <f>_xlfn.NORM.DIST(G873,0,$B$5,FALSE)</f>
        <v>112.71909527179558</v>
      </c>
      <c r="I873">
        <f t="shared" si="108"/>
        <v>4.7248988412256692</v>
      </c>
      <c r="K873">
        <f t="shared" si="109"/>
        <v>-4.0667448512575562E-6</v>
      </c>
      <c r="M873">
        <f t="shared" si="110"/>
        <v>1.0406674485126043E-4</v>
      </c>
      <c r="N873">
        <f>_xlfn.NORM.DIST(M873,0,$B$5,FALSE)</f>
        <v>112.77009202687732</v>
      </c>
      <c r="O873">
        <f t="shared" si="111"/>
        <v>4.7253511623020108</v>
      </c>
      <c r="P873">
        <f>-(LN($B$5^2)+(M873/$B$5)^2)</f>
        <v>11.288579391013368</v>
      </c>
      <c r="R873">
        <f>IFERROR(LN(_xlfn.NORM.DIST(M873,0,$B$5,FALSE)),0)</f>
        <v>4.7253511623020108</v>
      </c>
    </row>
    <row r="874" spans="1:18" x14ac:dyDescent="0.25">
      <c r="A874" s="13">
        <v>38718</v>
      </c>
      <c r="B874" s="14">
        <v>4.24</v>
      </c>
      <c r="C874">
        <v>4.24E-2</v>
      </c>
      <c r="D874">
        <f t="shared" si="104"/>
        <v>3.8900000000000004E-2</v>
      </c>
      <c r="E874">
        <f t="shared" si="105"/>
        <v>3.4999999999999962E-3</v>
      </c>
      <c r="F874">
        <f t="shared" si="106"/>
        <v>-5.7057137934859307E-5</v>
      </c>
      <c r="G874">
        <f t="shared" si="107"/>
        <v>3.5570571379348556E-3</v>
      </c>
      <c r="H874">
        <f>_xlfn.NORM.DIST(G874,0,$B$5,FALSE)</f>
        <v>68.023159628133243</v>
      </c>
      <c r="I874">
        <f t="shared" si="108"/>
        <v>4.219848229957627</v>
      </c>
      <c r="K874">
        <f t="shared" si="109"/>
        <v>-4.7547614945716084E-6</v>
      </c>
      <c r="M874">
        <f t="shared" si="110"/>
        <v>3.5047547614945676E-3</v>
      </c>
      <c r="N874">
        <f>_xlfn.NORM.DIST(M874,0,$B$5,FALSE)</f>
        <v>69.035249899534591</v>
      </c>
      <c r="O874">
        <f t="shared" si="111"/>
        <v>4.2346172422577704</v>
      </c>
      <c r="P874">
        <f>-(LN($B$5^2)+(M874/$B$5)^2)</f>
        <v>10.307111550924885</v>
      </c>
      <c r="R874">
        <f>IFERROR(LN(_xlfn.NORM.DIST(M874,0,$B$5,FALSE)),0)</f>
        <v>4.2346172422577704</v>
      </c>
    </row>
    <row r="875" spans="1:18" x14ac:dyDescent="0.25">
      <c r="A875" s="13">
        <v>38749</v>
      </c>
      <c r="B875" s="14">
        <v>4.43</v>
      </c>
      <c r="C875">
        <v>4.4299999999999999E-2</v>
      </c>
      <c r="D875">
        <f t="shared" si="104"/>
        <v>4.24E-2</v>
      </c>
      <c r="E875">
        <f t="shared" si="105"/>
        <v>1.8999999999999989E-3</v>
      </c>
      <c r="F875">
        <f t="shared" si="106"/>
        <v>-3.4602412812675265E-4</v>
      </c>
      <c r="G875">
        <f t="shared" si="107"/>
        <v>2.2460241281267515E-3</v>
      </c>
      <c r="H875">
        <f>_xlfn.NORM.DIST(G875,0,$B$5,FALSE)</f>
        <v>92.20986407087338</v>
      </c>
      <c r="I875">
        <f t="shared" si="108"/>
        <v>4.5240671104243084</v>
      </c>
      <c r="K875">
        <f t="shared" si="109"/>
        <v>-2.883534401056272E-5</v>
      </c>
      <c r="M875">
        <f t="shared" si="110"/>
        <v>1.9288353440105616E-3</v>
      </c>
      <c r="N875">
        <f>_xlfn.NORM.DIST(M875,0,$B$5,FALSE)</f>
        <v>97.224043064221917</v>
      </c>
      <c r="O875">
        <f t="shared" si="111"/>
        <v>4.5770180375065843</v>
      </c>
      <c r="P875">
        <f>-(LN($B$5^2)+(M875/$B$5)^2)</f>
        <v>10.991913141422513</v>
      </c>
      <c r="R875">
        <f>IFERROR(LN(_xlfn.NORM.DIST(M875,0,$B$5,FALSE)),0)</f>
        <v>4.5770180375065843</v>
      </c>
    </row>
    <row r="876" spans="1:18" x14ac:dyDescent="0.25">
      <c r="A876" s="13">
        <v>38777</v>
      </c>
      <c r="B876" s="14">
        <v>4.51</v>
      </c>
      <c r="C876">
        <v>4.5100000000000001E-2</v>
      </c>
      <c r="D876">
        <f t="shared" si="104"/>
        <v>4.4299999999999999E-2</v>
      </c>
      <c r="E876">
        <f t="shared" si="105"/>
        <v>8.000000000000021E-4</v>
      </c>
      <c r="F876">
        <f t="shared" si="106"/>
        <v>-5.0289192280235189E-4</v>
      </c>
      <c r="G876">
        <f t="shared" si="107"/>
        <v>1.3028919228023541E-3</v>
      </c>
      <c r="H876">
        <f>_xlfn.NORM.DIST(G876,0,$B$5,FALSE)</f>
        <v>105.41510712971811</v>
      </c>
      <c r="I876">
        <f t="shared" si="108"/>
        <v>4.6579059572377979</v>
      </c>
      <c r="K876">
        <f t="shared" si="109"/>
        <v>-4.1907660233529324E-5</v>
      </c>
      <c r="M876">
        <f t="shared" si="110"/>
        <v>8.419076602335314E-4</v>
      </c>
      <c r="N876">
        <f>_xlfn.NORM.DIST(M876,0,$B$5,FALSE)</f>
        <v>109.66622212611752</v>
      </c>
      <c r="O876">
        <f t="shared" si="111"/>
        <v>4.6974414085278084</v>
      </c>
      <c r="P876">
        <f>-(LN($B$5^2)+(M876/$B$5)^2)</f>
        <v>11.232759883464961</v>
      </c>
      <c r="R876">
        <f>IFERROR(LN(_xlfn.NORM.DIST(M876,0,$B$5,FALSE)),0)</f>
        <v>4.6974414085278084</v>
      </c>
    </row>
    <row r="877" spans="1:18" x14ac:dyDescent="0.25">
      <c r="A877" s="13">
        <v>38808</v>
      </c>
      <c r="B877" s="14">
        <v>4.5999999999999996</v>
      </c>
      <c r="C877">
        <v>4.5999999999999999E-2</v>
      </c>
      <c r="D877">
        <f t="shared" si="104"/>
        <v>4.5100000000000001E-2</v>
      </c>
      <c r="E877">
        <f t="shared" si="105"/>
        <v>8.9999999999999802E-4</v>
      </c>
      <c r="F877">
        <f t="shared" si="106"/>
        <v>-5.6894152056049922E-4</v>
      </c>
      <c r="G877">
        <f t="shared" si="107"/>
        <v>1.4689415205604971E-3</v>
      </c>
      <c r="H877">
        <f>_xlfn.NORM.DIST(G877,0,$B$5,FALSE)</f>
        <v>103.49276188390888</v>
      </c>
      <c r="I877">
        <f t="shared" si="108"/>
        <v>4.6395016767711601</v>
      </c>
      <c r="K877">
        <f t="shared" si="109"/>
        <v>-4.7411793380041599E-5</v>
      </c>
      <c r="M877">
        <f t="shared" si="110"/>
        <v>9.4741179338003962E-4</v>
      </c>
      <c r="N877">
        <f>_xlfn.NORM.DIST(M877,0,$B$5,FALSE)</f>
        <v>108.84150316440366</v>
      </c>
      <c r="O877">
        <f t="shared" si="111"/>
        <v>4.6898927245914868</v>
      </c>
      <c r="P877">
        <f>-(LN($B$5^2)+(M877/$B$5)^2)</f>
        <v>11.217662515592318</v>
      </c>
      <c r="R877">
        <f>IFERROR(LN(_xlfn.NORM.DIST(M877,0,$B$5,FALSE)),0)</f>
        <v>4.6898927245914868</v>
      </c>
    </row>
    <row r="878" spans="1:18" x14ac:dyDescent="0.25">
      <c r="A878" s="13">
        <v>38838</v>
      </c>
      <c r="B878" s="14">
        <v>4.72</v>
      </c>
      <c r="C878">
        <v>4.7199999999999999E-2</v>
      </c>
      <c r="D878">
        <f t="shared" si="104"/>
        <v>4.5999999999999999E-2</v>
      </c>
      <c r="E878">
        <f t="shared" si="105"/>
        <v>1.1999999999999997E-3</v>
      </c>
      <c r="F878">
        <f t="shared" si="106"/>
        <v>-6.4324731803841462E-4</v>
      </c>
      <c r="G878">
        <f t="shared" si="107"/>
        <v>1.8432473180384143E-3</v>
      </c>
      <c r="H878">
        <f>_xlfn.NORM.DIST(G878,0,$B$5,FALSE)</f>
        <v>98.487289386443592</v>
      </c>
      <c r="I878">
        <f t="shared" si="108"/>
        <v>4.5899274980894447</v>
      </c>
      <c r="K878">
        <f t="shared" si="109"/>
        <v>-5.3603943169867885E-5</v>
      </c>
      <c r="M878">
        <f t="shared" si="110"/>
        <v>1.2536039431698676E-3</v>
      </c>
      <c r="N878">
        <f>_xlfn.NORM.DIST(M878,0,$B$5,FALSE)</f>
        <v>105.94757989893471</v>
      </c>
      <c r="O878">
        <f t="shared" si="111"/>
        <v>4.662944442536813</v>
      </c>
      <c r="P878">
        <f>-(LN($B$5^2)+(M878/$B$5)^2)</f>
        <v>11.163765951482972</v>
      </c>
      <c r="R878">
        <f>IFERROR(LN(_xlfn.NORM.DIST(M878,0,$B$5,FALSE)),0)</f>
        <v>4.662944442536813</v>
      </c>
    </row>
    <row r="879" spans="1:18" x14ac:dyDescent="0.25">
      <c r="A879" s="13">
        <v>38869</v>
      </c>
      <c r="B879" s="14">
        <v>4.79</v>
      </c>
      <c r="C879">
        <v>4.7899999999999998E-2</v>
      </c>
      <c r="D879">
        <f t="shared" si="104"/>
        <v>4.7199999999999999E-2</v>
      </c>
      <c r="E879">
        <f t="shared" si="105"/>
        <v>6.9999999999999923E-4</v>
      </c>
      <c r="F879">
        <f t="shared" si="106"/>
        <v>-7.4232171467563518E-4</v>
      </c>
      <c r="G879">
        <f t="shared" si="107"/>
        <v>1.4423217146756345E-3</v>
      </c>
      <c r="H879">
        <f>_xlfn.NORM.DIST(G879,0,$B$5,FALSE)</f>
        <v>103.81396762703964</v>
      </c>
      <c r="I879">
        <f t="shared" si="108"/>
        <v>4.6426005245599375</v>
      </c>
      <c r="K879">
        <f t="shared" si="109"/>
        <v>-6.1860142889636261E-5</v>
      </c>
      <c r="M879">
        <f t="shared" si="110"/>
        <v>7.6186014288963551E-4</v>
      </c>
      <c r="N879">
        <f>_xlfn.NORM.DIST(M879,0,$B$5,FALSE)</f>
        <v>110.2306277083616</v>
      </c>
      <c r="O879">
        <f t="shared" si="111"/>
        <v>4.702574786491911</v>
      </c>
      <c r="P879">
        <f>-(LN($B$5^2)+(M879/$B$5)^2)</f>
        <v>11.243026639393166</v>
      </c>
      <c r="R879">
        <f>IFERROR(LN(_xlfn.NORM.DIST(M879,0,$B$5,FALSE)),0)</f>
        <v>4.702574786491911</v>
      </c>
    </row>
    <row r="880" spans="1:18" x14ac:dyDescent="0.25">
      <c r="A880" s="13">
        <v>38899</v>
      </c>
      <c r="B880" s="14">
        <v>4.95</v>
      </c>
      <c r="C880">
        <v>4.9500000000000002E-2</v>
      </c>
      <c r="D880">
        <f t="shared" si="104"/>
        <v>4.7899999999999998E-2</v>
      </c>
      <c r="E880">
        <f t="shared" si="105"/>
        <v>1.6000000000000042E-3</v>
      </c>
      <c r="F880">
        <f t="shared" si="106"/>
        <v>-8.0011511271401391E-4</v>
      </c>
      <c r="G880">
        <f t="shared" si="107"/>
        <v>2.4001151127140182E-3</v>
      </c>
      <c r="H880">
        <f>_xlfn.NORM.DIST(G880,0,$B$5,FALSE)</f>
        <v>89.60755325852584</v>
      </c>
      <c r="I880">
        <f t="shared" si="108"/>
        <v>4.4954396161881931</v>
      </c>
      <c r="K880">
        <f t="shared" si="109"/>
        <v>-6.6676259392834492E-5</v>
      </c>
      <c r="M880">
        <f t="shared" si="110"/>
        <v>1.6666762593928388E-3</v>
      </c>
      <c r="N880">
        <f>_xlfn.NORM.DIST(M880,0,$B$5,FALSE)</f>
        <v>100.95846518059953</v>
      </c>
      <c r="O880">
        <f t="shared" si="111"/>
        <v>4.6147091964249656</v>
      </c>
      <c r="P880">
        <f>-(LN($B$5^2)+(M880/$B$5)^2)</f>
        <v>11.067295459259277</v>
      </c>
      <c r="R880">
        <f>IFERROR(LN(_xlfn.NORM.DIST(M880,0,$B$5,FALSE)),0)</f>
        <v>4.6147091964249656</v>
      </c>
    </row>
    <row r="881" spans="1:18" x14ac:dyDescent="0.25">
      <c r="A881" s="13">
        <v>38930</v>
      </c>
      <c r="B881" s="14">
        <v>4.96</v>
      </c>
      <c r="C881">
        <v>4.9599999999999998E-2</v>
      </c>
      <c r="D881">
        <f t="shared" si="104"/>
        <v>4.9500000000000002E-2</v>
      </c>
      <c r="E881">
        <f t="shared" si="105"/>
        <v>9.9999999999995925E-5</v>
      </c>
      <c r="F881">
        <f t="shared" si="106"/>
        <v>-9.3221430823030847E-4</v>
      </c>
      <c r="G881">
        <f t="shared" si="107"/>
        <v>1.0322143082303044E-3</v>
      </c>
      <c r="H881">
        <f>_xlfn.NORM.DIST(G881,0,$B$5,FALSE)</f>
        <v>108.11331525946063</v>
      </c>
      <c r="I881">
        <f t="shared" si="108"/>
        <v>4.6831798924478623</v>
      </c>
      <c r="K881">
        <f t="shared" si="109"/>
        <v>-7.768452568585903E-5</v>
      </c>
      <c r="M881">
        <f t="shared" si="110"/>
        <v>1.7768452568585496E-4</v>
      </c>
      <c r="N881">
        <f>_xlfn.NORM.DIST(M881,0,$B$5,FALSE)</f>
        <v>112.67659962105436</v>
      </c>
      <c r="O881">
        <f t="shared" si="111"/>
        <v>4.7245217652458908</v>
      </c>
      <c r="P881">
        <f>-(LN($B$5^2)+(M881/$B$5)^2)</f>
        <v>11.286920596901126</v>
      </c>
      <c r="R881">
        <f>IFERROR(LN(_xlfn.NORM.DIST(M881,0,$B$5,FALSE)),0)</f>
        <v>4.7245217652458908</v>
      </c>
    </row>
    <row r="882" spans="1:18" x14ac:dyDescent="0.25">
      <c r="A882" s="13">
        <v>38961</v>
      </c>
      <c r="B882" s="14">
        <v>4.8099999999999996</v>
      </c>
      <c r="C882">
        <v>4.8099999999999997E-2</v>
      </c>
      <c r="D882">
        <f t="shared" si="104"/>
        <v>4.9599999999999998E-2</v>
      </c>
      <c r="E882">
        <f t="shared" si="105"/>
        <v>-1.5000000000000013E-3</v>
      </c>
      <c r="F882">
        <f t="shared" si="106"/>
        <v>-9.4047050795007653E-4</v>
      </c>
      <c r="G882">
        <f t="shared" si="107"/>
        <v>-5.595294920499248E-4</v>
      </c>
      <c r="H882">
        <f>_xlfn.NORM.DIST(G882,0,$B$5,FALSE)</f>
        <v>111.41539284342251</v>
      </c>
      <c r="I882">
        <f t="shared" si="108"/>
        <v>4.7132654942800523</v>
      </c>
      <c r="K882">
        <f t="shared" si="109"/>
        <v>-7.837254232917304E-5</v>
      </c>
      <c r="M882">
        <f t="shared" si="110"/>
        <v>-1.4216274576708283E-3</v>
      </c>
      <c r="N882">
        <f>_xlfn.NORM.DIST(M882,0,$B$5,FALSE)</f>
        <v>104.06028754786276</v>
      </c>
      <c r="O882">
        <f t="shared" si="111"/>
        <v>4.6449704191474304</v>
      </c>
      <c r="P882">
        <f>-(LN($B$5^2)+(M882/$B$5)^2)</f>
        <v>11.127817904704205</v>
      </c>
      <c r="R882">
        <f>IFERROR(LN(_xlfn.NORM.DIST(M882,0,$B$5,FALSE)),0)</f>
        <v>4.6449704191474304</v>
      </c>
    </row>
    <row r="883" spans="1:18" x14ac:dyDescent="0.25">
      <c r="A883" s="13">
        <v>38991</v>
      </c>
      <c r="B883" s="14">
        <v>4.92</v>
      </c>
      <c r="C883">
        <v>4.9200000000000001E-2</v>
      </c>
      <c r="D883">
        <f t="shared" si="104"/>
        <v>4.8099999999999997E-2</v>
      </c>
      <c r="E883">
        <f t="shared" si="105"/>
        <v>1.1000000000000038E-3</v>
      </c>
      <c r="F883">
        <f t="shared" si="106"/>
        <v>-8.1662751215355058E-4</v>
      </c>
      <c r="G883">
        <f t="shared" si="107"/>
        <v>1.9166275121535543E-3</v>
      </c>
      <c r="H883">
        <f>_xlfn.NORM.DIST(G883,0,$B$5,FALSE)</f>
        <v>97.406719447783459</v>
      </c>
      <c r="I883">
        <f t="shared" si="108"/>
        <v>4.5788951964391762</v>
      </c>
      <c r="K883">
        <f t="shared" si="109"/>
        <v>-6.8052292679462539E-5</v>
      </c>
      <c r="M883">
        <f t="shared" si="110"/>
        <v>1.1680522926794663E-3</v>
      </c>
      <c r="N883">
        <f>_xlfn.NORM.DIST(M883,0,$B$5,FALSE)</f>
        <v>106.82892493271552</v>
      </c>
      <c r="O883">
        <f t="shared" si="111"/>
        <v>4.6712287225608673</v>
      </c>
      <c r="P883">
        <f>-(LN($B$5^2)+(M883/$B$5)^2)</f>
        <v>11.180334511531079</v>
      </c>
      <c r="R883">
        <f>IFERROR(LN(_xlfn.NORM.DIST(M883,0,$B$5,FALSE)),0)</f>
        <v>4.6712287225608673</v>
      </c>
    </row>
    <row r="884" spans="1:18" x14ac:dyDescent="0.25">
      <c r="A884" s="13">
        <v>39022</v>
      </c>
      <c r="B884" s="14">
        <v>4.9400000000000004</v>
      </c>
      <c r="C884">
        <v>4.9400000000000006E-2</v>
      </c>
      <c r="D884">
        <f t="shared" si="104"/>
        <v>4.9200000000000001E-2</v>
      </c>
      <c r="E884">
        <f t="shared" si="105"/>
        <v>2.0000000000000573E-4</v>
      </c>
      <c r="F884">
        <f t="shared" si="106"/>
        <v>-9.0744570907100319E-4</v>
      </c>
      <c r="G884">
        <f t="shared" si="107"/>
        <v>1.1074457090710088E-3</v>
      </c>
      <c r="H884">
        <f>_xlfn.NORM.DIST(G884,0,$B$5,FALSE)</f>
        <v>107.41966581099604</v>
      </c>
      <c r="I884">
        <f t="shared" si="108"/>
        <v>4.6767432734223533</v>
      </c>
      <c r="K884">
        <f t="shared" si="109"/>
        <v>-7.5620475755916932E-5</v>
      </c>
      <c r="M884">
        <f t="shared" si="110"/>
        <v>2.7562047575592269E-4</v>
      </c>
      <c r="N884">
        <f>_xlfn.NORM.DIST(M884,0,$B$5,FALSE)</f>
        <v>112.47675390347793</v>
      </c>
      <c r="O884">
        <f t="shared" si="111"/>
        <v>4.7227465683240633</v>
      </c>
      <c r="P884">
        <f>-(LN($B$5^2)+(M884/$B$5)^2)</f>
        <v>11.283370203057471</v>
      </c>
      <c r="R884">
        <f>IFERROR(LN(_xlfn.NORM.DIST(M884,0,$B$5,FALSE)),0)</f>
        <v>4.7227465683240633</v>
      </c>
    </row>
    <row r="885" spans="1:18" x14ac:dyDescent="0.25">
      <c r="A885" s="13">
        <v>39052</v>
      </c>
      <c r="B885" s="14">
        <v>4.8499999999999996</v>
      </c>
      <c r="C885">
        <v>4.8499999999999995E-2</v>
      </c>
      <c r="D885">
        <f t="shared" si="104"/>
        <v>4.9400000000000006E-2</v>
      </c>
      <c r="E885">
        <f t="shared" si="105"/>
        <v>-9.000000000000119E-4</v>
      </c>
      <c r="F885">
        <f t="shared" si="106"/>
        <v>-9.239581085105404E-4</v>
      </c>
      <c r="G885">
        <f t="shared" si="107"/>
        <v>2.3958108510528501E-5</v>
      </c>
      <c r="H885">
        <f>_xlfn.NORM.DIST(G885,0,$B$5,FALSE)</f>
        <v>112.81634828525247</v>
      </c>
      <c r="I885">
        <f t="shared" si="108"/>
        <v>4.7257612601692358</v>
      </c>
      <c r="K885">
        <f t="shared" si="109"/>
        <v>-7.6996509042545034E-5</v>
      </c>
      <c r="M885">
        <f t="shared" si="110"/>
        <v>-8.2300349095746684E-4</v>
      </c>
      <c r="N885">
        <f>_xlfn.NORM.DIST(M885,0,$B$5,FALSE)</f>
        <v>109.80432691597655</v>
      </c>
      <c r="O885">
        <f t="shared" si="111"/>
        <v>4.6986999355483157</v>
      </c>
      <c r="P885">
        <f>-(LN($B$5^2)+(M885/$B$5)^2)</f>
        <v>11.235276937505978</v>
      </c>
      <c r="R885">
        <f>IFERROR(LN(_xlfn.NORM.DIST(M885,0,$B$5,FALSE)),0)</f>
        <v>4.6986999355483157</v>
      </c>
    </row>
    <row r="886" spans="1:18" x14ac:dyDescent="0.25">
      <c r="A886" s="13">
        <v>39083</v>
      </c>
      <c r="B886" s="14">
        <v>4.9800000000000004</v>
      </c>
      <c r="C886">
        <v>4.9800000000000004E-2</v>
      </c>
      <c r="D886">
        <f t="shared" si="104"/>
        <v>4.8499999999999995E-2</v>
      </c>
      <c r="E886">
        <f t="shared" si="105"/>
        <v>1.3000000000000095E-3</v>
      </c>
      <c r="F886">
        <f t="shared" si="106"/>
        <v>-8.4965231103262392E-4</v>
      </c>
      <c r="G886">
        <f t="shared" si="107"/>
        <v>2.1496523110326334E-3</v>
      </c>
      <c r="H886">
        <f>_xlfn.NORM.DIST(G886,0,$B$5,FALSE)</f>
        <v>93.785117727456807</v>
      </c>
      <c r="I886">
        <f t="shared" si="108"/>
        <v>4.5410061838024136</v>
      </c>
      <c r="K886">
        <f t="shared" si="109"/>
        <v>-7.080435925271866E-5</v>
      </c>
      <c r="M886">
        <f t="shared" si="110"/>
        <v>1.370804359252728E-3</v>
      </c>
      <c r="N886">
        <f>_xlfn.NORM.DIST(M886,0,$B$5,FALSE)</f>
        <v>104.65249721445674</v>
      </c>
      <c r="O886">
        <f t="shared" si="111"/>
        <v>4.6506453111439177</v>
      </c>
      <c r="P886">
        <f>-(LN($B$5^2)+(M886/$B$5)^2)</f>
        <v>11.139167688697182</v>
      </c>
      <c r="R886">
        <f>IFERROR(LN(_xlfn.NORM.DIST(M886,0,$B$5,FALSE)),0)</f>
        <v>4.6506453111439177</v>
      </c>
    </row>
    <row r="887" spans="1:18" x14ac:dyDescent="0.25">
      <c r="A887" s="13">
        <v>39114</v>
      </c>
      <c r="B887" s="14">
        <v>5.03</v>
      </c>
      <c r="C887">
        <v>5.0300000000000004E-2</v>
      </c>
      <c r="D887">
        <f t="shared" si="104"/>
        <v>4.9800000000000004E-2</v>
      </c>
      <c r="E887">
        <f t="shared" si="105"/>
        <v>5.0000000000000044E-4</v>
      </c>
      <c r="F887">
        <f t="shared" si="106"/>
        <v>-9.5698290738961374E-4</v>
      </c>
      <c r="G887">
        <f t="shared" si="107"/>
        <v>1.4569829073896143E-3</v>
      </c>
      <c r="H887">
        <f>_xlfn.NORM.DIST(G887,0,$B$5,FALSE)</f>
        <v>103.63766296868171</v>
      </c>
      <c r="I887">
        <f t="shared" si="108"/>
        <v>4.6409008059286823</v>
      </c>
      <c r="K887">
        <f t="shared" si="109"/>
        <v>-7.9748575615801141E-5</v>
      </c>
      <c r="M887">
        <f t="shared" si="110"/>
        <v>5.797485756158016E-4</v>
      </c>
      <c r="N887">
        <f>_xlfn.NORM.DIST(M887,0,$B$5,FALSE)</f>
        <v>111.31281577421836</v>
      </c>
      <c r="O887">
        <f t="shared" si="111"/>
        <v>4.7123443978720747</v>
      </c>
      <c r="P887">
        <f>-(LN($B$5^2)+(M887/$B$5)^2)</f>
        <v>11.262565862153494</v>
      </c>
      <c r="R887">
        <f>IFERROR(LN(_xlfn.NORM.DIST(M887,0,$B$5,FALSE)),0)</f>
        <v>4.7123443978720747</v>
      </c>
    </row>
    <row r="888" spans="1:18" x14ac:dyDescent="0.25">
      <c r="A888" s="13">
        <v>39142</v>
      </c>
      <c r="B888" s="14">
        <v>4.9400000000000004</v>
      </c>
      <c r="C888">
        <v>4.9400000000000006E-2</v>
      </c>
      <c r="D888">
        <f t="shared" si="104"/>
        <v>5.0300000000000004E-2</v>
      </c>
      <c r="E888">
        <f t="shared" si="105"/>
        <v>-8.9999999999999802E-4</v>
      </c>
      <c r="F888">
        <f t="shared" si="106"/>
        <v>-9.982639059884558E-4</v>
      </c>
      <c r="G888">
        <f t="shared" si="107"/>
        <v>9.8263905988457776E-5</v>
      </c>
      <c r="H888">
        <f>_xlfn.NORM.DIST(G888,0,$B$5,FALSE)</f>
        <v>112.77538646898199</v>
      </c>
      <c r="I888">
        <f t="shared" si="108"/>
        <v>4.7253981101915539</v>
      </c>
      <c r="K888">
        <f t="shared" si="109"/>
        <v>-8.3188658832371312E-5</v>
      </c>
      <c r="M888">
        <f t="shared" si="110"/>
        <v>-8.1681134116762667E-4</v>
      </c>
      <c r="N888">
        <f>_xlfn.NORM.DIST(M888,0,$B$5,FALSE)</f>
        <v>109.84891900025934</v>
      </c>
      <c r="O888">
        <f t="shared" si="111"/>
        <v>4.6991059580927077</v>
      </c>
      <c r="P888">
        <f>-(LN($B$5^2)+(M888/$B$5)^2)</f>
        <v>11.23608898259476</v>
      </c>
      <c r="R888">
        <f>IFERROR(LN(_xlfn.NORM.DIST(M888,0,$B$5,FALSE)),0)</f>
        <v>4.6991059580927077</v>
      </c>
    </row>
    <row r="889" spans="1:18" x14ac:dyDescent="0.25">
      <c r="A889" s="13">
        <v>39173</v>
      </c>
      <c r="B889" s="14">
        <v>4.87</v>
      </c>
      <c r="C889">
        <v>4.87E-2</v>
      </c>
      <c r="D889">
        <f t="shared" si="104"/>
        <v>4.9400000000000006E-2</v>
      </c>
      <c r="E889">
        <f t="shared" si="105"/>
        <v>-7.0000000000000617E-4</v>
      </c>
      <c r="F889">
        <f t="shared" si="106"/>
        <v>-9.239581085105404E-4</v>
      </c>
      <c r="G889">
        <f t="shared" si="107"/>
        <v>2.2395810851053423E-4</v>
      </c>
      <c r="H889">
        <f>_xlfn.NORM.DIST(G889,0,$B$5,FALSE)</f>
        <v>112.59289312095304</v>
      </c>
      <c r="I889">
        <f t="shared" si="108"/>
        <v>4.7237785975587352</v>
      </c>
      <c r="K889">
        <f t="shared" si="109"/>
        <v>-7.6996509042545034E-5</v>
      </c>
      <c r="M889">
        <f t="shared" si="110"/>
        <v>-6.2300349095746111E-4</v>
      </c>
      <c r="N889">
        <f>_xlfn.NORM.DIST(M889,0,$B$5,FALSE)</f>
        <v>111.08149268736905</v>
      </c>
      <c r="O889">
        <f t="shared" si="111"/>
        <v>4.7102641002972572</v>
      </c>
      <c r="P889">
        <f>-(LN($B$5^2)+(M889/$B$5)^2)</f>
        <v>11.258405267003861</v>
      </c>
      <c r="R889">
        <f>IFERROR(LN(_xlfn.NORM.DIST(M889,0,$B$5,FALSE)),0)</f>
        <v>4.7102641002972572</v>
      </c>
    </row>
    <row r="890" spans="1:18" x14ac:dyDescent="0.25">
      <c r="A890" s="13">
        <v>39203</v>
      </c>
      <c r="B890" s="14">
        <v>4.7300000000000004</v>
      </c>
      <c r="C890">
        <v>4.7300000000000002E-2</v>
      </c>
      <c r="D890">
        <f t="shared" si="104"/>
        <v>4.87E-2</v>
      </c>
      <c r="E890">
        <f t="shared" si="105"/>
        <v>-1.3999999999999985E-3</v>
      </c>
      <c r="F890">
        <f t="shared" si="106"/>
        <v>-8.6616471047216113E-4</v>
      </c>
      <c r="G890">
        <f t="shared" si="107"/>
        <v>-5.3383528952783733E-4</v>
      </c>
      <c r="H890">
        <f>_xlfn.NORM.DIST(G890,0,$B$5,FALSE)</f>
        <v>111.54062136655341</v>
      </c>
      <c r="I890">
        <f t="shared" si="108"/>
        <v>4.7143888417416004</v>
      </c>
      <c r="K890">
        <f t="shared" si="109"/>
        <v>-7.2180392539346761E-5</v>
      </c>
      <c r="M890">
        <f t="shared" si="110"/>
        <v>-1.3278196074606517E-3</v>
      </c>
      <c r="N890">
        <f>_xlfn.NORM.DIST(M890,0,$B$5,FALSE)</f>
        <v>105.13904767478562</v>
      </c>
      <c r="O890">
        <f t="shared" si="111"/>
        <v>4.6552837376632503</v>
      </c>
      <c r="P890">
        <f>-(LN($B$5^2)+(M890/$B$5)^2)</f>
        <v>11.148444541735845</v>
      </c>
      <c r="R890">
        <f>IFERROR(LN(_xlfn.NORM.DIST(M890,0,$B$5,FALSE)),0)</f>
        <v>4.6552837376632503</v>
      </c>
    </row>
    <row r="891" spans="1:18" x14ac:dyDescent="0.25">
      <c r="A891" s="13">
        <v>39234</v>
      </c>
      <c r="B891" s="14">
        <v>4.6100000000000003</v>
      </c>
      <c r="C891">
        <v>4.6100000000000002E-2</v>
      </c>
      <c r="D891">
        <f t="shared" si="104"/>
        <v>4.7300000000000002E-2</v>
      </c>
      <c r="E891">
        <f t="shared" si="105"/>
        <v>-1.1999999999999997E-3</v>
      </c>
      <c r="F891">
        <f t="shared" si="106"/>
        <v>-7.5057791439540379E-4</v>
      </c>
      <c r="G891">
        <f t="shared" si="107"/>
        <v>-4.4942208560459589E-4</v>
      </c>
      <c r="H891">
        <f>_xlfn.NORM.DIST(G891,0,$B$5,FALSE)</f>
        <v>111.91142623364163</v>
      </c>
      <c r="I891">
        <f t="shared" si="108"/>
        <v>4.717707721218761</v>
      </c>
      <c r="K891">
        <f t="shared" si="109"/>
        <v>-6.2548159532950311E-5</v>
      </c>
      <c r="M891">
        <f t="shared" si="110"/>
        <v>-1.1374518404670493E-3</v>
      </c>
      <c r="N891">
        <f>_xlfn.NORM.DIST(M891,0,$B$5,FALSE)</f>
        <v>107.13071796938695</v>
      </c>
      <c r="O891">
        <f t="shared" si="111"/>
        <v>4.6740497521038433</v>
      </c>
      <c r="P891">
        <f>-(LN($B$5^2)+(M891/$B$5)^2)</f>
        <v>11.185976570617031</v>
      </c>
      <c r="R891">
        <f>IFERROR(LN(_xlfn.NORM.DIST(M891,0,$B$5,FALSE)),0)</f>
        <v>4.6740497521038433</v>
      </c>
    </row>
    <row r="892" spans="1:18" x14ac:dyDescent="0.25">
      <c r="A892" s="13">
        <v>39264</v>
      </c>
      <c r="B892" s="14">
        <v>4.82</v>
      </c>
      <c r="C892">
        <v>4.82E-2</v>
      </c>
      <c r="D892">
        <f t="shared" si="104"/>
        <v>4.6100000000000002E-2</v>
      </c>
      <c r="E892">
        <f t="shared" si="105"/>
        <v>2.0999999999999977E-3</v>
      </c>
      <c r="F892">
        <f t="shared" si="106"/>
        <v>-6.5150351775818322E-4</v>
      </c>
      <c r="G892">
        <f t="shared" si="107"/>
        <v>2.7515035177581807E-3</v>
      </c>
      <c r="H892">
        <f>_xlfn.NORM.DIST(G892,0,$B$5,FALSE)</f>
        <v>83.350550171367502</v>
      </c>
      <c r="I892">
        <f t="shared" si="108"/>
        <v>4.423055209911281</v>
      </c>
      <c r="K892">
        <f t="shared" si="109"/>
        <v>-5.4291959813181935E-5</v>
      </c>
      <c r="M892">
        <f t="shared" si="110"/>
        <v>2.1542919598131795E-3</v>
      </c>
      <c r="N892">
        <f>_xlfn.NORM.DIST(M892,0,$B$5,FALSE)</f>
        <v>93.710261802532287</v>
      </c>
      <c r="O892">
        <f t="shared" si="111"/>
        <v>4.5402077008841752</v>
      </c>
      <c r="P892">
        <f>-(LN($B$5^2)+(M892/$B$5)^2)</f>
        <v>10.918292468177695</v>
      </c>
      <c r="R892">
        <f>IFERROR(LN(_xlfn.NORM.DIST(M892,0,$B$5,FALSE)),0)</f>
        <v>4.5402077008841752</v>
      </c>
    </row>
    <row r="893" spans="1:18" x14ac:dyDescent="0.25">
      <c r="A893" s="13">
        <v>39295</v>
      </c>
      <c r="B893" s="14">
        <v>4.2</v>
      </c>
      <c r="C893">
        <v>4.2000000000000003E-2</v>
      </c>
      <c r="D893">
        <f t="shared" si="104"/>
        <v>4.82E-2</v>
      </c>
      <c r="E893">
        <f t="shared" si="105"/>
        <v>-6.1999999999999972E-3</v>
      </c>
      <c r="F893">
        <f t="shared" si="106"/>
        <v>-8.2488371187331919E-4</v>
      </c>
      <c r="G893">
        <f t="shared" si="107"/>
        <v>-5.375116288126678E-3</v>
      </c>
      <c r="H893">
        <f>_xlfn.NORM.DIST(G893,0,$B$5,FALSE)</f>
        <v>35.534282616672122</v>
      </c>
      <c r="I893">
        <f t="shared" si="108"/>
        <v>3.570497937997748</v>
      </c>
      <c r="K893">
        <f t="shared" si="109"/>
        <v>-6.874030932277659E-5</v>
      </c>
      <c r="M893">
        <f t="shared" si="110"/>
        <v>-6.1312596906772203E-3</v>
      </c>
      <c r="N893">
        <f>_xlfn.NORM.DIST(M893,0,$B$5,FALSE)</f>
        <v>25.093182319855298</v>
      </c>
      <c r="O893">
        <f t="shared" si="111"/>
        <v>3.222596188519252</v>
      </c>
      <c r="P893">
        <f>-(LN($B$5^2)+(M893/$B$5)^2)</f>
        <v>8.2830694434478485</v>
      </c>
      <c r="R893">
        <f>IFERROR(LN(_xlfn.NORM.DIST(M893,0,$B$5,FALSE)),0)</f>
        <v>3.222596188519252</v>
      </c>
    </row>
    <row r="894" spans="1:18" x14ac:dyDescent="0.25">
      <c r="A894" s="13">
        <v>39326</v>
      </c>
      <c r="B894" s="14">
        <v>3.89</v>
      </c>
      <c r="C894">
        <v>3.8900000000000004E-2</v>
      </c>
      <c r="D894">
        <f t="shared" si="104"/>
        <v>4.2000000000000003E-2</v>
      </c>
      <c r="E894">
        <f t="shared" si="105"/>
        <v>-3.0999999999999986E-3</v>
      </c>
      <c r="F894">
        <f t="shared" si="106"/>
        <v>-3.1299932924767925E-4</v>
      </c>
      <c r="G894">
        <f t="shared" si="107"/>
        <v>-2.7870006707523196E-3</v>
      </c>
      <c r="H894">
        <f>_xlfn.NORM.DIST(G894,0,$B$5,FALSE)</f>
        <v>82.697867017646431</v>
      </c>
      <c r="I894">
        <f t="shared" si="108"/>
        <v>4.415193809891063</v>
      </c>
      <c r="K894">
        <f t="shared" si="109"/>
        <v>-2.6083277437306602E-5</v>
      </c>
      <c r="M894">
        <f t="shared" si="110"/>
        <v>-3.0739167225626919E-3</v>
      </c>
      <c r="N894">
        <f>_xlfn.NORM.DIST(M894,0,$B$5,FALSE)</f>
        <v>77.320010024561952</v>
      </c>
      <c r="O894">
        <f t="shared" si="111"/>
        <v>4.3479527839904319</v>
      </c>
      <c r="P894">
        <f>-(LN($B$5^2)+(M894/$B$5)^2)</f>
        <v>10.533782634390208</v>
      </c>
      <c r="R894">
        <f>IFERROR(LN(_xlfn.NORM.DIST(M894,0,$B$5,FALSE)),0)</f>
        <v>4.3479527839904319</v>
      </c>
    </row>
    <row r="895" spans="1:18" x14ac:dyDescent="0.25">
      <c r="A895" s="13">
        <v>39356</v>
      </c>
      <c r="B895" s="14">
        <v>3.9</v>
      </c>
      <c r="C895">
        <v>3.9E-2</v>
      </c>
      <c r="D895">
        <f t="shared" si="104"/>
        <v>3.8900000000000004E-2</v>
      </c>
      <c r="E895">
        <f t="shared" si="105"/>
        <v>9.9999999999995925E-5</v>
      </c>
      <c r="F895">
        <f t="shared" si="106"/>
        <v>-5.7057137934859307E-5</v>
      </c>
      <c r="G895">
        <f t="shared" si="107"/>
        <v>1.5705713793485524E-4</v>
      </c>
      <c r="H895">
        <f>_xlfn.NORM.DIST(G895,0,$B$5,FALSE)</f>
        <v>112.70771403143605</v>
      </c>
      <c r="I895">
        <f t="shared" si="108"/>
        <v>4.7247978661872132</v>
      </c>
      <c r="K895">
        <f t="shared" si="109"/>
        <v>-4.7547614945716084E-6</v>
      </c>
      <c r="M895">
        <f t="shared" si="110"/>
        <v>1.0475476149456754E-4</v>
      </c>
      <c r="N895">
        <f>_xlfn.NORM.DIST(M895,0,$B$5,FALSE)</f>
        <v>112.76944416751341</v>
      </c>
      <c r="O895">
        <f t="shared" si="111"/>
        <v>4.7253454173282048</v>
      </c>
      <c r="P895">
        <f>-(LN($B$5^2)+(M895/$B$5)^2)</f>
        <v>11.288567901065754</v>
      </c>
      <c r="R895">
        <f>IFERROR(LN(_xlfn.NORM.DIST(M895,0,$B$5,FALSE)),0)</f>
        <v>4.7253454173282048</v>
      </c>
    </row>
    <row r="896" spans="1:18" x14ac:dyDescent="0.25">
      <c r="A896" s="13">
        <v>39387</v>
      </c>
      <c r="B896" s="14">
        <v>3.27</v>
      </c>
      <c r="C896">
        <v>3.27E-2</v>
      </c>
      <c r="D896">
        <f t="shared" si="104"/>
        <v>3.9E-2</v>
      </c>
      <c r="E896">
        <f t="shared" si="105"/>
        <v>-6.3E-3</v>
      </c>
      <c r="F896">
        <f t="shared" si="106"/>
        <v>-6.5313337654627365E-5</v>
      </c>
      <c r="G896">
        <f t="shared" si="107"/>
        <v>-6.2346866623453727E-3</v>
      </c>
      <c r="H896">
        <f>_xlfn.NORM.DIST(G896,0,$B$5,FALSE)</f>
        <v>23.842137569630641</v>
      </c>
      <c r="I896">
        <f t="shared" si="108"/>
        <v>3.1714545013332964</v>
      </c>
      <c r="K896">
        <f t="shared" si="109"/>
        <v>-5.4427781378856132E-6</v>
      </c>
      <c r="M896">
        <f t="shared" si="110"/>
        <v>-6.2945572218621147E-3</v>
      </c>
      <c r="N896">
        <f>_xlfn.NORM.DIST(M896,0,$B$5,FALSE)</f>
        <v>23.13760649172346</v>
      </c>
      <c r="O896">
        <f t="shared" si="111"/>
        <v>3.1414592804486552</v>
      </c>
      <c r="P896">
        <f>-(LN($B$5^2)+(M896/$B$5)^2)</f>
        <v>8.1207956273066557</v>
      </c>
      <c r="R896">
        <f>IFERROR(LN(_xlfn.NORM.DIST(M896,0,$B$5,FALSE)),0)</f>
        <v>3.1414592804486552</v>
      </c>
    </row>
    <row r="897" spans="1:18" x14ac:dyDescent="0.25">
      <c r="A897" s="13">
        <v>39417</v>
      </c>
      <c r="B897" s="14">
        <v>3</v>
      </c>
      <c r="C897">
        <v>0.03</v>
      </c>
      <c r="D897">
        <f t="shared" si="104"/>
        <v>3.27E-2</v>
      </c>
      <c r="E897">
        <f t="shared" si="105"/>
        <v>-2.700000000000001E-3</v>
      </c>
      <c r="F897">
        <f t="shared" si="106"/>
        <v>4.5482724469078119E-4</v>
      </c>
      <c r="G897">
        <f t="shared" si="107"/>
        <v>-3.1548272446907822E-3</v>
      </c>
      <c r="H897">
        <f>_xlfn.NORM.DIST(G897,0,$B$5,FALSE)</f>
        <v>75.777447931227016</v>
      </c>
      <c r="I897">
        <f t="shared" si="108"/>
        <v>4.3278007276840498</v>
      </c>
      <c r="K897">
        <f t="shared" si="109"/>
        <v>3.790227039089843E-5</v>
      </c>
      <c r="M897">
        <f t="shared" si="110"/>
        <v>-2.7379022703908993E-3</v>
      </c>
      <c r="N897">
        <f>_xlfn.NORM.DIST(M897,0,$B$5,FALSE)</f>
        <v>83.599765577524778</v>
      </c>
      <c r="O897">
        <f t="shared" si="111"/>
        <v>4.4260407159901307</v>
      </c>
      <c r="P897">
        <f>-(LN($B$5^2)+(M897/$B$5)^2)</f>
        <v>10.689958498389606</v>
      </c>
      <c r="R897">
        <f>IFERROR(LN(_xlfn.NORM.DIST(M897,0,$B$5,FALSE)),0)</f>
        <v>4.4260407159901307</v>
      </c>
    </row>
    <row r="898" spans="1:18" x14ac:dyDescent="0.25">
      <c r="A898" s="13">
        <v>39448</v>
      </c>
      <c r="B898" s="14">
        <v>2.75</v>
      </c>
      <c r="C898">
        <v>2.75E-2</v>
      </c>
      <c r="D898">
        <f t="shared" si="104"/>
        <v>0.03</v>
      </c>
      <c r="E898">
        <f t="shared" si="105"/>
        <v>-2.4999999999999988E-3</v>
      </c>
      <c r="F898">
        <f t="shared" si="106"/>
        <v>6.7774463712452781E-4</v>
      </c>
      <c r="G898">
        <f t="shared" si="107"/>
        <v>-3.1777446371245265E-3</v>
      </c>
      <c r="H898">
        <f>_xlfn.NORM.DIST(G898,0,$B$5,FALSE)</f>
        <v>75.338978143715437</v>
      </c>
      <c r="I898">
        <f t="shared" si="108"/>
        <v>4.3219976389082477</v>
      </c>
      <c r="K898">
        <f t="shared" si="109"/>
        <v>5.6478719760377313E-5</v>
      </c>
      <c r="M898">
        <f t="shared" si="110"/>
        <v>-2.5564787197603759E-3</v>
      </c>
      <c r="N898">
        <f>_xlfn.NORM.DIST(M898,0,$B$5,FALSE)</f>
        <v>86.873132595707077</v>
      </c>
      <c r="O898">
        <f t="shared" si="111"/>
        <v>4.4644488083527154</v>
      </c>
      <c r="P898">
        <f>-(LN($B$5^2)+(M898/$B$5)^2)</f>
        <v>10.766774683114775</v>
      </c>
      <c r="R898">
        <f>IFERROR(LN(_xlfn.NORM.DIST(M898,0,$B$5,FALSE)),0)</f>
        <v>4.4644488083527154</v>
      </c>
    </row>
    <row r="899" spans="1:18" x14ac:dyDescent="0.25">
      <c r="A899" s="13">
        <v>39479</v>
      </c>
      <c r="B899" s="14">
        <v>2.12</v>
      </c>
      <c r="C899">
        <v>2.12E-2</v>
      </c>
      <c r="D899">
        <f t="shared" si="104"/>
        <v>2.75E-2</v>
      </c>
      <c r="E899">
        <f t="shared" si="105"/>
        <v>-6.3E-3</v>
      </c>
      <c r="F899">
        <f t="shared" si="106"/>
        <v>8.8414963011873744E-4</v>
      </c>
      <c r="G899">
        <f t="shared" si="107"/>
        <v>-7.1841496301187375E-3</v>
      </c>
      <c r="H899">
        <f>_xlfn.NORM.DIST(G899,0,$B$5,FALSE)</f>
        <v>14.324887336374207</v>
      </c>
      <c r="I899">
        <f t="shared" si="108"/>
        <v>2.6619983977443402</v>
      </c>
      <c r="K899">
        <f t="shared" si="109"/>
        <v>7.3679135843228116E-5</v>
      </c>
      <c r="M899">
        <f t="shared" si="110"/>
        <v>-6.3736791358432283E-3</v>
      </c>
      <c r="N899">
        <f>_xlfn.NORM.DIST(M899,0,$B$5,FALSE)</f>
        <v>22.228591424113993</v>
      </c>
      <c r="O899">
        <f t="shared" si="111"/>
        <v>3.1013793622309764</v>
      </c>
      <c r="P899">
        <f>-(LN($B$5^2)+(M899/$B$5)^2)</f>
        <v>8.0406357908712991</v>
      </c>
      <c r="R899">
        <f>IFERROR(LN(_xlfn.NORM.DIST(M899,0,$B$5,FALSE)),0)</f>
        <v>3.1013793622309764</v>
      </c>
    </row>
    <row r="900" spans="1:18" x14ac:dyDescent="0.25">
      <c r="A900" s="13">
        <v>39508</v>
      </c>
      <c r="B900" s="14">
        <v>1.26</v>
      </c>
      <c r="C900">
        <v>1.26E-2</v>
      </c>
      <c r="D900">
        <f t="shared" si="104"/>
        <v>2.12E-2</v>
      </c>
      <c r="E900">
        <f t="shared" si="105"/>
        <v>-8.6E-3</v>
      </c>
      <c r="F900">
        <f t="shared" si="106"/>
        <v>1.404290212464146E-3</v>
      </c>
      <c r="G900">
        <f t="shared" si="107"/>
        <v>-1.0004290212464146E-2</v>
      </c>
      <c r="H900">
        <f>_xlfn.NORM.DIST(G900,0,$B$5,FALSE)</f>
        <v>2.0620444179550068</v>
      </c>
      <c r="I900">
        <f t="shared" si="108"/>
        <v>0.72369792656305409</v>
      </c>
      <c r="K900">
        <f t="shared" si="109"/>
        <v>1.1702418437201216E-4</v>
      </c>
      <c r="M900">
        <f t="shared" si="110"/>
        <v>-8.7170241843720127E-3</v>
      </c>
      <c r="N900">
        <f>_xlfn.NORM.DIST(M900,0,$B$5,FALSE)</f>
        <v>5.405117335177434</v>
      </c>
      <c r="O900">
        <f t="shared" si="111"/>
        <v>1.6873461594915156</v>
      </c>
      <c r="P900">
        <f>-(LN($B$5^2)+(M900/$B$5)^2)</f>
        <v>5.212569385392376</v>
      </c>
      <c r="R900">
        <f>IFERROR(LN(_xlfn.NORM.DIST(M900,0,$B$5,FALSE)),0)</f>
        <v>1.6873461594915156</v>
      </c>
    </row>
    <row r="901" spans="1:18" x14ac:dyDescent="0.25">
      <c r="A901" s="13">
        <v>39539</v>
      </c>
      <c r="B901" s="14">
        <v>1.29</v>
      </c>
      <c r="C901">
        <v>1.29E-2</v>
      </c>
      <c r="D901">
        <f t="shared" si="104"/>
        <v>1.26E-2</v>
      </c>
      <c r="E901">
        <f t="shared" si="105"/>
        <v>2.9999999999999992E-4</v>
      </c>
      <c r="F901">
        <f t="shared" si="106"/>
        <v>2.1143233883642275E-3</v>
      </c>
      <c r="G901">
        <f t="shared" si="107"/>
        <v>-1.8143233883642276E-3</v>
      </c>
      <c r="H901">
        <f>_xlfn.NORM.DIST(G901,0,$B$5,FALSE)</f>
        <v>98.904795657618564</v>
      </c>
      <c r="I901">
        <f t="shared" si="108"/>
        <v>4.5941577274188754</v>
      </c>
      <c r="K901">
        <f t="shared" si="109"/>
        <v>1.7619361569701895E-4</v>
      </c>
      <c r="M901">
        <f t="shared" si="110"/>
        <v>1.2380638430298097E-4</v>
      </c>
      <c r="N901">
        <f>_xlfn.NORM.DIST(M901,0,$B$5,FALSE)</f>
        <v>112.74981047909787</v>
      </c>
      <c r="O901">
        <f t="shared" si="111"/>
        <v>4.7251712974864564</v>
      </c>
      <c r="P901">
        <f>-(LN($B$5^2)+(M901/$B$5)^2)</f>
        <v>11.288219661382257</v>
      </c>
      <c r="R901">
        <f>IFERROR(LN(_xlfn.NORM.DIST(M901,0,$B$5,FALSE)),0)</f>
        <v>4.7251712974864564</v>
      </c>
    </row>
    <row r="902" spans="1:18" x14ac:dyDescent="0.25">
      <c r="A902" s="13">
        <v>39569</v>
      </c>
      <c r="B902" s="14">
        <v>1.73</v>
      </c>
      <c r="C902">
        <v>1.7299999999999999E-2</v>
      </c>
      <c r="D902">
        <f t="shared" si="104"/>
        <v>1.29E-2</v>
      </c>
      <c r="E902">
        <f t="shared" si="105"/>
        <v>4.3999999999999994E-3</v>
      </c>
      <c r="F902">
        <f t="shared" si="106"/>
        <v>2.0895547892049223E-3</v>
      </c>
      <c r="G902">
        <f t="shared" si="107"/>
        <v>2.3104452107950771E-3</v>
      </c>
      <c r="H902">
        <f>_xlfn.NORM.DIST(G902,0,$B$5,FALSE)</f>
        <v>91.133890767260382</v>
      </c>
      <c r="I902">
        <f t="shared" si="108"/>
        <v>4.512329752288406</v>
      </c>
      <c r="K902">
        <f t="shared" si="109"/>
        <v>1.7412956576707685E-4</v>
      </c>
      <c r="M902">
        <f t="shared" si="110"/>
        <v>4.2258704342329227E-3</v>
      </c>
      <c r="N902">
        <f>_xlfn.NORM.DIST(M902,0,$B$5,FALSE)</f>
        <v>55.24098988334628</v>
      </c>
      <c r="O902">
        <f t="shared" si="111"/>
        <v>4.0117052480645743</v>
      </c>
      <c r="P902">
        <f>-(LN($B$5^2)+(M902/$B$5)^2)</f>
        <v>9.861287562538493</v>
      </c>
      <c r="R902">
        <f>IFERROR(LN(_xlfn.NORM.DIST(M902,0,$B$5,FALSE)),0)</f>
        <v>4.0117052480645743</v>
      </c>
    </row>
    <row r="903" spans="1:18" x14ac:dyDescent="0.25">
      <c r="A903" s="13">
        <v>39600</v>
      </c>
      <c r="B903" s="14">
        <v>1.86</v>
      </c>
      <c r="C903">
        <v>1.8600000000000002E-2</v>
      </c>
      <c r="D903">
        <f t="shared" si="104"/>
        <v>1.7299999999999999E-2</v>
      </c>
      <c r="E903">
        <f t="shared" si="105"/>
        <v>1.3000000000000025E-3</v>
      </c>
      <c r="F903">
        <f t="shared" si="106"/>
        <v>1.7262820015351132E-3</v>
      </c>
      <c r="G903">
        <f t="shared" si="107"/>
        <v>-4.2628200153511063E-4</v>
      </c>
      <c r="H903">
        <f>_xlfn.NORM.DIST(G903,0,$B$5,FALSE)</f>
        <v>112.00214279644486</v>
      </c>
      <c r="I903">
        <f t="shared" si="108"/>
        <v>4.7185180032231928</v>
      </c>
      <c r="K903">
        <f t="shared" si="109"/>
        <v>1.4385683346125941E-4</v>
      </c>
      <c r="M903">
        <f t="shared" si="110"/>
        <v>1.1561431665387432E-3</v>
      </c>
      <c r="N903">
        <f>_xlfn.NORM.DIST(M903,0,$B$5,FALSE)</f>
        <v>106.94722790209369</v>
      </c>
      <c r="O903">
        <f t="shared" si="111"/>
        <v>4.6723355156234803</v>
      </c>
      <c r="P903">
        <f>-(LN($B$5^2)+(M903/$B$5)^2)</f>
        <v>11.182548097656305</v>
      </c>
      <c r="R903">
        <f>IFERROR(LN(_xlfn.NORM.DIST(M903,0,$B$5,FALSE)),0)</f>
        <v>4.6723355156234803</v>
      </c>
    </row>
    <row r="904" spans="1:18" x14ac:dyDescent="0.25">
      <c r="A904" s="13">
        <v>39630</v>
      </c>
      <c r="B904" s="14">
        <v>1.63</v>
      </c>
      <c r="C904">
        <v>1.6299999999999999E-2</v>
      </c>
      <c r="D904">
        <f t="shared" si="104"/>
        <v>1.8600000000000002E-2</v>
      </c>
      <c r="E904">
        <f t="shared" si="105"/>
        <v>-2.3000000000000034E-3</v>
      </c>
      <c r="F904">
        <f t="shared" si="106"/>
        <v>1.6189514051781239E-3</v>
      </c>
      <c r="G904">
        <f t="shared" si="107"/>
        <v>-3.9189514051781275E-3</v>
      </c>
      <c r="H904">
        <f>_xlfn.NORM.DIST(G904,0,$B$5,FALSE)</f>
        <v>61.048195753108239</v>
      </c>
      <c r="I904">
        <f t="shared" si="108"/>
        <v>4.111663646526357</v>
      </c>
      <c r="K904">
        <f t="shared" si="109"/>
        <v>1.3491261709817697E-4</v>
      </c>
      <c r="M904">
        <f t="shared" si="110"/>
        <v>-2.4349126170981803E-3</v>
      </c>
      <c r="N904">
        <f>_xlfn.NORM.DIST(M904,0,$B$5,FALSE)</f>
        <v>89.006731699775955</v>
      </c>
      <c r="O904">
        <f t="shared" si="111"/>
        <v>4.4887120039479349</v>
      </c>
      <c r="P904">
        <f>-(LN($B$5^2)+(M904/$B$5)^2)</f>
        <v>10.815301074305214</v>
      </c>
      <c r="R904">
        <f>IFERROR(LN(_xlfn.NORM.DIST(M904,0,$B$5,FALSE)),0)</f>
        <v>4.4887120039479349</v>
      </c>
    </row>
    <row r="905" spans="1:18" x14ac:dyDescent="0.25">
      <c r="A905" s="13">
        <v>39661</v>
      </c>
      <c r="B905" s="14">
        <v>1.72</v>
      </c>
      <c r="C905">
        <v>1.72E-2</v>
      </c>
      <c r="D905">
        <f t="shared" si="104"/>
        <v>1.6299999999999999E-2</v>
      </c>
      <c r="E905">
        <f t="shared" si="105"/>
        <v>9.0000000000000149E-4</v>
      </c>
      <c r="F905">
        <f t="shared" si="106"/>
        <v>1.8088439987327971E-3</v>
      </c>
      <c r="G905">
        <f t="shared" si="107"/>
        <v>-9.0884399873279557E-4</v>
      </c>
      <c r="H905">
        <f>_xlfn.NORM.DIST(G905,0,$B$5,FALSE)</f>
        <v>109.15353062756253</v>
      </c>
      <c r="I905">
        <f t="shared" si="108"/>
        <v>4.6927554290377476</v>
      </c>
      <c r="K905">
        <f t="shared" si="109"/>
        <v>1.5073699989439976E-4</v>
      </c>
      <c r="M905">
        <f t="shared" si="110"/>
        <v>7.4926300010560174E-4</v>
      </c>
      <c r="N905">
        <f>_xlfn.NORM.DIST(M905,0,$B$5,FALSE)</f>
        <v>110.31456469464429</v>
      </c>
      <c r="O905">
        <f t="shared" si="111"/>
        <v>4.7033359637311047</v>
      </c>
      <c r="P905">
        <f>-(LN($B$5^2)+(M905/$B$5)^2)</f>
        <v>11.244548993871554</v>
      </c>
      <c r="R905">
        <f>IFERROR(LN(_xlfn.NORM.DIST(M905,0,$B$5,FALSE)),0)</f>
        <v>4.7033359637311047</v>
      </c>
    </row>
    <row r="906" spans="1:18" x14ac:dyDescent="0.25">
      <c r="A906" s="13">
        <v>39692</v>
      </c>
      <c r="B906" s="14">
        <v>1.1299999999999999</v>
      </c>
      <c r="C906">
        <v>1.1299999999999999E-2</v>
      </c>
      <c r="D906">
        <f t="shared" si="104"/>
        <v>1.72E-2</v>
      </c>
      <c r="E906">
        <f t="shared" si="105"/>
        <v>-5.9000000000000007E-3</v>
      </c>
      <c r="F906">
        <f t="shared" si="106"/>
        <v>1.7345382012548816E-3</v>
      </c>
      <c r="G906">
        <f t="shared" si="107"/>
        <v>-7.6345382012548823E-3</v>
      </c>
      <c r="H906">
        <f>_xlfn.NORM.DIST(G906,0,$B$5,FALSE)</f>
        <v>10.969530675837589</v>
      </c>
      <c r="I906">
        <f t="shared" si="108"/>
        <v>2.3951214908594149</v>
      </c>
      <c r="K906">
        <f t="shared" si="109"/>
        <v>1.4454485010457346E-4</v>
      </c>
      <c r="M906">
        <f t="shared" si="110"/>
        <v>-6.0445448501045742E-3</v>
      </c>
      <c r="N906">
        <f>_xlfn.NORM.DIST(M906,0,$B$5,FALSE)</f>
        <v>26.175265520757328</v>
      </c>
      <c r="O906">
        <f t="shared" si="111"/>
        <v>3.2648149007646468</v>
      </c>
      <c r="P906">
        <f>-(LN($B$5^2)+(M906/$B$5)^2)</f>
        <v>8.3675068679386388</v>
      </c>
      <c r="R906">
        <f>IFERROR(LN(_xlfn.NORM.DIST(M906,0,$B$5,FALSE)),0)</f>
        <v>3.2648149007646468</v>
      </c>
    </row>
    <row r="907" spans="1:18" x14ac:dyDescent="0.25">
      <c r="A907" s="13">
        <v>39722</v>
      </c>
      <c r="B907" s="14">
        <v>0.67</v>
      </c>
      <c r="C907">
        <v>6.7000000000000002E-3</v>
      </c>
      <c r="D907">
        <f t="shared" si="104"/>
        <v>1.1299999999999999E-2</v>
      </c>
      <c r="E907">
        <f t="shared" si="105"/>
        <v>-4.5999999999999991E-3</v>
      </c>
      <c r="F907">
        <f t="shared" si="106"/>
        <v>2.2216539847212165E-3</v>
      </c>
      <c r="G907">
        <f t="shared" si="107"/>
        <v>-6.8216539847212156E-3</v>
      </c>
      <c r="H907">
        <f>_xlfn.NORM.DIST(G907,0,$B$5,FALSE)</f>
        <v>17.54926029670499</v>
      </c>
      <c r="I907">
        <f t="shared" si="108"/>
        <v>2.8650118006877108</v>
      </c>
      <c r="K907">
        <f t="shared" si="109"/>
        <v>1.8513783206010136E-4</v>
      </c>
      <c r="M907">
        <f t="shared" si="110"/>
        <v>-4.7851378320601006E-3</v>
      </c>
      <c r="N907">
        <f>_xlfn.NORM.DIST(M907,0,$B$5,FALSE)</f>
        <v>45.159042103100226</v>
      </c>
      <c r="O907">
        <f t="shared" si="111"/>
        <v>3.8101905278762582</v>
      </c>
      <c r="P907">
        <f>-(LN($B$5^2)+(M907/$B$5)^2)</f>
        <v>9.4582581221618618</v>
      </c>
      <c r="R907">
        <f>IFERROR(LN(_xlfn.NORM.DIST(M907,0,$B$5,FALSE)),0)</f>
        <v>3.8101905278762582</v>
      </c>
    </row>
    <row r="908" spans="1:18" x14ac:dyDescent="0.25">
      <c r="A908" s="13">
        <v>39753</v>
      </c>
      <c r="B908" s="14">
        <v>0.19</v>
      </c>
      <c r="C908">
        <v>1.9E-3</v>
      </c>
      <c r="D908">
        <f t="shared" ref="D908:D971" si="112">C907</f>
        <v>6.7000000000000002E-3</v>
      </c>
      <c r="E908">
        <f t="shared" ref="E908:E971" si="113">C908-C907</f>
        <v>-4.8000000000000004E-3</v>
      </c>
      <c r="F908">
        <f t="shared" ref="F908:F971" si="114">($B$3*($B$4-C907))</f>
        <v>2.6014391718305625E-3</v>
      </c>
      <c r="G908">
        <f t="shared" ref="G908:G971" si="115">E908-F908</f>
        <v>-7.4014391718305629E-3</v>
      </c>
      <c r="H908">
        <f>_xlfn.NORM.DIST(G908,0,$B$5,FALSE)</f>
        <v>12.619827689896379</v>
      </c>
      <c r="I908">
        <f t="shared" ref="I908:I971" si="116">IFERROR(LN(H908),0)</f>
        <v>2.5352692032873958</v>
      </c>
      <c r="K908">
        <f t="shared" ref="K908:K971" si="117">F908*(1/12)</f>
        <v>2.1678659765254687E-4</v>
      </c>
      <c r="M908">
        <f t="shared" ref="M908:M971" si="118">(E908-K908)</f>
        <v>-5.0167865976525478E-3</v>
      </c>
      <c r="N908">
        <f>_xlfn.NORM.DIST(M908,0,$B$5,FALSE)</f>
        <v>41.239516304841018</v>
      </c>
      <c r="O908">
        <f t="shared" ref="O908:O971" si="119">IFERROR(LN(N908),0)</f>
        <v>3.719396930293386</v>
      </c>
      <c r="P908">
        <f>-(LN($B$5^2)+(M908/$B$5)^2)</f>
        <v>9.2766709269961183</v>
      </c>
      <c r="R908">
        <f>IFERROR(LN(_xlfn.NORM.DIST(M908,0,$B$5,FALSE)),0)</f>
        <v>3.719396930293386</v>
      </c>
    </row>
    <row r="909" spans="1:18" x14ac:dyDescent="0.25">
      <c r="A909" s="13">
        <v>39783</v>
      </c>
      <c r="B909" s="14">
        <v>0.03</v>
      </c>
      <c r="C909">
        <v>2.9999999999999997E-4</v>
      </c>
      <c r="D909">
        <f t="shared" si="112"/>
        <v>1.9E-3</v>
      </c>
      <c r="E909">
        <f t="shared" si="113"/>
        <v>-1.6000000000000001E-3</v>
      </c>
      <c r="F909">
        <f t="shared" si="114"/>
        <v>2.9977367583794452E-3</v>
      </c>
      <c r="G909">
        <f t="shared" si="115"/>
        <v>-4.597736758379445E-3</v>
      </c>
      <c r="H909">
        <f>_xlfn.NORM.DIST(G909,0,$B$5,FALSE)</f>
        <v>48.44849624638411</v>
      </c>
      <c r="I909">
        <f t="shared" si="116"/>
        <v>3.8805013006287763</v>
      </c>
      <c r="K909">
        <f t="shared" si="117"/>
        <v>2.4981139653162043E-4</v>
      </c>
      <c r="M909">
        <f t="shared" si="118"/>
        <v>-1.8498113965316205E-3</v>
      </c>
      <c r="N909">
        <f>_xlfn.NORM.DIST(M909,0,$B$5,FALSE)</f>
        <v>98.391868471584644</v>
      </c>
      <c r="O909">
        <f t="shared" si="119"/>
        <v>4.5889581631596466</v>
      </c>
      <c r="P909">
        <f>-(LN($B$5^2)+(M909/$B$5)^2)</f>
        <v>11.015793392728639</v>
      </c>
      <c r="R909">
        <f>IFERROR(LN(_xlfn.NORM.DIST(M909,0,$B$5,FALSE)),0)</f>
        <v>4.5889581631596466</v>
      </c>
    </row>
    <row r="910" spans="1:18" x14ac:dyDescent="0.25">
      <c r="A910" s="13">
        <v>39814</v>
      </c>
      <c r="B910" s="14">
        <v>0.13</v>
      </c>
      <c r="C910">
        <v>1.2999999999999999E-3</v>
      </c>
      <c r="D910">
        <f t="shared" si="112"/>
        <v>2.9999999999999997E-4</v>
      </c>
      <c r="E910">
        <f t="shared" si="113"/>
        <v>1E-3</v>
      </c>
      <c r="F910">
        <f t="shared" si="114"/>
        <v>3.1298359538957394E-3</v>
      </c>
      <c r="G910">
        <f t="shared" si="115"/>
        <v>-2.1298359538957394E-3</v>
      </c>
      <c r="H910">
        <f>_xlfn.NORM.DIST(G910,0,$B$5,FALSE)</f>
        <v>94.103684173383627</v>
      </c>
      <c r="I910">
        <f t="shared" si="116"/>
        <v>4.5443971975080686</v>
      </c>
      <c r="K910">
        <f t="shared" si="117"/>
        <v>2.6081966282464491E-4</v>
      </c>
      <c r="M910">
        <f t="shared" si="118"/>
        <v>7.3918033717535511E-4</v>
      </c>
      <c r="N910">
        <f>_xlfn.NORM.DIST(M910,0,$B$5,FALSE)</f>
        <v>110.38078399856045</v>
      </c>
      <c r="O910">
        <f t="shared" si="119"/>
        <v>4.7039360607090925</v>
      </c>
      <c r="P910">
        <f>-(LN($B$5^2)+(M910/$B$5)^2)</f>
        <v>11.24574918782753</v>
      </c>
      <c r="R910">
        <f>IFERROR(LN(_xlfn.NORM.DIST(M910,0,$B$5,FALSE)),0)</f>
        <v>4.7039360607090925</v>
      </c>
    </row>
    <row r="911" spans="1:18" x14ac:dyDescent="0.25">
      <c r="A911" s="13">
        <v>39845</v>
      </c>
      <c r="B911" s="14">
        <v>0.3</v>
      </c>
      <c r="C911">
        <v>3.0000000000000001E-3</v>
      </c>
      <c r="D911">
        <f t="shared" si="112"/>
        <v>1.2999999999999999E-3</v>
      </c>
      <c r="E911">
        <f t="shared" si="113"/>
        <v>1.7000000000000001E-3</v>
      </c>
      <c r="F911">
        <f t="shared" si="114"/>
        <v>3.0472739566980551E-3</v>
      </c>
      <c r="G911">
        <f t="shared" si="115"/>
        <v>-1.3472739566980549E-3</v>
      </c>
      <c r="H911">
        <f>_xlfn.NORM.DIST(G911,0,$B$5,FALSE)</f>
        <v>104.92048207673083</v>
      </c>
      <c r="I911">
        <f t="shared" si="116"/>
        <v>4.6532027496958071</v>
      </c>
      <c r="K911">
        <f t="shared" si="117"/>
        <v>2.5393949639150457E-4</v>
      </c>
      <c r="M911">
        <f t="shared" si="118"/>
        <v>1.4460605036084955E-3</v>
      </c>
      <c r="N911">
        <f>_xlfn.NORM.DIST(M911,0,$B$5,FALSE)</f>
        <v>103.76914869324098</v>
      </c>
      <c r="O911">
        <f t="shared" si="119"/>
        <v>4.6421687077986364</v>
      </c>
      <c r="P911">
        <f>-(LN($B$5^2)+(M911/$B$5)^2)</f>
        <v>11.122214482006617</v>
      </c>
      <c r="R911">
        <f>IFERROR(LN(_xlfn.NORM.DIST(M911,0,$B$5,FALSE)),0)</f>
        <v>4.6421687077986364</v>
      </c>
    </row>
    <row r="912" spans="1:18" x14ac:dyDescent="0.25">
      <c r="A912" s="13">
        <v>39873</v>
      </c>
      <c r="B912" s="14">
        <v>0.21</v>
      </c>
      <c r="C912">
        <v>2.0999999999999999E-3</v>
      </c>
      <c r="D912">
        <f t="shared" si="112"/>
        <v>3.0000000000000001E-3</v>
      </c>
      <c r="E912">
        <f t="shared" si="113"/>
        <v>-9.0000000000000019E-4</v>
      </c>
      <c r="F912">
        <f t="shared" si="114"/>
        <v>2.9069185614619924E-3</v>
      </c>
      <c r="G912">
        <f t="shared" si="115"/>
        <v>-3.8069185614619926E-3</v>
      </c>
      <c r="H912">
        <f>_xlfn.NORM.DIST(G912,0,$B$5,FALSE)</f>
        <v>63.198088037973207</v>
      </c>
      <c r="I912">
        <f t="shared" si="116"/>
        <v>4.1462740481314784</v>
      </c>
      <c r="K912">
        <f t="shared" si="117"/>
        <v>2.4224321345516604E-4</v>
      </c>
      <c r="M912">
        <f t="shared" si="118"/>
        <v>-1.1422432134551661E-3</v>
      </c>
      <c r="N912">
        <f>_xlfn.NORM.DIST(M912,0,$B$5,FALSE)</f>
        <v>107.08393693743268</v>
      </c>
      <c r="O912">
        <f t="shared" si="119"/>
        <v>4.6736129842952323</v>
      </c>
      <c r="P912">
        <f>-(LN($B$5^2)+(M912/$B$5)^2)</f>
        <v>11.185103034999811</v>
      </c>
      <c r="R912">
        <f>IFERROR(LN(_xlfn.NORM.DIST(M912,0,$B$5,FALSE)),0)</f>
        <v>4.6736129842952323</v>
      </c>
    </row>
    <row r="913" spans="1:18" x14ac:dyDescent="0.25">
      <c r="A913" s="13">
        <v>39904</v>
      </c>
      <c r="B913" s="14">
        <v>0.16</v>
      </c>
      <c r="C913">
        <v>1.6000000000000001E-3</v>
      </c>
      <c r="D913">
        <f t="shared" si="112"/>
        <v>2.0999999999999999E-3</v>
      </c>
      <c r="E913">
        <f t="shared" si="113"/>
        <v>-4.9999999999999979E-4</v>
      </c>
      <c r="F913">
        <f t="shared" si="114"/>
        <v>2.9812243589399084E-3</v>
      </c>
      <c r="G913">
        <f t="shared" si="115"/>
        <v>-3.481224358939908E-3</v>
      </c>
      <c r="H913">
        <f>_xlfn.NORM.DIST(G913,0,$B$5,FALSE)</f>
        <v>69.490520430155712</v>
      </c>
      <c r="I913">
        <f t="shared" si="116"/>
        <v>4.2411903465794651</v>
      </c>
      <c r="K913">
        <f t="shared" si="117"/>
        <v>2.4843536324499233E-4</v>
      </c>
      <c r="M913">
        <f t="shared" si="118"/>
        <v>-7.4843536324499212E-4</v>
      </c>
      <c r="N913">
        <f>_xlfn.NORM.DIST(M913,0,$B$5,FALSE)</f>
        <v>110.32003260874264</v>
      </c>
      <c r="O913">
        <f t="shared" si="119"/>
        <v>4.7033855290682389</v>
      </c>
      <c r="P913">
        <f>-(LN($B$5^2)+(M913/$B$5)^2)</f>
        <v>11.244648124545824</v>
      </c>
      <c r="R913">
        <f>IFERROR(LN(_xlfn.NORM.DIST(M913,0,$B$5,FALSE)),0)</f>
        <v>4.7033855290682389</v>
      </c>
    </row>
    <row r="914" spans="1:18" x14ac:dyDescent="0.25">
      <c r="A914" s="13">
        <v>39934</v>
      </c>
      <c r="B914" s="14">
        <v>0.18</v>
      </c>
      <c r="C914">
        <v>1.8E-3</v>
      </c>
      <c r="D914">
        <f t="shared" si="112"/>
        <v>1.6000000000000001E-3</v>
      </c>
      <c r="E914">
        <f t="shared" si="113"/>
        <v>1.9999999999999987E-4</v>
      </c>
      <c r="F914">
        <f t="shared" si="114"/>
        <v>3.0225053575387503E-3</v>
      </c>
      <c r="G914">
        <f t="shared" si="115"/>
        <v>-2.8225053575387507E-3</v>
      </c>
      <c r="H914">
        <f>_xlfn.NORM.DIST(G914,0,$B$5,FALSE)</f>
        <v>82.041887449127671</v>
      </c>
      <c r="I914">
        <f t="shared" si="116"/>
        <v>4.4072299393891656</v>
      </c>
      <c r="K914">
        <f t="shared" si="117"/>
        <v>2.5187544646156253E-4</v>
      </c>
      <c r="M914">
        <f t="shared" si="118"/>
        <v>-5.1875446461562653E-5</v>
      </c>
      <c r="N914">
        <f>_xlfn.NORM.DIST(M914,0,$B$5,FALSE)</f>
        <v>112.80679829430537</v>
      </c>
      <c r="O914">
        <f t="shared" si="119"/>
        <v>4.7256766058144182</v>
      </c>
      <c r="P914">
        <f>-(LN($B$5^2)+(M914/$B$5)^2)</f>
        <v>11.289230278038183</v>
      </c>
      <c r="R914">
        <f>IFERROR(LN(_xlfn.NORM.DIST(M914,0,$B$5,FALSE)),0)</f>
        <v>4.7256766058144182</v>
      </c>
    </row>
    <row r="915" spans="1:18" x14ac:dyDescent="0.25">
      <c r="A915" s="13">
        <v>39965</v>
      </c>
      <c r="B915" s="14">
        <v>0.18</v>
      </c>
      <c r="C915">
        <v>1.8E-3</v>
      </c>
      <c r="D915">
        <f t="shared" si="112"/>
        <v>1.8E-3</v>
      </c>
      <c r="E915">
        <f t="shared" si="113"/>
        <v>0</v>
      </c>
      <c r="F915">
        <f t="shared" si="114"/>
        <v>3.0059929580992131E-3</v>
      </c>
      <c r="G915">
        <f t="shared" si="115"/>
        <v>-3.0059929580992131E-3</v>
      </c>
      <c r="H915">
        <f>_xlfn.NORM.DIST(G915,0,$B$5,FALSE)</f>
        <v>78.607415654896755</v>
      </c>
      <c r="I915">
        <f t="shared" si="116"/>
        <v>4.3644660417391972</v>
      </c>
      <c r="K915">
        <f t="shared" si="117"/>
        <v>2.5049941317493443E-4</v>
      </c>
      <c r="M915">
        <f t="shared" si="118"/>
        <v>-2.5049941317493443E-4</v>
      </c>
      <c r="N915">
        <f>_xlfn.NORM.DIST(M915,0,$B$5,FALSE)</f>
        <v>112.53621243089546</v>
      </c>
      <c r="O915">
        <f t="shared" si="119"/>
        <v>4.7232750581241847</v>
      </c>
      <c r="P915">
        <f>-(LN($B$5^2)+(M915/$B$5)^2)</f>
        <v>11.284427182657716</v>
      </c>
      <c r="R915">
        <f>IFERROR(LN(_xlfn.NORM.DIST(M915,0,$B$5,FALSE)),0)</f>
        <v>4.7232750581241847</v>
      </c>
    </row>
    <row r="916" spans="1:18" x14ac:dyDescent="0.25">
      <c r="A916" s="13">
        <v>39995</v>
      </c>
      <c r="B916" s="14">
        <v>0.18</v>
      </c>
      <c r="C916">
        <v>1.8E-3</v>
      </c>
      <c r="D916">
        <f t="shared" si="112"/>
        <v>1.8E-3</v>
      </c>
      <c r="E916">
        <f t="shared" si="113"/>
        <v>0</v>
      </c>
      <c r="F916">
        <f t="shared" si="114"/>
        <v>3.0059929580992131E-3</v>
      </c>
      <c r="G916">
        <f t="shared" si="115"/>
        <v>-3.0059929580992131E-3</v>
      </c>
      <c r="H916">
        <f>_xlfn.NORM.DIST(G916,0,$B$5,FALSE)</f>
        <v>78.607415654896755</v>
      </c>
      <c r="I916">
        <f t="shared" si="116"/>
        <v>4.3644660417391972</v>
      </c>
      <c r="K916">
        <f t="shared" si="117"/>
        <v>2.5049941317493443E-4</v>
      </c>
      <c r="M916">
        <f t="shared" si="118"/>
        <v>-2.5049941317493443E-4</v>
      </c>
      <c r="N916">
        <f>_xlfn.NORM.DIST(M916,0,$B$5,FALSE)</f>
        <v>112.53621243089546</v>
      </c>
      <c r="O916">
        <f t="shared" si="119"/>
        <v>4.7232750581241847</v>
      </c>
      <c r="P916">
        <f>-(LN($B$5^2)+(M916/$B$5)^2)</f>
        <v>11.284427182657716</v>
      </c>
      <c r="R916">
        <f>IFERROR(LN(_xlfn.NORM.DIST(M916,0,$B$5,FALSE)),0)</f>
        <v>4.7232750581241847</v>
      </c>
    </row>
    <row r="917" spans="1:18" x14ac:dyDescent="0.25">
      <c r="A917" s="13">
        <v>40026</v>
      </c>
      <c r="B917" s="14">
        <v>0.17</v>
      </c>
      <c r="C917">
        <v>1.7000000000000001E-3</v>
      </c>
      <c r="D917">
        <f t="shared" si="112"/>
        <v>1.8E-3</v>
      </c>
      <c r="E917">
        <f t="shared" si="113"/>
        <v>-9.9999999999999829E-5</v>
      </c>
      <c r="F917">
        <f t="shared" si="114"/>
        <v>3.0059929580992131E-3</v>
      </c>
      <c r="G917">
        <f t="shared" si="115"/>
        <v>-3.1059929580992129E-3</v>
      </c>
      <c r="H917">
        <f>_xlfn.NORM.DIST(G917,0,$B$5,FALSE)</f>
        <v>76.709558425699683</v>
      </c>
      <c r="I917">
        <f t="shared" si="116"/>
        <v>4.3400263215434736</v>
      </c>
      <c r="K917">
        <f t="shared" si="117"/>
        <v>2.5049941317493443E-4</v>
      </c>
      <c r="M917">
        <f t="shared" si="118"/>
        <v>-3.5049941317493425E-4</v>
      </c>
      <c r="N917">
        <f>_xlfn.NORM.DIST(M917,0,$B$5,FALSE)</f>
        <v>112.26609160932973</v>
      </c>
      <c r="O917">
        <f t="shared" si="119"/>
        <v>4.720871871442256</v>
      </c>
      <c r="P917">
        <f>-(LN($B$5^2)+(M917/$B$5)^2)</f>
        <v>11.279620809293856</v>
      </c>
      <c r="R917">
        <f>IFERROR(LN(_xlfn.NORM.DIST(M917,0,$B$5,FALSE)),0)</f>
        <v>4.720871871442256</v>
      </c>
    </row>
    <row r="918" spans="1:18" x14ac:dyDescent="0.25">
      <c r="A918" s="13">
        <v>40057</v>
      </c>
      <c r="B918" s="14">
        <v>0.12</v>
      </c>
      <c r="C918">
        <v>1.1999999999999999E-3</v>
      </c>
      <c r="D918">
        <f t="shared" si="112"/>
        <v>1.7000000000000001E-3</v>
      </c>
      <c r="E918">
        <f t="shared" si="113"/>
        <v>-5.0000000000000023E-4</v>
      </c>
      <c r="F918">
        <f t="shared" si="114"/>
        <v>3.0142491578189819E-3</v>
      </c>
      <c r="G918">
        <f t="shared" si="115"/>
        <v>-3.5142491578189824E-3</v>
      </c>
      <c r="H918">
        <f>_xlfn.NORM.DIST(G918,0,$B$5,FALSE)</f>
        <v>68.851532997935252</v>
      </c>
      <c r="I918">
        <f t="shared" si="116"/>
        <v>4.2319524906920032</v>
      </c>
      <c r="K918">
        <f t="shared" si="117"/>
        <v>2.5118742981824848E-4</v>
      </c>
      <c r="M918">
        <f t="shared" si="118"/>
        <v>-7.5118742981824865E-4</v>
      </c>
      <c r="N918">
        <f>_xlfn.NORM.DIST(M918,0,$B$5,FALSE)</f>
        <v>110.30182833323273</v>
      </c>
      <c r="O918">
        <f t="shared" si="119"/>
        <v>4.7032205021259994</v>
      </c>
      <c r="P918">
        <f>-(LN($B$5^2)+(M918/$B$5)^2)</f>
        <v>11.244318070661343</v>
      </c>
      <c r="R918">
        <f>IFERROR(LN(_xlfn.NORM.DIST(M918,0,$B$5,FALSE)),0)</f>
        <v>4.7032205021259994</v>
      </c>
    </row>
    <row r="919" spans="1:18" x14ac:dyDescent="0.25">
      <c r="A919" s="13">
        <v>40087</v>
      </c>
      <c r="B919" s="14">
        <v>7.0000000000000007E-2</v>
      </c>
      <c r="C919">
        <v>7.000000000000001E-4</v>
      </c>
      <c r="D919">
        <f t="shared" si="112"/>
        <v>1.1999999999999999E-3</v>
      </c>
      <c r="E919">
        <f t="shared" si="113"/>
        <v>-4.9999999999999979E-4</v>
      </c>
      <c r="F919">
        <f t="shared" si="114"/>
        <v>3.0555301564178239E-3</v>
      </c>
      <c r="G919">
        <f t="shared" si="115"/>
        <v>-3.5555301564178235E-3</v>
      </c>
      <c r="H919">
        <f>_xlfn.NORM.DIST(G919,0,$B$5,FALSE)</f>
        <v>68.052707511942884</v>
      </c>
      <c r="I919">
        <f t="shared" si="116"/>
        <v>4.2202825154028725</v>
      </c>
      <c r="K919">
        <f t="shared" si="117"/>
        <v>2.5462751303481862E-4</v>
      </c>
      <c r="M919">
        <f t="shared" si="118"/>
        <v>-7.5462751303481841E-4</v>
      </c>
      <c r="N919">
        <f>_xlfn.NORM.DIST(M919,0,$B$5,FALSE)</f>
        <v>110.27898328029853</v>
      </c>
      <c r="O919">
        <f t="shared" si="119"/>
        <v>4.7030133666743819</v>
      </c>
      <c r="P919">
        <f>-(LN($B$5^2)+(M919/$B$5)^2)</f>
        <v>11.243903799758108</v>
      </c>
      <c r="R919">
        <f>IFERROR(LN(_xlfn.NORM.DIST(M919,0,$B$5,FALSE)),0)</f>
        <v>4.7030133666743819</v>
      </c>
    </row>
    <row r="920" spans="1:18" x14ac:dyDescent="0.25">
      <c r="A920" s="13">
        <v>40118</v>
      </c>
      <c r="B920" s="14">
        <v>0.05</v>
      </c>
      <c r="C920">
        <v>5.0000000000000001E-4</v>
      </c>
      <c r="D920">
        <f t="shared" si="112"/>
        <v>7.000000000000001E-4</v>
      </c>
      <c r="E920">
        <f t="shared" si="113"/>
        <v>-2.0000000000000009E-4</v>
      </c>
      <c r="F920">
        <f t="shared" si="114"/>
        <v>3.0968111550166658E-3</v>
      </c>
      <c r="G920">
        <f t="shared" si="115"/>
        <v>-3.2968111550166659E-3</v>
      </c>
      <c r="H920">
        <f>_xlfn.NORM.DIST(G920,0,$B$5,FALSE)</f>
        <v>73.052027927107872</v>
      </c>
      <c r="I920">
        <f t="shared" si="116"/>
        <v>4.2911718986205267</v>
      </c>
      <c r="K920">
        <f t="shared" si="117"/>
        <v>2.5806759625138882E-4</v>
      </c>
      <c r="M920">
        <f t="shared" si="118"/>
        <v>-4.5806759625138891E-4</v>
      </c>
      <c r="N920">
        <f>_xlfn.NORM.DIST(M920,0,$B$5,FALSE)</f>
        <v>111.87632256239219</v>
      </c>
      <c r="O920">
        <f t="shared" si="119"/>
        <v>4.7173939983118887</v>
      </c>
      <c r="P920">
        <f>-(LN($B$5^2)+(M920/$B$5)^2)</f>
        <v>11.272665063033122</v>
      </c>
      <c r="R920">
        <f>IFERROR(LN(_xlfn.NORM.DIST(M920,0,$B$5,FALSE)),0)</f>
        <v>4.7173939983118887</v>
      </c>
    </row>
    <row r="921" spans="1:18" x14ac:dyDescent="0.25">
      <c r="A921" s="13">
        <v>40148</v>
      </c>
      <c r="B921" s="14">
        <v>0.05</v>
      </c>
      <c r="C921">
        <v>5.0000000000000001E-4</v>
      </c>
      <c r="D921">
        <f t="shared" si="112"/>
        <v>5.0000000000000001E-4</v>
      </c>
      <c r="E921">
        <f t="shared" si="113"/>
        <v>0</v>
      </c>
      <c r="F921">
        <f t="shared" si="114"/>
        <v>3.1133235544562026E-3</v>
      </c>
      <c r="G921">
        <f t="shared" si="115"/>
        <v>-3.1133235544562026E-3</v>
      </c>
      <c r="H921">
        <f>_xlfn.NORM.DIST(G921,0,$B$5,FALSE)</f>
        <v>76.569841337557676</v>
      </c>
      <c r="I921">
        <f t="shared" si="116"/>
        <v>4.3382032830000918</v>
      </c>
      <c r="K921">
        <f t="shared" si="117"/>
        <v>2.5944362953801687E-4</v>
      </c>
      <c r="M921">
        <f t="shared" si="118"/>
        <v>-2.5944362953801687E-4</v>
      </c>
      <c r="N921">
        <f>_xlfn.NORM.DIST(M921,0,$B$5,FALSE)</f>
        <v>112.51568991770527</v>
      </c>
      <c r="O921">
        <f t="shared" si="119"/>
        <v>4.7230926778551634</v>
      </c>
      <c r="P921">
        <f>-(LN($B$5^2)+(M921/$B$5)^2)</f>
        <v>11.284062422119671</v>
      </c>
      <c r="R921">
        <f>IFERROR(LN(_xlfn.NORM.DIST(M921,0,$B$5,FALSE)),0)</f>
        <v>4.7230926778551634</v>
      </c>
    </row>
    <row r="922" spans="1:18" x14ac:dyDescent="0.25">
      <c r="A922" s="13">
        <v>40179</v>
      </c>
      <c r="B922" s="14">
        <v>0.06</v>
      </c>
      <c r="C922">
        <v>5.9999999999999995E-4</v>
      </c>
      <c r="D922">
        <f t="shared" si="112"/>
        <v>5.0000000000000001E-4</v>
      </c>
      <c r="E922">
        <f t="shared" si="113"/>
        <v>9.9999999999999937E-5</v>
      </c>
      <c r="F922">
        <f t="shared" si="114"/>
        <v>3.1133235544562026E-3</v>
      </c>
      <c r="G922">
        <f t="shared" si="115"/>
        <v>-3.0133235544562028E-3</v>
      </c>
      <c r="H922">
        <f>_xlfn.NORM.DIST(G922,0,$B$5,FALSE)</f>
        <v>78.468841956222647</v>
      </c>
      <c r="I922">
        <f t="shared" si="116"/>
        <v>4.3627016282405346</v>
      </c>
      <c r="K922">
        <f t="shared" si="117"/>
        <v>2.5944362953801687E-4</v>
      </c>
      <c r="M922">
        <f t="shared" si="118"/>
        <v>-1.5944362953801693E-4</v>
      </c>
      <c r="N922">
        <f>_xlfn.NORM.DIST(M922,0,$B$5,FALSE)</f>
        <v>112.70430998366882</v>
      </c>
      <c r="O922">
        <f t="shared" si="119"/>
        <v>4.7247676632929148</v>
      </c>
      <c r="P922">
        <f>-(LN($B$5^2)+(M922/$B$5)^2)</f>
        <v>11.287412392995174</v>
      </c>
      <c r="R922">
        <f>IFERROR(LN(_xlfn.NORM.DIST(M922,0,$B$5,FALSE)),0)</f>
        <v>4.7247676632929148</v>
      </c>
    </row>
    <row r="923" spans="1:18" x14ac:dyDescent="0.25">
      <c r="A923" s="13">
        <v>40210</v>
      </c>
      <c r="B923" s="14">
        <v>0.11</v>
      </c>
      <c r="C923">
        <v>1.1000000000000001E-3</v>
      </c>
      <c r="D923">
        <f t="shared" si="112"/>
        <v>5.9999999999999995E-4</v>
      </c>
      <c r="E923">
        <f t="shared" si="113"/>
        <v>5.0000000000000012E-4</v>
      </c>
      <c r="F923">
        <f t="shared" si="114"/>
        <v>3.1050673547364338E-3</v>
      </c>
      <c r="G923">
        <f t="shared" si="115"/>
        <v>-2.6050673547364338E-3</v>
      </c>
      <c r="H923">
        <f>_xlfn.NORM.DIST(G923,0,$B$5,FALSE)</f>
        <v>86.006294338269953</v>
      </c>
      <c r="I923">
        <f t="shared" si="116"/>
        <v>4.4544204835551353</v>
      </c>
      <c r="K923">
        <f t="shared" si="117"/>
        <v>2.5875561289470282E-4</v>
      </c>
      <c r="M923">
        <f t="shared" si="118"/>
        <v>2.412443871052973E-4</v>
      </c>
      <c r="N923">
        <f>_xlfn.NORM.DIST(M923,0,$B$5,FALSE)</f>
        <v>112.55669395336128</v>
      </c>
      <c r="O923">
        <f t="shared" si="119"/>
        <v>4.7234570409583077</v>
      </c>
      <c r="P923">
        <f>-(LN($B$5^2)+(M923/$B$5)^2)</f>
        <v>11.28479114832596</v>
      </c>
      <c r="R923">
        <f>IFERROR(LN(_xlfn.NORM.DIST(M923,0,$B$5,FALSE)),0)</f>
        <v>4.7234570409583077</v>
      </c>
    </row>
    <row r="924" spans="1:18" x14ac:dyDescent="0.25">
      <c r="A924" s="13">
        <v>40238</v>
      </c>
      <c r="B924" s="14">
        <v>0.15</v>
      </c>
      <c r="C924">
        <v>1.5E-3</v>
      </c>
      <c r="D924">
        <f t="shared" si="112"/>
        <v>1.1000000000000001E-3</v>
      </c>
      <c r="E924">
        <f t="shared" si="113"/>
        <v>3.9999999999999996E-4</v>
      </c>
      <c r="F924">
        <f t="shared" si="114"/>
        <v>3.0637863561375927E-3</v>
      </c>
      <c r="G924">
        <f t="shared" si="115"/>
        <v>-2.663786356137593E-3</v>
      </c>
      <c r="H924">
        <f>_xlfn.NORM.DIST(G924,0,$B$5,FALSE)</f>
        <v>84.948855300275198</v>
      </c>
      <c r="I924">
        <f t="shared" si="116"/>
        <v>4.4420493730451067</v>
      </c>
      <c r="K924">
        <f t="shared" si="117"/>
        <v>2.5531552967813273E-4</v>
      </c>
      <c r="M924">
        <f t="shared" si="118"/>
        <v>1.4468447032186724E-4</v>
      </c>
      <c r="N924">
        <f>_xlfn.NORM.DIST(M924,0,$B$5,FALSE)</f>
        <v>112.72454071352932</v>
      </c>
      <c r="O924">
        <f t="shared" si="119"/>
        <v>4.7249471499012365</v>
      </c>
      <c r="P924">
        <f>-(LN($B$5^2)+(M924/$B$5)^2)</f>
        <v>11.287771366211818</v>
      </c>
      <c r="R924">
        <f>IFERROR(LN(_xlfn.NORM.DIST(M924,0,$B$5,FALSE)),0)</f>
        <v>4.7249471499012365</v>
      </c>
    </row>
    <row r="925" spans="1:18" x14ac:dyDescent="0.25">
      <c r="A925" s="13">
        <v>40269</v>
      </c>
      <c r="B925" s="14">
        <v>0.16</v>
      </c>
      <c r="C925">
        <v>1.6000000000000001E-3</v>
      </c>
      <c r="D925">
        <f t="shared" si="112"/>
        <v>1.5E-3</v>
      </c>
      <c r="E925">
        <f t="shared" si="113"/>
        <v>1.0000000000000005E-4</v>
      </c>
      <c r="F925">
        <f t="shared" si="114"/>
        <v>3.0307615572585187E-3</v>
      </c>
      <c r="G925">
        <f t="shared" si="115"/>
        <v>-2.9307615572585185E-3</v>
      </c>
      <c r="H925">
        <f>_xlfn.NORM.DIST(G925,0,$B$5,FALSE)</f>
        <v>80.023892539229976</v>
      </c>
      <c r="I925">
        <f t="shared" si="116"/>
        <v>4.3823252468252099</v>
      </c>
      <c r="K925">
        <f t="shared" si="117"/>
        <v>2.5256346310487652E-4</v>
      </c>
      <c r="M925">
        <f t="shared" si="118"/>
        <v>-1.5256346310487648E-4</v>
      </c>
      <c r="N925">
        <f>_xlfn.NORM.DIST(M925,0,$B$5,FALSE)</f>
        <v>112.71398466033018</v>
      </c>
      <c r="O925">
        <f t="shared" si="119"/>
        <v>4.7248535008393526</v>
      </c>
      <c r="P925">
        <f>-(LN($B$5^2)+(M925/$B$5)^2)</f>
        <v>11.287584068088051</v>
      </c>
      <c r="R925">
        <f>IFERROR(LN(_xlfn.NORM.DIST(M925,0,$B$5,FALSE)),0)</f>
        <v>4.7248535008393526</v>
      </c>
    </row>
    <row r="926" spans="1:18" x14ac:dyDescent="0.25">
      <c r="A926" s="13">
        <v>40299</v>
      </c>
      <c r="B926" s="14">
        <v>0.16</v>
      </c>
      <c r="C926">
        <v>1.6000000000000001E-3</v>
      </c>
      <c r="D926">
        <f t="shared" si="112"/>
        <v>1.6000000000000001E-3</v>
      </c>
      <c r="E926">
        <f t="shared" si="113"/>
        <v>0</v>
      </c>
      <c r="F926">
        <f t="shared" si="114"/>
        <v>3.0225053575387503E-3</v>
      </c>
      <c r="G926">
        <f t="shared" si="115"/>
        <v>-3.0225053575387503E-3</v>
      </c>
      <c r="H926">
        <f>_xlfn.NORM.DIST(G926,0,$B$5,FALSE)</f>
        <v>78.295143921780721</v>
      </c>
      <c r="I926">
        <f t="shared" si="116"/>
        <v>4.3604855821945891</v>
      </c>
      <c r="K926">
        <f t="shared" si="117"/>
        <v>2.5187544646156253E-4</v>
      </c>
      <c r="M926">
        <f t="shared" si="118"/>
        <v>-2.5187544646156253E-4</v>
      </c>
      <c r="N926">
        <f>_xlfn.NORM.DIST(M926,0,$B$5,FALSE)</f>
        <v>112.53310173888252</v>
      </c>
      <c r="O926">
        <f t="shared" si="119"/>
        <v>4.7232474160440141</v>
      </c>
      <c r="P926">
        <f>-(LN($B$5^2)+(M926/$B$5)^2)</f>
        <v>11.284371898497373</v>
      </c>
      <c r="R926">
        <f>IFERROR(LN(_xlfn.NORM.DIST(M926,0,$B$5,FALSE)),0)</f>
        <v>4.7232474160440141</v>
      </c>
    </row>
    <row r="927" spans="1:18" x14ac:dyDescent="0.25">
      <c r="A927" s="13">
        <v>40330</v>
      </c>
      <c r="B927" s="14">
        <v>0.12</v>
      </c>
      <c r="C927">
        <v>1.1999999999999999E-3</v>
      </c>
      <c r="D927">
        <f t="shared" si="112"/>
        <v>1.6000000000000001E-3</v>
      </c>
      <c r="E927">
        <f t="shared" si="113"/>
        <v>-4.0000000000000018E-4</v>
      </c>
      <c r="F927">
        <f t="shared" si="114"/>
        <v>3.0225053575387503E-3</v>
      </c>
      <c r="G927">
        <f t="shared" si="115"/>
        <v>-3.4225053575387505E-3</v>
      </c>
      <c r="H927">
        <f>_xlfn.NORM.DIST(G927,0,$B$5,FALSE)</f>
        <v>70.626123473097906</v>
      </c>
      <c r="I927">
        <f t="shared" si="116"/>
        <v>4.2574000969237682</v>
      </c>
      <c r="K927">
        <f t="shared" si="117"/>
        <v>2.5187544646156253E-4</v>
      </c>
      <c r="M927">
        <f t="shared" si="118"/>
        <v>-6.5187544646156271E-4</v>
      </c>
      <c r="N927">
        <f>_xlfn.NORM.DIST(M927,0,$B$5,FALSE)</f>
        <v>110.91811935336302</v>
      </c>
      <c r="O927">
        <f t="shared" si="119"/>
        <v>4.708792265621538</v>
      </c>
      <c r="P927">
        <f>-(LN($B$5^2)+(M927/$B$5)^2)</f>
        <v>11.25546159765242</v>
      </c>
      <c r="R927">
        <f>IFERROR(LN(_xlfn.NORM.DIST(M927,0,$B$5,FALSE)),0)</f>
        <v>4.708792265621538</v>
      </c>
    </row>
    <row r="928" spans="1:18" x14ac:dyDescent="0.25">
      <c r="A928" s="13">
        <v>40360</v>
      </c>
      <c r="B928" s="14">
        <v>0.16</v>
      </c>
      <c r="C928">
        <v>1.6000000000000001E-3</v>
      </c>
      <c r="D928">
        <f t="shared" si="112"/>
        <v>1.1999999999999999E-3</v>
      </c>
      <c r="E928">
        <f t="shared" si="113"/>
        <v>4.0000000000000018E-4</v>
      </c>
      <c r="F928">
        <f t="shared" si="114"/>
        <v>3.0555301564178239E-3</v>
      </c>
      <c r="G928">
        <f t="shared" si="115"/>
        <v>-2.6555301564178237E-3</v>
      </c>
      <c r="H928">
        <f>_xlfn.NORM.DIST(G928,0,$B$5,FALSE)</f>
        <v>85.098165276792798</v>
      </c>
      <c r="I928">
        <f t="shared" si="116"/>
        <v>4.4438054757322609</v>
      </c>
      <c r="K928">
        <f t="shared" si="117"/>
        <v>2.5462751303481862E-4</v>
      </c>
      <c r="M928">
        <f t="shared" si="118"/>
        <v>1.4537248696518156E-4</v>
      </c>
      <c r="N928">
        <f>_xlfn.NORM.DIST(M928,0,$B$5,FALSE)</f>
        <v>112.72364118931777</v>
      </c>
      <c r="O928">
        <f t="shared" si="119"/>
        <v>4.7249391700257375</v>
      </c>
      <c r="P928">
        <f>-(LN($B$5^2)+(M928/$B$5)^2)</f>
        <v>11.287755406460819</v>
      </c>
      <c r="R928">
        <f>IFERROR(LN(_xlfn.NORM.DIST(M928,0,$B$5,FALSE)),0)</f>
        <v>4.7249391700257375</v>
      </c>
    </row>
    <row r="929" spans="1:18" x14ac:dyDescent="0.25">
      <c r="A929" s="13">
        <v>40391</v>
      </c>
      <c r="B929" s="14">
        <v>0.16</v>
      </c>
      <c r="C929">
        <v>1.6000000000000001E-3</v>
      </c>
      <c r="D929">
        <f t="shared" si="112"/>
        <v>1.6000000000000001E-3</v>
      </c>
      <c r="E929">
        <f t="shared" si="113"/>
        <v>0</v>
      </c>
      <c r="F929">
        <f t="shared" si="114"/>
        <v>3.0225053575387503E-3</v>
      </c>
      <c r="G929">
        <f t="shared" si="115"/>
        <v>-3.0225053575387503E-3</v>
      </c>
      <c r="H929">
        <f>_xlfn.NORM.DIST(G929,0,$B$5,FALSE)</f>
        <v>78.295143921780721</v>
      </c>
      <c r="I929">
        <f t="shared" si="116"/>
        <v>4.3604855821945891</v>
      </c>
      <c r="K929">
        <f t="shared" si="117"/>
        <v>2.5187544646156253E-4</v>
      </c>
      <c r="M929">
        <f t="shared" si="118"/>
        <v>-2.5187544646156253E-4</v>
      </c>
      <c r="N929">
        <f>_xlfn.NORM.DIST(M929,0,$B$5,FALSE)</f>
        <v>112.53310173888252</v>
      </c>
      <c r="O929">
        <f t="shared" si="119"/>
        <v>4.7232474160440141</v>
      </c>
      <c r="P929">
        <f>-(LN($B$5^2)+(M929/$B$5)^2)</f>
        <v>11.284371898497373</v>
      </c>
      <c r="R929">
        <f>IFERROR(LN(_xlfn.NORM.DIST(M929,0,$B$5,FALSE)),0)</f>
        <v>4.7232474160440141</v>
      </c>
    </row>
    <row r="930" spans="1:18" x14ac:dyDescent="0.25">
      <c r="A930" s="13">
        <v>40422</v>
      </c>
      <c r="B930" s="14">
        <v>0.15</v>
      </c>
      <c r="C930">
        <v>1.5E-3</v>
      </c>
      <c r="D930">
        <f t="shared" si="112"/>
        <v>1.6000000000000001E-3</v>
      </c>
      <c r="E930">
        <f t="shared" si="113"/>
        <v>-1.0000000000000005E-4</v>
      </c>
      <c r="F930">
        <f t="shared" si="114"/>
        <v>3.0225053575387503E-3</v>
      </c>
      <c r="G930">
        <f t="shared" si="115"/>
        <v>-3.1225053575387506E-3</v>
      </c>
      <c r="H930">
        <f>_xlfn.NORM.DIST(G930,0,$B$5,FALSE)</f>
        <v>76.394737066617793</v>
      </c>
      <c r="I930">
        <f t="shared" si="116"/>
        <v>4.335913807237092</v>
      </c>
      <c r="K930">
        <f t="shared" si="117"/>
        <v>2.5187544646156253E-4</v>
      </c>
      <c r="M930">
        <f t="shared" si="118"/>
        <v>-3.5187544646156257E-4</v>
      </c>
      <c r="N930">
        <f>_xlfn.NORM.DIST(M930,0,$B$5,FALSE)</f>
        <v>112.26175298553026</v>
      </c>
      <c r="O930">
        <f t="shared" si="119"/>
        <v>4.7208332247986036</v>
      </c>
      <c r="P930">
        <f>-(LN($B$5^2)+(M930/$B$5)^2)</f>
        <v>11.279543516006552</v>
      </c>
      <c r="R930">
        <f>IFERROR(LN(_xlfn.NORM.DIST(M930,0,$B$5,FALSE)),0)</f>
        <v>4.7208332247986036</v>
      </c>
    </row>
    <row r="931" spans="1:18" x14ac:dyDescent="0.25">
      <c r="A931" s="13">
        <v>40452</v>
      </c>
      <c r="B931" s="14">
        <v>0.13</v>
      </c>
      <c r="C931">
        <v>1.2999999999999999E-3</v>
      </c>
      <c r="D931">
        <f t="shared" si="112"/>
        <v>1.5E-3</v>
      </c>
      <c r="E931">
        <f t="shared" si="113"/>
        <v>-2.0000000000000009E-4</v>
      </c>
      <c r="F931">
        <f t="shared" si="114"/>
        <v>3.0307615572585187E-3</v>
      </c>
      <c r="G931">
        <f t="shared" si="115"/>
        <v>-3.2307615572585188E-3</v>
      </c>
      <c r="H931">
        <f>_xlfn.NORM.DIST(G931,0,$B$5,FALSE)</f>
        <v>74.32235934847759</v>
      </c>
      <c r="I931">
        <f t="shared" si="116"/>
        <v>4.3084118398100593</v>
      </c>
      <c r="K931">
        <f t="shared" si="117"/>
        <v>2.5256346310487652E-4</v>
      </c>
      <c r="M931">
        <f t="shared" si="118"/>
        <v>-4.5256346310487661E-4</v>
      </c>
      <c r="N931">
        <f>_xlfn.NORM.DIST(M931,0,$B$5,FALSE)</f>
        <v>111.89874727980038</v>
      </c>
      <c r="O931">
        <f t="shared" si="119"/>
        <v>4.7175944202578997</v>
      </c>
      <c r="P931">
        <f>-(LN($B$5^2)+(M931/$B$5)^2)</f>
        <v>11.273065906925144</v>
      </c>
      <c r="R931">
        <f>IFERROR(LN(_xlfn.NORM.DIST(M931,0,$B$5,FALSE)),0)</f>
        <v>4.7175944202578997</v>
      </c>
    </row>
    <row r="932" spans="1:18" x14ac:dyDescent="0.25">
      <c r="A932" s="13">
        <v>40483</v>
      </c>
      <c r="B932" s="14">
        <v>0.14000000000000001</v>
      </c>
      <c r="C932">
        <v>1.4000000000000002E-3</v>
      </c>
      <c r="D932">
        <f t="shared" si="112"/>
        <v>1.2999999999999999E-3</v>
      </c>
      <c r="E932">
        <f t="shared" si="113"/>
        <v>1.0000000000000026E-4</v>
      </c>
      <c r="F932">
        <f t="shared" si="114"/>
        <v>3.0472739566980551E-3</v>
      </c>
      <c r="G932">
        <f t="shared" si="115"/>
        <v>-2.9472739566980548E-3</v>
      </c>
      <c r="H932">
        <f>_xlfn.NORM.DIST(G932,0,$B$5,FALSE)</f>
        <v>79.713912700270427</v>
      </c>
      <c r="I932">
        <f t="shared" si="116"/>
        <v>4.3784441339277604</v>
      </c>
      <c r="K932">
        <f t="shared" si="117"/>
        <v>2.5393949639150457E-4</v>
      </c>
      <c r="M932">
        <f t="shared" si="118"/>
        <v>-1.5393949639150431E-4</v>
      </c>
      <c r="N932">
        <f>_xlfn.NORM.DIST(M932,0,$B$5,FALSE)</f>
        <v>112.71208379373904</v>
      </c>
      <c r="O932">
        <f t="shared" si="119"/>
        <v>4.7248366361829781</v>
      </c>
      <c r="P932">
        <f>-(LN($B$5^2)+(M932/$B$5)^2)</f>
        <v>11.287550338775302</v>
      </c>
      <c r="R932">
        <f>IFERROR(LN(_xlfn.NORM.DIST(M932,0,$B$5,FALSE)),0)</f>
        <v>4.7248366361829781</v>
      </c>
    </row>
    <row r="933" spans="1:18" x14ac:dyDescent="0.25">
      <c r="A933" s="13">
        <v>40513</v>
      </c>
      <c r="B933" s="14">
        <v>0.14000000000000001</v>
      </c>
      <c r="C933">
        <v>1.4000000000000002E-3</v>
      </c>
      <c r="D933">
        <f t="shared" si="112"/>
        <v>1.4000000000000002E-3</v>
      </c>
      <c r="E933">
        <f t="shared" si="113"/>
        <v>0</v>
      </c>
      <c r="F933">
        <f t="shared" si="114"/>
        <v>3.0390177569782871E-3</v>
      </c>
      <c r="G933">
        <f t="shared" si="115"/>
        <v>-3.0390177569782871E-3</v>
      </c>
      <c r="H933">
        <f>_xlfn.NORM.DIST(G933,0,$B$5,FALSE)</f>
        <v>77.982412246127325</v>
      </c>
      <c r="I933">
        <f t="shared" si="116"/>
        <v>4.3564833172402384</v>
      </c>
      <c r="K933">
        <f t="shared" si="117"/>
        <v>2.5325147974819057E-4</v>
      </c>
      <c r="M933">
        <f t="shared" si="118"/>
        <v>-2.5325147974819057E-4</v>
      </c>
      <c r="N933">
        <f>_xlfn.NORM.DIST(M933,0,$B$5,FALSE)</f>
        <v>112.52997409283788</v>
      </c>
      <c r="O933">
        <f t="shared" si="119"/>
        <v>4.7232196225373864</v>
      </c>
      <c r="P933">
        <f>-(LN($B$5^2)+(M933/$B$5)^2)</f>
        <v>11.284316311484119</v>
      </c>
      <c r="R933">
        <f>IFERROR(LN(_xlfn.NORM.DIST(M933,0,$B$5,FALSE)),0)</f>
        <v>4.7232196225373864</v>
      </c>
    </row>
    <row r="934" spans="1:18" x14ac:dyDescent="0.25">
      <c r="A934" s="13">
        <v>40544</v>
      </c>
      <c r="B934" s="14">
        <v>0.15</v>
      </c>
      <c r="C934">
        <v>1.5E-3</v>
      </c>
      <c r="D934">
        <f t="shared" si="112"/>
        <v>1.4000000000000002E-3</v>
      </c>
      <c r="E934">
        <f t="shared" si="113"/>
        <v>9.9999999999999829E-5</v>
      </c>
      <c r="F934">
        <f t="shared" si="114"/>
        <v>3.0390177569782871E-3</v>
      </c>
      <c r="G934">
        <f t="shared" si="115"/>
        <v>-2.9390177569782873E-3</v>
      </c>
      <c r="H934">
        <f>_xlfn.NORM.DIST(G934,0,$B$5,FALSE)</f>
        <v>79.868969933108716</v>
      </c>
      <c r="I934">
        <f t="shared" si="116"/>
        <v>4.3803874160527032</v>
      </c>
      <c r="K934">
        <f t="shared" si="117"/>
        <v>2.5325147974819057E-4</v>
      </c>
      <c r="M934">
        <f t="shared" si="118"/>
        <v>-1.5325147974819075E-4</v>
      </c>
      <c r="N934">
        <f>_xlfn.NORM.DIST(M934,0,$B$5,FALSE)</f>
        <v>112.71303635649438</v>
      </c>
      <c r="O934">
        <f t="shared" si="119"/>
        <v>4.7248450874394727</v>
      </c>
      <c r="P934">
        <f>-(LN($B$5^2)+(M934/$B$5)^2)</f>
        <v>11.28756724128829</v>
      </c>
      <c r="R934">
        <f>IFERROR(LN(_xlfn.NORM.DIST(M934,0,$B$5,FALSE)),0)</f>
        <v>4.7248450874394727</v>
      </c>
    </row>
    <row r="935" spans="1:18" x14ac:dyDescent="0.25">
      <c r="A935" s="13">
        <v>40575</v>
      </c>
      <c r="B935" s="14">
        <v>0.13</v>
      </c>
      <c r="C935">
        <v>1.2999999999999999E-3</v>
      </c>
      <c r="D935">
        <f t="shared" si="112"/>
        <v>1.5E-3</v>
      </c>
      <c r="E935">
        <f t="shared" si="113"/>
        <v>-2.0000000000000009E-4</v>
      </c>
      <c r="F935">
        <f t="shared" si="114"/>
        <v>3.0307615572585187E-3</v>
      </c>
      <c r="G935">
        <f t="shared" si="115"/>
        <v>-3.2307615572585188E-3</v>
      </c>
      <c r="H935">
        <f>_xlfn.NORM.DIST(G935,0,$B$5,FALSE)</f>
        <v>74.32235934847759</v>
      </c>
      <c r="I935">
        <f t="shared" si="116"/>
        <v>4.3084118398100593</v>
      </c>
      <c r="K935">
        <f t="shared" si="117"/>
        <v>2.5256346310487652E-4</v>
      </c>
      <c r="M935">
        <f t="shared" si="118"/>
        <v>-4.5256346310487661E-4</v>
      </c>
      <c r="N935">
        <f>_xlfn.NORM.DIST(M935,0,$B$5,FALSE)</f>
        <v>111.89874727980038</v>
      </c>
      <c r="O935">
        <f t="shared" si="119"/>
        <v>4.7175944202578997</v>
      </c>
      <c r="P935">
        <f>-(LN($B$5^2)+(M935/$B$5)^2)</f>
        <v>11.273065906925144</v>
      </c>
      <c r="R935">
        <f>IFERROR(LN(_xlfn.NORM.DIST(M935,0,$B$5,FALSE)),0)</f>
        <v>4.7175944202578997</v>
      </c>
    </row>
    <row r="936" spans="1:18" x14ac:dyDescent="0.25">
      <c r="A936" s="13">
        <v>40603</v>
      </c>
      <c r="B936" s="14">
        <v>0.1</v>
      </c>
      <c r="C936">
        <v>1E-3</v>
      </c>
      <c r="D936">
        <f t="shared" si="112"/>
        <v>1.2999999999999999E-3</v>
      </c>
      <c r="E936">
        <f t="shared" si="113"/>
        <v>-2.9999999999999992E-4</v>
      </c>
      <c r="F936">
        <f t="shared" si="114"/>
        <v>3.0472739566980551E-3</v>
      </c>
      <c r="G936">
        <f t="shared" si="115"/>
        <v>-3.347273956698055E-3</v>
      </c>
      <c r="H936">
        <f>_xlfn.NORM.DIST(G936,0,$B$5,FALSE)</f>
        <v>72.079180484859563</v>
      </c>
      <c r="I936">
        <f t="shared" si="116"/>
        <v>4.2777652437135227</v>
      </c>
      <c r="K936">
        <f t="shared" si="117"/>
        <v>2.5393949639150457E-4</v>
      </c>
      <c r="M936">
        <f t="shared" si="118"/>
        <v>-5.5393949639150454E-4</v>
      </c>
      <c r="N936">
        <f>_xlfn.NORM.DIST(M936,0,$B$5,FALSE)</f>
        <v>111.44312621838142</v>
      </c>
      <c r="O936">
        <f t="shared" si="119"/>
        <v>4.7135143820068377</v>
      </c>
      <c r="P936">
        <f>-(LN($B$5^2)+(M936/$B$5)^2)</f>
        <v>11.26490583042302</v>
      </c>
      <c r="R936">
        <f>IFERROR(LN(_xlfn.NORM.DIST(M936,0,$B$5,FALSE)),0)</f>
        <v>4.7135143820068377</v>
      </c>
    </row>
    <row r="937" spans="1:18" x14ac:dyDescent="0.25">
      <c r="A937" s="13">
        <v>40634</v>
      </c>
      <c r="B937" s="14">
        <v>0.06</v>
      </c>
      <c r="C937">
        <v>5.9999999999999995E-4</v>
      </c>
      <c r="D937">
        <f t="shared" si="112"/>
        <v>1E-3</v>
      </c>
      <c r="E937">
        <f t="shared" si="113"/>
        <v>-4.0000000000000007E-4</v>
      </c>
      <c r="F937">
        <f t="shared" si="114"/>
        <v>3.0720425558573607E-3</v>
      </c>
      <c r="G937">
        <f t="shared" si="115"/>
        <v>-3.4720425558573608E-3</v>
      </c>
      <c r="H937">
        <f>_xlfn.NORM.DIST(G937,0,$B$5,FALSE)</f>
        <v>69.668148171500007</v>
      </c>
      <c r="I937">
        <f t="shared" si="116"/>
        <v>4.2437432286902084</v>
      </c>
      <c r="K937">
        <f t="shared" si="117"/>
        <v>2.5600354632144672E-4</v>
      </c>
      <c r="M937">
        <f t="shared" si="118"/>
        <v>-6.560035463214468E-4</v>
      </c>
      <c r="N937">
        <f>_xlfn.NORM.DIST(M937,0,$B$5,FALSE)</f>
        <v>110.89417587393272</v>
      </c>
      <c r="O937">
        <f t="shared" si="119"/>
        <v>4.7085763760605124</v>
      </c>
      <c r="P937">
        <f>-(LN($B$5^2)+(M937/$B$5)^2)</f>
        <v>11.255029818530369</v>
      </c>
      <c r="R937">
        <f>IFERROR(LN(_xlfn.NORM.DIST(M937,0,$B$5,FALSE)),0)</f>
        <v>4.7085763760605124</v>
      </c>
    </row>
    <row r="938" spans="1:18" x14ac:dyDescent="0.25">
      <c r="A938" s="13">
        <v>40664</v>
      </c>
      <c r="B938" s="14">
        <v>0.04</v>
      </c>
      <c r="C938">
        <v>4.0000000000000002E-4</v>
      </c>
      <c r="D938">
        <f t="shared" si="112"/>
        <v>5.9999999999999995E-4</v>
      </c>
      <c r="E938">
        <f t="shared" si="113"/>
        <v>-1.9999999999999993E-4</v>
      </c>
      <c r="F938">
        <f t="shared" si="114"/>
        <v>3.1050673547364338E-3</v>
      </c>
      <c r="G938">
        <f t="shared" si="115"/>
        <v>-3.3050673547364339E-3</v>
      </c>
      <c r="H938">
        <f>_xlfn.NORM.DIST(G938,0,$B$5,FALSE)</f>
        <v>72.892982682778424</v>
      </c>
      <c r="I938">
        <f t="shared" si="116"/>
        <v>4.2889923748858747</v>
      </c>
      <c r="K938">
        <f t="shared" si="117"/>
        <v>2.5875561289470282E-4</v>
      </c>
      <c r="M938">
        <f t="shared" si="118"/>
        <v>-4.5875561289470274E-4</v>
      </c>
      <c r="N938">
        <f>_xlfn.NORM.DIST(M938,0,$B$5,FALSE)</f>
        <v>111.87350073053045</v>
      </c>
      <c r="O938">
        <f t="shared" si="119"/>
        <v>4.7173687752138731</v>
      </c>
      <c r="P938">
        <f>-(LN($B$5^2)+(M938/$B$5)^2)</f>
        <v>11.272614616837092</v>
      </c>
      <c r="R938">
        <f>IFERROR(LN(_xlfn.NORM.DIST(M938,0,$B$5,FALSE)),0)</f>
        <v>4.7173687752138731</v>
      </c>
    </row>
    <row r="939" spans="1:18" x14ac:dyDescent="0.25">
      <c r="A939" s="13">
        <v>40695</v>
      </c>
      <c r="B939" s="14">
        <v>0.04</v>
      </c>
      <c r="C939">
        <v>4.0000000000000002E-4</v>
      </c>
      <c r="D939">
        <f t="shared" si="112"/>
        <v>4.0000000000000002E-4</v>
      </c>
      <c r="E939">
        <f t="shared" si="113"/>
        <v>0</v>
      </c>
      <c r="F939">
        <f t="shared" si="114"/>
        <v>3.121579754175971E-3</v>
      </c>
      <c r="G939">
        <f t="shared" si="115"/>
        <v>-3.121579754175971E-3</v>
      </c>
      <c r="H939">
        <f>_xlfn.NORM.DIST(G939,0,$B$5,FALSE)</f>
        <v>76.41239424268953</v>
      </c>
      <c r="I939">
        <f t="shared" si="116"/>
        <v>4.3361449113223403</v>
      </c>
      <c r="K939">
        <f t="shared" si="117"/>
        <v>2.6013164618133092E-4</v>
      </c>
      <c r="M939">
        <f t="shared" si="118"/>
        <v>-2.6013164618133092E-4</v>
      </c>
      <c r="N939">
        <f>_xlfn.NORM.DIST(M939,0,$B$5,FALSE)</f>
        <v>112.51408160205133</v>
      </c>
      <c r="O939">
        <f t="shared" si="119"/>
        <v>4.7230783836074011</v>
      </c>
      <c r="P939">
        <f>-(LN($B$5^2)+(M939/$B$5)^2)</f>
        <v>11.284033833624147</v>
      </c>
      <c r="R939">
        <f>IFERROR(LN(_xlfn.NORM.DIST(M939,0,$B$5,FALSE)),0)</f>
        <v>4.7230783836074011</v>
      </c>
    </row>
    <row r="940" spans="1:18" x14ac:dyDescent="0.25">
      <c r="A940" s="13">
        <v>40725</v>
      </c>
      <c r="B940" s="14">
        <v>0.04</v>
      </c>
      <c r="C940">
        <v>4.0000000000000002E-4</v>
      </c>
      <c r="D940">
        <f t="shared" si="112"/>
        <v>4.0000000000000002E-4</v>
      </c>
      <c r="E940">
        <f t="shared" si="113"/>
        <v>0</v>
      </c>
      <c r="F940">
        <f t="shared" si="114"/>
        <v>3.121579754175971E-3</v>
      </c>
      <c r="G940">
        <f t="shared" si="115"/>
        <v>-3.121579754175971E-3</v>
      </c>
      <c r="H940">
        <f>_xlfn.NORM.DIST(G940,0,$B$5,FALSE)</f>
        <v>76.41239424268953</v>
      </c>
      <c r="I940">
        <f t="shared" si="116"/>
        <v>4.3361449113223403</v>
      </c>
      <c r="K940">
        <f t="shared" si="117"/>
        <v>2.6013164618133092E-4</v>
      </c>
      <c r="M940">
        <f t="shared" si="118"/>
        <v>-2.6013164618133092E-4</v>
      </c>
      <c r="N940">
        <f>_xlfn.NORM.DIST(M940,0,$B$5,FALSE)</f>
        <v>112.51408160205133</v>
      </c>
      <c r="O940">
        <f t="shared" si="119"/>
        <v>4.7230783836074011</v>
      </c>
      <c r="P940">
        <f>-(LN($B$5^2)+(M940/$B$5)^2)</f>
        <v>11.284033833624147</v>
      </c>
      <c r="R940">
        <f>IFERROR(LN(_xlfn.NORM.DIST(M940,0,$B$5,FALSE)),0)</f>
        <v>4.7230783836074011</v>
      </c>
    </row>
    <row r="941" spans="1:18" x14ac:dyDescent="0.25">
      <c r="A941" s="13">
        <v>40756</v>
      </c>
      <c r="B941" s="14">
        <v>0.02</v>
      </c>
      <c r="C941">
        <v>2.0000000000000001E-4</v>
      </c>
      <c r="D941">
        <f t="shared" si="112"/>
        <v>4.0000000000000002E-4</v>
      </c>
      <c r="E941">
        <f t="shared" si="113"/>
        <v>-2.0000000000000001E-4</v>
      </c>
      <c r="F941">
        <f t="shared" si="114"/>
        <v>3.121579754175971E-3</v>
      </c>
      <c r="G941">
        <f t="shared" si="115"/>
        <v>-3.3215797541759711E-3</v>
      </c>
      <c r="H941">
        <f>_xlfn.NORM.DIST(G941,0,$B$5,FALSE)</f>
        <v>72.574743335233777</v>
      </c>
      <c r="I941">
        <f t="shared" si="116"/>
        <v>4.2846169733592632</v>
      </c>
      <c r="K941">
        <f t="shared" si="117"/>
        <v>2.6013164618133092E-4</v>
      </c>
      <c r="M941">
        <f t="shared" si="118"/>
        <v>-4.601316461813309E-4</v>
      </c>
      <c r="N941">
        <f>_xlfn.NORM.DIST(M941,0,$B$5,FALSE)</f>
        <v>111.86784457551435</v>
      </c>
      <c r="O941">
        <f t="shared" si="119"/>
        <v>4.7173182154480013</v>
      </c>
      <c r="P941">
        <f>-(LN($B$5^2)+(M941/$B$5)^2)</f>
        <v>11.272513497305347</v>
      </c>
      <c r="R941">
        <f>IFERROR(LN(_xlfn.NORM.DIST(M941,0,$B$5,FALSE)),0)</f>
        <v>4.7173182154480013</v>
      </c>
    </row>
    <row r="942" spans="1:18" x14ac:dyDescent="0.25">
      <c r="A942" s="13">
        <v>40787</v>
      </c>
      <c r="B942" s="14">
        <v>0.01</v>
      </c>
      <c r="C942">
        <v>1E-4</v>
      </c>
      <c r="D942">
        <f t="shared" si="112"/>
        <v>2.0000000000000001E-4</v>
      </c>
      <c r="E942">
        <f t="shared" si="113"/>
        <v>-1E-4</v>
      </c>
      <c r="F942">
        <f t="shared" si="114"/>
        <v>3.1380921536155078E-3</v>
      </c>
      <c r="G942">
        <f t="shared" si="115"/>
        <v>-3.2380921536155076E-3</v>
      </c>
      <c r="H942">
        <f>_xlfn.NORM.DIST(G942,0,$B$5,FALSE)</f>
        <v>74.181563994832928</v>
      </c>
      <c r="I942">
        <f t="shared" si="116"/>
        <v>4.3065156556196236</v>
      </c>
      <c r="K942">
        <f t="shared" si="117"/>
        <v>2.6150767946795896E-4</v>
      </c>
      <c r="M942">
        <f t="shared" si="118"/>
        <v>-3.6150767946795895E-4</v>
      </c>
      <c r="N942">
        <f>_xlfn.NORM.DIST(M942,0,$B$5,FALSE)</f>
        <v>112.23091145990395</v>
      </c>
      <c r="O942">
        <f t="shared" si="119"/>
        <v>4.7205584583522562</v>
      </c>
      <c r="P942">
        <f>-(LN($B$5^2)+(M942/$B$5)^2)</f>
        <v>11.278993983113857</v>
      </c>
      <c r="R942">
        <f>IFERROR(LN(_xlfn.NORM.DIST(M942,0,$B$5,FALSE)),0)</f>
        <v>4.7205584583522562</v>
      </c>
    </row>
    <row r="943" spans="1:18" x14ac:dyDescent="0.25">
      <c r="A943" s="13">
        <v>40817</v>
      </c>
      <c r="B943" s="14">
        <v>0.02</v>
      </c>
      <c r="C943">
        <v>2.0000000000000001E-4</v>
      </c>
      <c r="D943">
        <f t="shared" si="112"/>
        <v>1E-4</v>
      </c>
      <c r="E943">
        <f t="shared" si="113"/>
        <v>1E-4</v>
      </c>
      <c r="F943">
        <f t="shared" si="114"/>
        <v>3.1463483533352757E-3</v>
      </c>
      <c r="G943">
        <f t="shared" si="115"/>
        <v>-3.0463483533352759E-3</v>
      </c>
      <c r="H943">
        <f>_xlfn.NORM.DIST(G943,0,$B$5,FALSE)</f>
        <v>77.843433213636544</v>
      </c>
      <c r="I943">
        <f t="shared" si="116"/>
        <v>4.354699542938465</v>
      </c>
      <c r="K943">
        <f t="shared" si="117"/>
        <v>2.6219569611127296E-4</v>
      </c>
      <c r="M943">
        <f t="shared" si="118"/>
        <v>-1.6219569611127297E-4</v>
      </c>
      <c r="N943">
        <f>_xlfn.NORM.DIST(M943,0,$B$5,FALSE)</f>
        <v>112.70032088478941</v>
      </c>
      <c r="O943">
        <f t="shared" si="119"/>
        <v>4.7247322682891433</v>
      </c>
      <c r="P943">
        <f>-(LN($B$5^2)+(M943/$B$5)^2)</f>
        <v>11.287341602987631</v>
      </c>
      <c r="R943">
        <f>IFERROR(LN(_xlfn.NORM.DIST(M943,0,$B$5,FALSE)),0)</f>
        <v>4.7247322682891433</v>
      </c>
    </row>
    <row r="944" spans="1:18" x14ac:dyDescent="0.25">
      <c r="A944" s="13">
        <v>40848</v>
      </c>
      <c r="B944" s="14">
        <v>0.01</v>
      </c>
      <c r="C944">
        <v>1E-4</v>
      </c>
      <c r="D944">
        <f t="shared" si="112"/>
        <v>2.0000000000000001E-4</v>
      </c>
      <c r="E944">
        <f t="shared" si="113"/>
        <v>-1E-4</v>
      </c>
      <c r="F944">
        <f t="shared" si="114"/>
        <v>3.1380921536155078E-3</v>
      </c>
      <c r="G944">
        <f t="shared" si="115"/>
        <v>-3.2380921536155076E-3</v>
      </c>
      <c r="H944">
        <f>_xlfn.NORM.DIST(G944,0,$B$5,FALSE)</f>
        <v>74.181563994832928</v>
      </c>
      <c r="I944">
        <f t="shared" si="116"/>
        <v>4.3065156556196236</v>
      </c>
      <c r="K944">
        <f t="shared" si="117"/>
        <v>2.6150767946795896E-4</v>
      </c>
      <c r="M944">
        <f t="shared" si="118"/>
        <v>-3.6150767946795895E-4</v>
      </c>
      <c r="N944">
        <f>_xlfn.NORM.DIST(M944,0,$B$5,FALSE)</f>
        <v>112.23091145990395</v>
      </c>
      <c r="O944">
        <f t="shared" si="119"/>
        <v>4.7205584583522562</v>
      </c>
      <c r="P944">
        <f>-(LN($B$5^2)+(M944/$B$5)^2)</f>
        <v>11.278993983113857</v>
      </c>
      <c r="R944">
        <f>IFERROR(LN(_xlfn.NORM.DIST(M944,0,$B$5,FALSE)),0)</f>
        <v>4.7205584583522562</v>
      </c>
    </row>
    <row r="945" spans="1:18" x14ac:dyDescent="0.25">
      <c r="A945" s="13">
        <v>40878</v>
      </c>
      <c r="B945" s="14">
        <v>0.01</v>
      </c>
      <c r="C945">
        <v>1E-4</v>
      </c>
      <c r="D945">
        <f t="shared" si="112"/>
        <v>1E-4</v>
      </c>
      <c r="E945">
        <f t="shared" si="113"/>
        <v>0</v>
      </c>
      <c r="F945">
        <f t="shared" si="114"/>
        <v>3.1463483533352757E-3</v>
      </c>
      <c r="G945">
        <f t="shared" si="115"/>
        <v>-3.1463483533352757E-3</v>
      </c>
      <c r="H945">
        <f>_xlfn.NORM.DIST(G945,0,$B$5,FALSE)</f>
        <v>75.939508925767768</v>
      </c>
      <c r="I945">
        <f t="shared" si="116"/>
        <v>4.329937088174475</v>
      </c>
      <c r="K945">
        <f t="shared" si="117"/>
        <v>2.6219569611127296E-4</v>
      </c>
      <c r="M945">
        <f t="shared" si="118"/>
        <v>-2.6219569611127296E-4</v>
      </c>
      <c r="N945">
        <f>_xlfn.NORM.DIST(M945,0,$B$5,FALSE)</f>
        <v>112.50923123771089</v>
      </c>
      <c r="O945">
        <f t="shared" si="119"/>
        <v>4.7230352737244301</v>
      </c>
      <c r="P945">
        <f>-(LN($B$5^2)+(M945/$B$5)^2)</f>
        <v>11.283947613858205</v>
      </c>
      <c r="R945">
        <f>IFERROR(LN(_xlfn.NORM.DIST(M945,0,$B$5,FALSE)),0)</f>
        <v>4.7230352737244301</v>
      </c>
    </row>
    <row r="946" spans="1:18" x14ac:dyDescent="0.25">
      <c r="A946" s="13">
        <v>40909</v>
      </c>
      <c r="B946" s="14">
        <v>0.03</v>
      </c>
      <c r="C946">
        <v>2.9999999999999997E-4</v>
      </c>
      <c r="D946">
        <f t="shared" si="112"/>
        <v>1E-4</v>
      </c>
      <c r="E946">
        <f t="shared" si="113"/>
        <v>1.9999999999999998E-4</v>
      </c>
      <c r="F946">
        <f t="shared" si="114"/>
        <v>3.1463483533352757E-3</v>
      </c>
      <c r="G946">
        <f t="shared" si="115"/>
        <v>-2.9463483533352756E-3</v>
      </c>
      <c r="H946">
        <f>_xlfn.NORM.DIST(G946,0,$B$5,FALSE)</f>
        <v>79.731302821267874</v>
      </c>
      <c r="I946">
        <f t="shared" si="116"/>
        <v>4.378662266795649</v>
      </c>
      <c r="K946">
        <f t="shared" si="117"/>
        <v>2.6219569611127296E-4</v>
      </c>
      <c r="M946">
        <f t="shared" si="118"/>
        <v>-6.2195696111272977E-5</v>
      </c>
      <c r="N946">
        <f>_xlfn.NORM.DIST(M946,0,$B$5,FALSE)</f>
        <v>112.80148816702939</v>
      </c>
      <c r="O946">
        <f t="shared" si="119"/>
        <v>4.7256295319470505</v>
      </c>
      <c r="P946">
        <f>-(LN($B$5^2)+(M946/$B$5)^2)</f>
        <v>11.289136130303447</v>
      </c>
      <c r="R946">
        <f>IFERROR(LN(_xlfn.NORM.DIST(M946,0,$B$5,FALSE)),0)</f>
        <v>4.7256295319470505</v>
      </c>
    </row>
    <row r="947" spans="1:18" x14ac:dyDescent="0.25">
      <c r="A947" s="13">
        <v>40940</v>
      </c>
      <c r="B947" s="14">
        <v>0.09</v>
      </c>
      <c r="C947">
        <v>8.9999999999999998E-4</v>
      </c>
      <c r="D947">
        <f t="shared" si="112"/>
        <v>2.9999999999999997E-4</v>
      </c>
      <c r="E947">
        <f t="shared" si="113"/>
        <v>6.0000000000000006E-4</v>
      </c>
      <c r="F947">
        <f t="shared" si="114"/>
        <v>3.1298359538957394E-3</v>
      </c>
      <c r="G947">
        <f t="shared" si="115"/>
        <v>-2.5298359538957396E-3</v>
      </c>
      <c r="H947">
        <f>_xlfn.NORM.DIST(G947,0,$B$5,FALSE)</f>
        <v>87.34515117215571</v>
      </c>
      <c r="I947">
        <f t="shared" si="116"/>
        <v>4.4698675247033703</v>
      </c>
      <c r="K947">
        <f t="shared" si="117"/>
        <v>2.6081966282464491E-4</v>
      </c>
      <c r="M947">
        <f t="shared" si="118"/>
        <v>3.3918033717535514E-4</v>
      </c>
      <c r="N947">
        <f>_xlfn.NORM.DIST(M947,0,$B$5,FALSE)</f>
        <v>112.30114166601315</v>
      </c>
      <c r="O947">
        <f t="shared" si="119"/>
        <v>4.7211840279083335</v>
      </c>
      <c r="P947">
        <f>-(LN($B$5^2)+(M947/$B$5)^2)</f>
        <v>11.280245122226011</v>
      </c>
      <c r="R947">
        <f>IFERROR(LN(_xlfn.NORM.DIST(M947,0,$B$5,FALSE)),0)</f>
        <v>4.7211840279083335</v>
      </c>
    </row>
    <row r="948" spans="1:18" x14ac:dyDescent="0.25">
      <c r="A948" s="13">
        <v>40969</v>
      </c>
      <c r="B948" s="14">
        <v>0.08</v>
      </c>
      <c r="C948">
        <v>8.0000000000000004E-4</v>
      </c>
      <c r="D948">
        <f t="shared" si="112"/>
        <v>8.9999999999999998E-4</v>
      </c>
      <c r="E948">
        <f t="shared" si="113"/>
        <v>-9.9999999999999937E-5</v>
      </c>
      <c r="F948">
        <f t="shared" si="114"/>
        <v>3.0802987555771291E-3</v>
      </c>
      <c r="G948">
        <f t="shared" si="115"/>
        <v>-3.1802987555771289E-3</v>
      </c>
      <c r="H948">
        <f>_xlfn.NORM.DIST(G948,0,$B$5,FALSE)</f>
        <v>75.290072707663569</v>
      </c>
      <c r="I948">
        <f t="shared" si="116"/>
        <v>4.3213482895630335</v>
      </c>
      <c r="K948">
        <f t="shared" si="117"/>
        <v>2.5669156296476072E-4</v>
      </c>
      <c r="M948">
        <f t="shared" si="118"/>
        <v>-3.5669156296476066E-4</v>
      </c>
      <c r="N948">
        <f>_xlfn.NORM.DIST(M948,0,$B$5,FALSE)</f>
        <v>112.2464352705065</v>
      </c>
      <c r="O948">
        <f t="shared" si="119"/>
        <v>4.7206967690624762</v>
      </c>
      <c r="P948">
        <f>-(LN($B$5^2)+(M948/$B$5)^2)</f>
        <v>11.279270604534297</v>
      </c>
      <c r="R948">
        <f>IFERROR(LN(_xlfn.NORM.DIST(M948,0,$B$5,FALSE)),0)</f>
        <v>4.7206967690624762</v>
      </c>
    </row>
    <row r="949" spans="1:18" x14ac:dyDescent="0.25">
      <c r="A949" s="13">
        <v>41000</v>
      </c>
      <c r="B949" s="14">
        <v>0.08</v>
      </c>
      <c r="C949">
        <v>8.0000000000000004E-4</v>
      </c>
      <c r="D949">
        <f t="shared" si="112"/>
        <v>8.0000000000000004E-4</v>
      </c>
      <c r="E949">
        <f t="shared" si="113"/>
        <v>0</v>
      </c>
      <c r="F949">
        <f t="shared" si="114"/>
        <v>3.0885549552968974E-3</v>
      </c>
      <c r="G949">
        <f t="shared" si="115"/>
        <v>-3.0885549552968974E-3</v>
      </c>
      <c r="H949">
        <f>_xlfn.NORM.DIST(G949,0,$B$5,FALSE)</f>
        <v>77.041611880781417</v>
      </c>
      <c r="I949">
        <f t="shared" si="116"/>
        <v>4.344345689918728</v>
      </c>
      <c r="K949">
        <f t="shared" si="117"/>
        <v>2.5737957960807477E-4</v>
      </c>
      <c r="M949">
        <f t="shared" si="118"/>
        <v>-2.5737957960807477E-4</v>
      </c>
      <c r="N949">
        <f>_xlfn.NORM.DIST(M949,0,$B$5,FALSE)</f>
        <v>112.520489444736</v>
      </c>
      <c r="O949">
        <f t="shared" si="119"/>
        <v>4.7231353334587647</v>
      </c>
      <c r="P949">
        <f>-(LN($B$5^2)+(M949/$B$5)^2)</f>
        <v>11.284147733326876</v>
      </c>
      <c r="R949">
        <f>IFERROR(LN(_xlfn.NORM.DIST(M949,0,$B$5,FALSE)),0)</f>
        <v>4.7231353334587647</v>
      </c>
    </row>
    <row r="950" spans="1:18" x14ac:dyDescent="0.25">
      <c r="A950" s="13">
        <v>41030</v>
      </c>
      <c r="B950" s="14">
        <v>0.09</v>
      </c>
      <c r="C950">
        <v>8.9999999999999998E-4</v>
      </c>
      <c r="D950">
        <f t="shared" si="112"/>
        <v>8.0000000000000004E-4</v>
      </c>
      <c r="E950">
        <f t="shared" si="113"/>
        <v>9.9999999999999937E-5</v>
      </c>
      <c r="F950">
        <f t="shared" si="114"/>
        <v>3.0885549552968974E-3</v>
      </c>
      <c r="G950">
        <f t="shared" si="115"/>
        <v>-2.9885549552968976E-3</v>
      </c>
      <c r="H950">
        <f>_xlfn.NORM.DIST(G950,0,$B$5,FALSE)</f>
        <v>78.936675336809458</v>
      </c>
      <c r="I950">
        <f t="shared" si="116"/>
        <v>4.3686459530165127</v>
      </c>
      <c r="K950">
        <f t="shared" si="117"/>
        <v>2.5737957960807477E-4</v>
      </c>
      <c r="M950">
        <f t="shared" si="118"/>
        <v>-1.5737957960807483E-4</v>
      </c>
      <c r="N950">
        <f>_xlfn.NORM.DIST(M950,0,$B$5,FALSE)</f>
        <v>112.70725709997052</v>
      </c>
      <c r="O950">
        <f t="shared" si="119"/>
        <v>4.7247938120512947</v>
      </c>
      <c r="P950">
        <f>-(LN($B$5^2)+(M950/$B$5)^2)</f>
        <v>11.287464690511934</v>
      </c>
      <c r="R950">
        <f>IFERROR(LN(_xlfn.NORM.DIST(M950,0,$B$5,FALSE)),0)</f>
        <v>4.7247938120512947</v>
      </c>
    </row>
    <row r="951" spans="1:18" x14ac:dyDescent="0.25">
      <c r="A951" s="13">
        <v>41061</v>
      </c>
      <c r="B951" s="14">
        <v>0.09</v>
      </c>
      <c r="C951">
        <v>8.9999999999999998E-4</v>
      </c>
      <c r="D951">
        <f t="shared" si="112"/>
        <v>8.9999999999999998E-4</v>
      </c>
      <c r="E951">
        <f t="shared" si="113"/>
        <v>0</v>
      </c>
      <c r="F951">
        <f t="shared" si="114"/>
        <v>3.0802987555771291E-3</v>
      </c>
      <c r="G951">
        <f t="shared" si="115"/>
        <v>-3.0802987555771291E-3</v>
      </c>
      <c r="H951">
        <f>_xlfn.NORM.DIST(G951,0,$B$5,FALSE)</f>
        <v>77.198672106264112</v>
      </c>
      <c r="I951">
        <f t="shared" si="116"/>
        <v>4.346382256186736</v>
      </c>
      <c r="K951">
        <f t="shared" si="117"/>
        <v>2.5669156296476072E-4</v>
      </c>
      <c r="M951">
        <f t="shared" si="118"/>
        <v>-2.5669156296476072E-4</v>
      </c>
      <c r="N951">
        <f>_xlfn.NORM.DIST(M951,0,$B$5,FALSE)</f>
        <v>112.52208081316462</v>
      </c>
      <c r="O951">
        <f t="shared" si="119"/>
        <v>4.7231494762800708</v>
      </c>
      <c r="P951">
        <f>-(LN($B$5^2)+(M951/$B$5)^2)</f>
        <v>11.284176018969486</v>
      </c>
      <c r="R951">
        <f>IFERROR(LN(_xlfn.NORM.DIST(M951,0,$B$5,FALSE)),0)</f>
        <v>4.7231494762800708</v>
      </c>
    </row>
    <row r="952" spans="1:18" x14ac:dyDescent="0.25">
      <c r="A952" s="13">
        <v>41091</v>
      </c>
      <c r="B952" s="14">
        <v>0.1</v>
      </c>
      <c r="C952">
        <v>1E-3</v>
      </c>
      <c r="D952">
        <f t="shared" si="112"/>
        <v>8.9999999999999998E-4</v>
      </c>
      <c r="E952">
        <f t="shared" si="113"/>
        <v>1.0000000000000005E-4</v>
      </c>
      <c r="F952">
        <f t="shared" si="114"/>
        <v>3.0802987555771291E-3</v>
      </c>
      <c r="G952">
        <f t="shared" si="115"/>
        <v>-2.9802987555771288E-3</v>
      </c>
      <c r="H952">
        <f>_xlfn.NORM.DIST(G952,0,$B$5,FALSE)</f>
        <v>79.092376482379152</v>
      </c>
      <c r="I952">
        <f t="shared" si="116"/>
        <v>4.3706164919036334</v>
      </c>
      <c r="K952">
        <f t="shared" si="117"/>
        <v>2.5669156296476072E-4</v>
      </c>
      <c r="M952">
        <f t="shared" si="118"/>
        <v>-1.5669156296476067E-4</v>
      </c>
      <c r="N952">
        <f>_xlfn.NORM.DIST(M952,0,$B$5,FALSE)</f>
        <v>112.70823095569207</v>
      </c>
      <c r="O952">
        <f t="shared" si="119"/>
        <v>4.7248024525908594</v>
      </c>
      <c r="P952">
        <f>-(LN($B$5^2)+(M952/$B$5)^2)</f>
        <v>11.287481971591063</v>
      </c>
      <c r="R952">
        <f>IFERROR(LN(_xlfn.NORM.DIST(M952,0,$B$5,FALSE)),0)</f>
        <v>4.7248024525908594</v>
      </c>
    </row>
    <row r="953" spans="1:18" x14ac:dyDescent="0.25">
      <c r="A953" s="13">
        <v>41122</v>
      </c>
      <c r="B953" s="14">
        <v>0.1</v>
      </c>
      <c r="C953">
        <v>1E-3</v>
      </c>
      <c r="D953">
        <f t="shared" si="112"/>
        <v>1E-3</v>
      </c>
      <c r="E953">
        <f t="shared" si="113"/>
        <v>0</v>
      </c>
      <c r="F953">
        <f t="shared" si="114"/>
        <v>3.0720425558573607E-3</v>
      </c>
      <c r="G953">
        <f t="shared" si="115"/>
        <v>-3.0720425558573607E-3</v>
      </c>
      <c r="H953">
        <f>_xlfn.NORM.DIST(G953,0,$B$5,FALSE)</f>
        <v>77.355630827281033</v>
      </c>
      <c r="I953">
        <f t="shared" si="116"/>
        <v>4.3484133711023079</v>
      </c>
      <c r="K953">
        <f t="shared" si="117"/>
        <v>2.5600354632144672E-4</v>
      </c>
      <c r="M953">
        <f t="shared" si="118"/>
        <v>-2.5600354632144672E-4</v>
      </c>
      <c r="N953">
        <f>_xlfn.NORM.DIST(M953,0,$B$5,FALSE)</f>
        <v>112.5236679443347</v>
      </c>
      <c r="O953">
        <f t="shared" si="119"/>
        <v>4.7231635812447621</v>
      </c>
      <c r="P953">
        <f>-(LN($B$5^2)+(M953/$B$5)^2)</f>
        <v>11.284204228898869</v>
      </c>
      <c r="R953">
        <f>IFERROR(LN(_xlfn.NORM.DIST(M953,0,$B$5,FALSE)),0)</f>
        <v>4.7231635812447621</v>
      </c>
    </row>
    <row r="954" spans="1:18" x14ac:dyDescent="0.25">
      <c r="A954" s="13">
        <v>41153</v>
      </c>
      <c r="B954" s="14">
        <v>0.11</v>
      </c>
      <c r="C954">
        <v>1.1000000000000001E-3</v>
      </c>
      <c r="D954">
        <f t="shared" si="112"/>
        <v>1E-3</v>
      </c>
      <c r="E954">
        <f t="shared" si="113"/>
        <v>1.0000000000000005E-4</v>
      </c>
      <c r="F954">
        <f t="shared" si="114"/>
        <v>3.0720425558573607E-3</v>
      </c>
      <c r="G954">
        <f t="shared" si="115"/>
        <v>-2.9720425558573604E-3</v>
      </c>
      <c r="H954">
        <f>_xlfn.NORM.DIST(G954,0,$B$5,FALSE)</f>
        <v>79.247952735907532</v>
      </c>
      <c r="I954">
        <f t="shared" si="116"/>
        <v>4.3725815794383189</v>
      </c>
      <c r="K954">
        <f t="shared" si="117"/>
        <v>2.5600354632144672E-4</v>
      </c>
      <c r="M954">
        <f t="shared" si="118"/>
        <v>-1.5600354632144668E-4</v>
      </c>
      <c r="N954">
        <f>_xlfn.NORM.DIST(M954,0,$B$5,FALSE)</f>
        <v>112.70920055303951</v>
      </c>
      <c r="O954">
        <f t="shared" si="119"/>
        <v>4.7248110552738103</v>
      </c>
      <c r="P954">
        <f>-(LN($B$5^2)+(M954/$B$5)^2)</f>
        <v>11.287499176956965</v>
      </c>
      <c r="R954">
        <f>IFERROR(LN(_xlfn.NORM.DIST(M954,0,$B$5,FALSE)),0)</f>
        <v>4.7248110552738103</v>
      </c>
    </row>
    <row r="955" spans="1:18" x14ac:dyDescent="0.25">
      <c r="A955" s="13">
        <v>41183</v>
      </c>
      <c r="B955" s="14">
        <v>0.1</v>
      </c>
      <c r="C955">
        <v>1E-3</v>
      </c>
      <c r="D955">
        <f t="shared" si="112"/>
        <v>1.1000000000000001E-3</v>
      </c>
      <c r="E955">
        <f t="shared" si="113"/>
        <v>-1.0000000000000005E-4</v>
      </c>
      <c r="F955">
        <f t="shared" si="114"/>
        <v>3.0637863561375927E-3</v>
      </c>
      <c r="G955">
        <f t="shared" si="115"/>
        <v>-3.1637863561375925E-3</v>
      </c>
      <c r="H955">
        <f>_xlfn.NORM.DIST(G955,0,$B$5,FALSE)</f>
        <v>75.606111722154154</v>
      </c>
      <c r="I955">
        <f t="shared" si="116"/>
        <v>4.3255371228035147</v>
      </c>
      <c r="K955">
        <f t="shared" si="117"/>
        <v>2.5531552967813273E-4</v>
      </c>
      <c r="M955">
        <f t="shared" si="118"/>
        <v>-3.5531552967813277E-4</v>
      </c>
      <c r="N955">
        <f>_xlfn.NORM.DIST(M955,0,$B$5,FALSE)</f>
        <v>112.25083279441095</v>
      </c>
      <c r="O955">
        <f t="shared" si="119"/>
        <v>4.7207359456987259</v>
      </c>
      <c r="P955">
        <f>-(LN($B$5^2)+(M955/$B$5)^2)</f>
        <v>11.279348957806796</v>
      </c>
      <c r="R955">
        <f>IFERROR(LN(_xlfn.NORM.DIST(M955,0,$B$5,FALSE)),0)</f>
        <v>4.7207359456987259</v>
      </c>
    </row>
    <row r="956" spans="1:18" x14ac:dyDescent="0.25">
      <c r="A956" s="13">
        <v>41214</v>
      </c>
      <c r="B956" s="14">
        <v>0.09</v>
      </c>
      <c r="C956">
        <v>8.9999999999999998E-4</v>
      </c>
      <c r="D956">
        <f t="shared" si="112"/>
        <v>1E-3</v>
      </c>
      <c r="E956">
        <f t="shared" si="113"/>
        <v>-1.0000000000000005E-4</v>
      </c>
      <c r="F956">
        <f t="shared" si="114"/>
        <v>3.0720425558573607E-3</v>
      </c>
      <c r="G956">
        <f t="shared" si="115"/>
        <v>-3.1720425558573609E-3</v>
      </c>
      <c r="H956">
        <f>_xlfn.NORM.DIST(G956,0,$B$5,FALSE)</f>
        <v>75.448132382528058</v>
      </c>
      <c r="I956">
        <f t="shared" si="116"/>
        <v>4.3234454318594917</v>
      </c>
      <c r="K956">
        <f t="shared" si="117"/>
        <v>2.5600354632144672E-4</v>
      </c>
      <c r="M956">
        <f t="shared" si="118"/>
        <v>-3.5600354632144677E-4</v>
      </c>
      <c r="N956">
        <f>_xlfn.NORM.DIST(M956,0,$B$5,FALSE)</f>
        <v>112.24863613560032</v>
      </c>
      <c r="O956">
        <f t="shared" si="119"/>
        <v>4.7207163763089079</v>
      </c>
      <c r="P956">
        <f>-(LN($B$5^2)+(M956/$B$5)^2)</f>
        <v>11.279309819027162</v>
      </c>
      <c r="R956">
        <f>IFERROR(LN(_xlfn.NORM.DIST(M956,0,$B$5,FALSE)),0)</f>
        <v>4.7207163763089079</v>
      </c>
    </row>
    <row r="957" spans="1:18" x14ac:dyDescent="0.25">
      <c r="A957" s="13">
        <v>41244</v>
      </c>
      <c r="B957" s="14">
        <v>7.0000000000000007E-2</v>
      </c>
      <c r="C957">
        <v>7.000000000000001E-4</v>
      </c>
      <c r="D957">
        <f t="shared" si="112"/>
        <v>8.9999999999999998E-4</v>
      </c>
      <c r="E957">
        <f t="shared" si="113"/>
        <v>-1.9999999999999987E-4</v>
      </c>
      <c r="F957">
        <f t="shared" si="114"/>
        <v>3.0802987555771291E-3</v>
      </c>
      <c r="G957">
        <f t="shared" si="115"/>
        <v>-3.2802987555771287E-3</v>
      </c>
      <c r="H957">
        <f>_xlfn.NORM.DIST(G957,0,$B$5,FALSE)</f>
        <v>73.369960329337559</v>
      </c>
      <c r="I957">
        <f t="shared" si="116"/>
        <v>4.2955145920325242</v>
      </c>
      <c r="K957">
        <f t="shared" si="117"/>
        <v>2.5669156296476072E-4</v>
      </c>
      <c r="M957">
        <f t="shared" si="118"/>
        <v>-4.5669156296476059E-4</v>
      </c>
      <c r="N957">
        <f>_xlfn.NORM.DIST(M957,0,$B$5,FALSE)</f>
        <v>111.88195373322957</v>
      </c>
      <c r="O957">
        <f t="shared" si="119"/>
        <v>4.7174443309380756</v>
      </c>
      <c r="P957">
        <f>-(LN($B$5^2)+(M957/$B$5)^2)</f>
        <v>11.272765728285497</v>
      </c>
      <c r="R957">
        <f>IFERROR(LN(_xlfn.NORM.DIST(M957,0,$B$5,FALSE)),0)</f>
        <v>4.7174443309380756</v>
      </c>
    </row>
    <row r="958" spans="1:18" x14ac:dyDescent="0.25">
      <c r="A958" s="13">
        <v>41275</v>
      </c>
      <c r="B958" s="14">
        <v>7.0000000000000007E-2</v>
      </c>
      <c r="C958">
        <v>7.000000000000001E-4</v>
      </c>
      <c r="D958">
        <f t="shared" si="112"/>
        <v>7.000000000000001E-4</v>
      </c>
      <c r="E958">
        <f t="shared" si="113"/>
        <v>0</v>
      </c>
      <c r="F958">
        <f t="shared" si="114"/>
        <v>3.0968111550166658E-3</v>
      </c>
      <c r="G958">
        <f t="shared" si="115"/>
        <v>-3.0968111550166658E-3</v>
      </c>
      <c r="H958">
        <f>_xlfn.NORM.DIST(G958,0,$B$5,FALSE)</f>
        <v>76.884452067977875</v>
      </c>
      <c r="I958">
        <f t="shared" si="116"/>
        <v>4.3423036722982848</v>
      </c>
      <c r="K958">
        <f t="shared" si="117"/>
        <v>2.5806759625138882E-4</v>
      </c>
      <c r="M958">
        <f t="shared" si="118"/>
        <v>-2.5806759625138882E-4</v>
      </c>
      <c r="N958">
        <f>_xlfn.NORM.DIST(M958,0,$B$5,FALSE)</f>
        <v>112.51889383922922</v>
      </c>
      <c r="O958">
        <f t="shared" si="119"/>
        <v>4.7231211527808457</v>
      </c>
      <c r="P958">
        <f>-(LN($B$5^2)+(M958/$B$5)^2)</f>
        <v>11.284119371971036</v>
      </c>
      <c r="R958">
        <f>IFERROR(LN(_xlfn.NORM.DIST(M958,0,$B$5,FALSE)),0)</f>
        <v>4.7231211527808457</v>
      </c>
    </row>
    <row r="959" spans="1:18" x14ac:dyDescent="0.25">
      <c r="A959" s="13">
        <v>41306</v>
      </c>
      <c r="B959" s="14">
        <v>0.1</v>
      </c>
      <c r="C959">
        <v>1E-3</v>
      </c>
      <c r="D959">
        <f t="shared" si="112"/>
        <v>7.000000000000001E-4</v>
      </c>
      <c r="E959">
        <f t="shared" si="113"/>
        <v>2.9999999999999992E-4</v>
      </c>
      <c r="F959">
        <f t="shared" si="114"/>
        <v>3.0968111550166658E-3</v>
      </c>
      <c r="G959">
        <f t="shared" si="115"/>
        <v>-2.7968111550166659E-3</v>
      </c>
      <c r="H959">
        <f>_xlfn.NORM.DIST(G959,0,$B$5,FALSE)</f>
        <v>82.516918992667996</v>
      </c>
      <c r="I959">
        <f t="shared" si="116"/>
        <v>4.4130033510138791</v>
      </c>
      <c r="K959">
        <f t="shared" si="117"/>
        <v>2.5806759625138882E-4</v>
      </c>
      <c r="M959">
        <f t="shared" si="118"/>
        <v>4.19324037486111E-5</v>
      </c>
      <c r="N959">
        <f>_xlfn.NORM.DIST(M959,0,$B$5,FALSE)</f>
        <v>112.81100571312463</v>
      </c>
      <c r="O959">
        <f t="shared" si="119"/>
        <v>4.7257139026832382</v>
      </c>
      <c r="P959">
        <f>-(LN($B$5^2)+(M959/$B$5)^2)</f>
        <v>11.289304871775821</v>
      </c>
      <c r="R959">
        <f>IFERROR(LN(_xlfn.NORM.DIST(M959,0,$B$5,FALSE)),0)</f>
        <v>4.7257139026832382</v>
      </c>
    </row>
    <row r="960" spans="1:18" x14ac:dyDescent="0.25">
      <c r="A960" s="13">
        <v>41334</v>
      </c>
      <c r="B960" s="14">
        <v>0.09</v>
      </c>
      <c r="C960">
        <v>8.9999999999999998E-4</v>
      </c>
      <c r="D960">
        <f t="shared" si="112"/>
        <v>1E-3</v>
      </c>
      <c r="E960">
        <f t="shared" si="113"/>
        <v>-1.0000000000000005E-4</v>
      </c>
      <c r="F960">
        <f t="shared" si="114"/>
        <v>3.0720425558573607E-3</v>
      </c>
      <c r="G960">
        <f t="shared" si="115"/>
        <v>-3.1720425558573609E-3</v>
      </c>
      <c r="H960">
        <f>_xlfn.NORM.DIST(G960,0,$B$5,FALSE)</f>
        <v>75.448132382528058</v>
      </c>
      <c r="I960">
        <f t="shared" si="116"/>
        <v>4.3234454318594917</v>
      </c>
      <c r="K960">
        <f t="shared" si="117"/>
        <v>2.5600354632144672E-4</v>
      </c>
      <c r="M960">
        <f t="shared" si="118"/>
        <v>-3.5600354632144677E-4</v>
      </c>
      <c r="N960">
        <f>_xlfn.NORM.DIST(M960,0,$B$5,FALSE)</f>
        <v>112.24863613560032</v>
      </c>
      <c r="O960">
        <f t="shared" si="119"/>
        <v>4.7207163763089079</v>
      </c>
      <c r="P960">
        <f>-(LN($B$5^2)+(M960/$B$5)^2)</f>
        <v>11.279309819027162</v>
      </c>
      <c r="R960">
        <f>IFERROR(LN(_xlfn.NORM.DIST(M960,0,$B$5,FALSE)),0)</f>
        <v>4.7207163763089079</v>
      </c>
    </row>
    <row r="961" spans="1:18" x14ac:dyDescent="0.25">
      <c r="A961" s="13">
        <v>41365</v>
      </c>
      <c r="B961" s="14">
        <v>0.06</v>
      </c>
      <c r="C961">
        <v>5.9999999999999995E-4</v>
      </c>
      <c r="D961">
        <f t="shared" si="112"/>
        <v>8.9999999999999998E-4</v>
      </c>
      <c r="E961">
        <f t="shared" si="113"/>
        <v>-3.0000000000000003E-4</v>
      </c>
      <c r="F961">
        <f t="shared" si="114"/>
        <v>3.0802987555771291E-3</v>
      </c>
      <c r="G961">
        <f t="shared" si="115"/>
        <v>-3.380298755577129E-3</v>
      </c>
      <c r="H961">
        <f>_xlfn.NORM.DIST(G961,0,$B$5,FALSE)</f>
        <v>71.441659358077402</v>
      </c>
      <c r="I961">
        <f t="shared" si="116"/>
        <v>4.2688811635952106</v>
      </c>
      <c r="K961">
        <f t="shared" si="117"/>
        <v>2.5669156296476072E-4</v>
      </c>
      <c r="M961">
        <f t="shared" si="118"/>
        <v>-5.5669156296476075E-4</v>
      </c>
      <c r="N961">
        <f>_xlfn.NORM.DIST(M961,0,$B$5,FALSE)</f>
        <v>111.42950646067533</v>
      </c>
      <c r="O961">
        <f t="shared" si="119"/>
        <v>4.7133921619068699</v>
      </c>
      <c r="P961">
        <f>-(LN($B$5^2)+(M961/$B$5)^2)</f>
        <v>11.264661390223086</v>
      </c>
      <c r="R961">
        <f>IFERROR(LN(_xlfn.NORM.DIST(M961,0,$B$5,FALSE)),0)</f>
        <v>4.7133921619068699</v>
      </c>
    </row>
    <row r="962" spans="1:18" x14ac:dyDescent="0.25">
      <c r="A962" s="13">
        <v>41395</v>
      </c>
      <c r="B962" s="14">
        <v>0.04</v>
      </c>
      <c r="C962">
        <v>4.0000000000000002E-4</v>
      </c>
      <c r="D962">
        <f t="shared" si="112"/>
        <v>5.9999999999999995E-4</v>
      </c>
      <c r="E962">
        <f t="shared" si="113"/>
        <v>-1.9999999999999993E-4</v>
      </c>
      <c r="F962">
        <f t="shared" si="114"/>
        <v>3.1050673547364338E-3</v>
      </c>
      <c r="G962">
        <f t="shared" si="115"/>
        <v>-3.3050673547364339E-3</v>
      </c>
      <c r="H962">
        <f>_xlfn.NORM.DIST(G962,0,$B$5,FALSE)</f>
        <v>72.892982682778424</v>
      </c>
      <c r="I962">
        <f t="shared" si="116"/>
        <v>4.2889923748858747</v>
      </c>
      <c r="K962">
        <f t="shared" si="117"/>
        <v>2.5875561289470282E-4</v>
      </c>
      <c r="M962">
        <f t="shared" si="118"/>
        <v>-4.5875561289470274E-4</v>
      </c>
      <c r="N962">
        <f>_xlfn.NORM.DIST(M962,0,$B$5,FALSE)</f>
        <v>111.87350073053045</v>
      </c>
      <c r="O962">
        <f t="shared" si="119"/>
        <v>4.7173687752138731</v>
      </c>
      <c r="P962">
        <f>-(LN($B$5^2)+(M962/$B$5)^2)</f>
        <v>11.272614616837092</v>
      </c>
      <c r="R962">
        <f>IFERROR(LN(_xlfn.NORM.DIST(M962,0,$B$5,FALSE)),0)</f>
        <v>4.7173687752138731</v>
      </c>
    </row>
    <row r="963" spans="1:18" x14ac:dyDescent="0.25">
      <c r="A963" s="13">
        <v>41426</v>
      </c>
      <c r="B963" s="14">
        <v>0.05</v>
      </c>
      <c r="C963">
        <v>5.0000000000000001E-4</v>
      </c>
      <c r="D963">
        <f t="shared" si="112"/>
        <v>4.0000000000000002E-4</v>
      </c>
      <c r="E963">
        <f t="shared" si="113"/>
        <v>9.9999999999999991E-5</v>
      </c>
      <c r="F963">
        <f t="shared" si="114"/>
        <v>3.121579754175971E-3</v>
      </c>
      <c r="G963">
        <f t="shared" si="115"/>
        <v>-3.0215797541759712E-3</v>
      </c>
      <c r="H963">
        <f>_xlfn.NORM.DIST(G963,0,$B$5,FALSE)</f>
        <v>78.312660641608019</v>
      </c>
      <c r="I963">
        <f t="shared" si="116"/>
        <v>4.3607092839436712</v>
      </c>
      <c r="K963">
        <f t="shared" si="117"/>
        <v>2.6013164618133092E-4</v>
      </c>
      <c r="M963">
        <f t="shared" si="118"/>
        <v>-1.6013164618133093E-4</v>
      </c>
      <c r="N963">
        <f>_xlfn.NORM.DIST(M963,0,$B$5,FALSE)</f>
        <v>112.70331909556089</v>
      </c>
      <c r="O963">
        <f t="shared" si="119"/>
        <v>4.7247588713268929</v>
      </c>
      <c r="P963">
        <f>-(LN($B$5^2)+(M963/$B$5)^2)</f>
        <v>11.28739480906313</v>
      </c>
      <c r="R963">
        <f>IFERROR(LN(_xlfn.NORM.DIST(M963,0,$B$5,FALSE)),0)</f>
        <v>4.7247588713268929</v>
      </c>
    </row>
    <row r="964" spans="1:18" x14ac:dyDescent="0.25">
      <c r="A964" s="13">
        <v>41456</v>
      </c>
      <c r="B964" s="14">
        <v>0.04</v>
      </c>
      <c r="C964">
        <v>4.0000000000000002E-4</v>
      </c>
      <c r="D964">
        <f t="shared" si="112"/>
        <v>5.0000000000000001E-4</v>
      </c>
      <c r="E964">
        <f t="shared" si="113"/>
        <v>-9.9999999999999991E-5</v>
      </c>
      <c r="F964">
        <f t="shared" si="114"/>
        <v>3.1133235544562026E-3</v>
      </c>
      <c r="G964">
        <f t="shared" si="115"/>
        <v>-3.2133235544562024E-3</v>
      </c>
      <c r="H964">
        <f>_xlfn.NORM.DIST(G964,0,$B$5,FALSE)</f>
        <v>74.657068410692929</v>
      </c>
      <c r="I964">
        <f t="shared" si="116"/>
        <v>4.3129052068528422</v>
      </c>
      <c r="K964">
        <f t="shared" si="117"/>
        <v>2.5944362953801687E-4</v>
      </c>
      <c r="M964">
        <f t="shared" si="118"/>
        <v>-3.5944362953801686E-4</v>
      </c>
      <c r="N964">
        <f>_xlfn.NORM.DIST(M964,0,$B$5,FALSE)</f>
        <v>112.23758975228813</v>
      </c>
      <c r="O964">
        <f t="shared" si="119"/>
        <v>4.720617961510607</v>
      </c>
      <c r="P964">
        <f>-(LN($B$5^2)+(M964/$B$5)^2)</f>
        <v>11.279112989430558</v>
      </c>
      <c r="R964">
        <f>IFERROR(LN(_xlfn.NORM.DIST(M964,0,$B$5,FALSE)),0)</f>
        <v>4.720617961510607</v>
      </c>
    </row>
    <row r="965" spans="1:18" x14ac:dyDescent="0.25">
      <c r="A965" s="13">
        <v>41487</v>
      </c>
      <c r="B965" s="14">
        <v>0.04</v>
      </c>
      <c r="C965">
        <v>4.0000000000000002E-4</v>
      </c>
      <c r="D965">
        <f t="shared" si="112"/>
        <v>4.0000000000000002E-4</v>
      </c>
      <c r="E965">
        <f t="shared" si="113"/>
        <v>0</v>
      </c>
      <c r="F965">
        <f t="shared" si="114"/>
        <v>3.121579754175971E-3</v>
      </c>
      <c r="G965">
        <f t="shared" si="115"/>
        <v>-3.121579754175971E-3</v>
      </c>
      <c r="H965">
        <f>_xlfn.NORM.DIST(G965,0,$B$5,FALSE)</f>
        <v>76.41239424268953</v>
      </c>
      <c r="I965">
        <f t="shared" si="116"/>
        <v>4.3361449113223403</v>
      </c>
      <c r="K965">
        <f t="shared" si="117"/>
        <v>2.6013164618133092E-4</v>
      </c>
      <c r="M965">
        <f t="shared" si="118"/>
        <v>-2.6013164618133092E-4</v>
      </c>
      <c r="N965">
        <f>_xlfn.NORM.DIST(M965,0,$B$5,FALSE)</f>
        <v>112.51408160205133</v>
      </c>
      <c r="O965">
        <f t="shared" si="119"/>
        <v>4.7230783836074011</v>
      </c>
      <c r="P965">
        <f>-(LN($B$5^2)+(M965/$B$5)^2)</f>
        <v>11.284033833624147</v>
      </c>
      <c r="R965">
        <f>IFERROR(LN(_xlfn.NORM.DIST(M965,0,$B$5,FALSE)),0)</f>
        <v>4.7230783836074011</v>
      </c>
    </row>
    <row r="966" spans="1:18" x14ac:dyDescent="0.25">
      <c r="A966" s="13">
        <v>41518</v>
      </c>
      <c r="B966" s="14">
        <v>0.02</v>
      </c>
      <c r="C966">
        <v>2.0000000000000001E-4</v>
      </c>
      <c r="D966">
        <f t="shared" si="112"/>
        <v>4.0000000000000002E-4</v>
      </c>
      <c r="E966">
        <f t="shared" si="113"/>
        <v>-2.0000000000000001E-4</v>
      </c>
      <c r="F966">
        <f t="shared" si="114"/>
        <v>3.121579754175971E-3</v>
      </c>
      <c r="G966">
        <f t="shared" si="115"/>
        <v>-3.3215797541759711E-3</v>
      </c>
      <c r="H966">
        <f>_xlfn.NORM.DIST(G966,0,$B$5,FALSE)</f>
        <v>72.574743335233777</v>
      </c>
      <c r="I966">
        <f t="shared" si="116"/>
        <v>4.2846169733592632</v>
      </c>
      <c r="K966">
        <f t="shared" si="117"/>
        <v>2.6013164618133092E-4</v>
      </c>
      <c r="M966">
        <f t="shared" si="118"/>
        <v>-4.601316461813309E-4</v>
      </c>
      <c r="N966">
        <f>_xlfn.NORM.DIST(M966,0,$B$5,FALSE)</f>
        <v>111.86784457551435</v>
      </c>
      <c r="O966">
        <f t="shared" si="119"/>
        <v>4.7173182154480013</v>
      </c>
      <c r="P966">
        <f>-(LN($B$5^2)+(M966/$B$5)^2)</f>
        <v>11.272513497305347</v>
      </c>
      <c r="R966">
        <f>IFERROR(LN(_xlfn.NORM.DIST(M966,0,$B$5,FALSE)),0)</f>
        <v>4.7173182154480013</v>
      </c>
    </row>
    <row r="967" spans="1:18" x14ac:dyDescent="0.25">
      <c r="A967" s="13">
        <v>41548</v>
      </c>
      <c r="B967" s="14">
        <v>0.05</v>
      </c>
      <c r="C967">
        <v>5.0000000000000001E-4</v>
      </c>
      <c r="D967">
        <f t="shared" si="112"/>
        <v>2.0000000000000001E-4</v>
      </c>
      <c r="E967">
        <f t="shared" si="113"/>
        <v>3.0000000000000003E-4</v>
      </c>
      <c r="F967">
        <f t="shared" si="114"/>
        <v>3.1380921536155078E-3</v>
      </c>
      <c r="G967">
        <f t="shared" si="115"/>
        <v>-2.8380921536155079E-3</v>
      </c>
      <c r="H967">
        <f>_xlfn.NORM.DIST(G967,0,$B$5,FALSE)</f>
        <v>81.752950701867249</v>
      </c>
      <c r="I967">
        <f t="shared" si="116"/>
        <v>4.4037019033384261</v>
      </c>
      <c r="K967">
        <f t="shared" si="117"/>
        <v>2.6150767946795896E-4</v>
      </c>
      <c r="M967">
        <f t="shared" si="118"/>
        <v>3.8492320532041064E-5</v>
      </c>
      <c r="N967">
        <f>_xlfn.NORM.DIST(M967,0,$B$5,FALSE)</f>
        <v>112.81225374675132</v>
      </c>
      <c r="O967">
        <f t="shared" si="119"/>
        <v>4.725724965670536</v>
      </c>
      <c r="P967">
        <f>-(LN($B$5^2)+(M967/$B$5)^2)</f>
        <v>11.289326997750416</v>
      </c>
      <c r="R967">
        <f>IFERROR(LN(_xlfn.NORM.DIST(M967,0,$B$5,FALSE)),0)</f>
        <v>4.725724965670536</v>
      </c>
    </row>
    <row r="968" spans="1:18" x14ac:dyDescent="0.25">
      <c r="A968" s="13">
        <v>41579</v>
      </c>
      <c r="B968" s="14">
        <v>7.0000000000000007E-2</v>
      </c>
      <c r="C968">
        <v>7.000000000000001E-4</v>
      </c>
      <c r="D968">
        <f t="shared" si="112"/>
        <v>5.0000000000000001E-4</v>
      </c>
      <c r="E968">
        <f t="shared" si="113"/>
        <v>2.0000000000000009E-4</v>
      </c>
      <c r="F968">
        <f t="shared" si="114"/>
        <v>3.1133235544562026E-3</v>
      </c>
      <c r="G968">
        <f t="shared" si="115"/>
        <v>-2.9133235544562025E-3</v>
      </c>
      <c r="H968">
        <f>_xlfn.NORM.DIST(G968,0,$B$5,FALSE)</f>
        <v>80.350654886557621</v>
      </c>
      <c r="I968">
        <f t="shared" si="116"/>
        <v>4.3864002425741733</v>
      </c>
      <c r="K968">
        <f t="shared" si="117"/>
        <v>2.5944362953801687E-4</v>
      </c>
      <c r="M968">
        <f t="shared" si="118"/>
        <v>-5.9443629538016775E-5</v>
      </c>
      <c r="N968">
        <f>_xlfn.NORM.DIST(M968,0,$B$5,FALSE)</f>
        <v>112.8029981239599</v>
      </c>
      <c r="O968">
        <f t="shared" si="119"/>
        <v>4.7256429178238601</v>
      </c>
      <c r="P968">
        <f>-(LN($B$5^2)+(M968/$B$5)^2)</f>
        <v>11.289162902057065</v>
      </c>
      <c r="R968">
        <f>IFERROR(LN(_xlfn.NORM.DIST(M968,0,$B$5,FALSE)),0)</f>
        <v>4.7256429178238601</v>
      </c>
    </row>
    <row r="969" spans="1:18" x14ac:dyDescent="0.25">
      <c r="A969" s="13">
        <v>41609</v>
      </c>
      <c r="B969" s="14">
        <v>7.0000000000000007E-2</v>
      </c>
      <c r="C969">
        <v>7.000000000000001E-4</v>
      </c>
      <c r="D969">
        <f t="shared" si="112"/>
        <v>7.000000000000001E-4</v>
      </c>
      <c r="E969">
        <f t="shared" si="113"/>
        <v>0</v>
      </c>
      <c r="F969">
        <f t="shared" si="114"/>
        <v>3.0968111550166658E-3</v>
      </c>
      <c r="G969">
        <f t="shared" si="115"/>
        <v>-3.0968111550166658E-3</v>
      </c>
      <c r="H969">
        <f>_xlfn.NORM.DIST(G969,0,$B$5,FALSE)</f>
        <v>76.884452067977875</v>
      </c>
      <c r="I969">
        <f t="shared" si="116"/>
        <v>4.3423036722982848</v>
      </c>
      <c r="K969">
        <f t="shared" si="117"/>
        <v>2.5806759625138882E-4</v>
      </c>
      <c r="M969">
        <f t="shared" si="118"/>
        <v>-2.5806759625138882E-4</v>
      </c>
      <c r="N969">
        <f>_xlfn.NORM.DIST(M969,0,$B$5,FALSE)</f>
        <v>112.51889383922922</v>
      </c>
      <c r="O969">
        <f t="shared" si="119"/>
        <v>4.7231211527808457</v>
      </c>
      <c r="P969">
        <f>-(LN($B$5^2)+(M969/$B$5)^2)</f>
        <v>11.284119371971036</v>
      </c>
      <c r="R969">
        <f>IFERROR(LN(_xlfn.NORM.DIST(M969,0,$B$5,FALSE)),0)</f>
        <v>4.7231211527808457</v>
      </c>
    </row>
    <row r="970" spans="1:18" x14ac:dyDescent="0.25">
      <c r="A970" s="13">
        <v>41640</v>
      </c>
      <c r="B970" s="14">
        <v>0.04</v>
      </c>
      <c r="C970">
        <v>4.0000000000000002E-4</v>
      </c>
      <c r="D970">
        <f t="shared" si="112"/>
        <v>7.000000000000001E-4</v>
      </c>
      <c r="E970">
        <f t="shared" si="113"/>
        <v>-3.0000000000000008E-4</v>
      </c>
      <c r="F970">
        <f t="shared" si="114"/>
        <v>3.0968111550166658E-3</v>
      </c>
      <c r="G970">
        <f t="shared" si="115"/>
        <v>-3.3968111550166658E-3</v>
      </c>
      <c r="H970">
        <f>_xlfn.NORM.DIST(G970,0,$B$5,FALSE)</f>
        <v>71.122690109102351</v>
      </c>
      <c r="I970">
        <f t="shared" si="116"/>
        <v>4.2644064154214396</v>
      </c>
      <c r="K970">
        <f t="shared" si="117"/>
        <v>2.5806759625138882E-4</v>
      </c>
      <c r="M970">
        <f t="shared" si="118"/>
        <v>-5.5806759625138896E-4</v>
      </c>
      <c r="N970">
        <f>_xlfn.NORM.DIST(M970,0,$B$5,FALSE)</f>
        <v>111.42267189751145</v>
      </c>
      <c r="O970">
        <f t="shared" si="119"/>
        <v>4.7133308247172012</v>
      </c>
      <c r="P970">
        <f>-(LN($B$5^2)+(M970/$B$5)^2)</f>
        <v>11.264538715843749</v>
      </c>
      <c r="R970">
        <f>IFERROR(LN(_xlfn.NORM.DIST(M970,0,$B$5,FALSE)),0)</f>
        <v>4.7133308247172012</v>
      </c>
    </row>
    <row r="971" spans="1:18" x14ac:dyDescent="0.25">
      <c r="A971" s="13">
        <v>41671</v>
      </c>
      <c r="B971" s="14">
        <v>0.05</v>
      </c>
      <c r="C971">
        <v>5.0000000000000001E-4</v>
      </c>
      <c r="D971">
        <f t="shared" si="112"/>
        <v>4.0000000000000002E-4</v>
      </c>
      <c r="E971">
        <f t="shared" si="113"/>
        <v>9.9999999999999991E-5</v>
      </c>
      <c r="F971">
        <f t="shared" si="114"/>
        <v>3.121579754175971E-3</v>
      </c>
      <c r="G971">
        <f t="shared" si="115"/>
        <v>-3.0215797541759712E-3</v>
      </c>
      <c r="H971">
        <f>_xlfn.NORM.DIST(G971,0,$B$5,FALSE)</f>
        <v>78.312660641608019</v>
      </c>
      <c r="I971">
        <f t="shared" si="116"/>
        <v>4.3607092839436712</v>
      </c>
      <c r="K971">
        <f t="shared" si="117"/>
        <v>2.6013164618133092E-4</v>
      </c>
      <c r="M971">
        <f t="shared" si="118"/>
        <v>-1.6013164618133093E-4</v>
      </c>
      <c r="N971">
        <f>_xlfn.NORM.DIST(M971,0,$B$5,FALSE)</f>
        <v>112.70331909556089</v>
      </c>
      <c r="O971">
        <f t="shared" si="119"/>
        <v>4.7247588713268929</v>
      </c>
      <c r="P971">
        <f>-(LN($B$5^2)+(M971/$B$5)^2)</f>
        <v>11.28739480906313</v>
      </c>
      <c r="R971">
        <f>IFERROR(LN(_xlfn.NORM.DIST(M971,0,$B$5,FALSE)),0)</f>
        <v>4.7247588713268929</v>
      </c>
    </row>
    <row r="972" spans="1:18" x14ac:dyDescent="0.25">
      <c r="A972" s="13">
        <v>41699</v>
      </c>
      <c r="B972" s="14">
        <v>0.05</v>
      </c>
      <c r="C972">
        <v>5.0000000000000001E-4</v>
      </c>
      <c r="D972">
        <f t="shared" ref="D972:D1035" si="120">C971</f>
        <v>5.0000000000000001E-4</v>
      </c>
      <c r="E972">
        <f t="shared" ref="E972:E1035" si="121">C972-C971</f>
        <v>0</v>
      </c>
      <c r="F972">
        <f t="shared" ref="F972:F1035" si="122">($B$3*($B$4-C971))</f>
        <v>3.1133235544562026E-3</v>
      </c>
      <c r="G972">
        <f t="shared" ref="G972:G1035" si="123">E972-F972</f>
        <v>-3.1133235544562026E-3</v>
      </c>
      <c r="H972">
        <f>_xlfn.NORM.DIST(G972,0,$B$5,FALSE)</f>
        <v>76.569841337557676</v>
      </c>
      <c r="I972">
        <f t="shared" ref="I972:I1035" si="124">IFERROR(LN(H972),0)</f>
        <v>4.3382032830000918</v>
      </c>
      <c r="K972">
        <f t="shared" ref="K972:K1035" si="125">F972*(1/12)</f>
        <v>2.5944362953801687E-4</v>
      </c>
      <c r="M972">
        <f t="shared" ref="M972:M1035" si="126">(E972-K972)</f>
        <v>-2.5944362953801687E-4</v>
      </c>
      <c r="N972">
        <f>_xlfn.NORM.DIST(M972,0,$B$5,FALSE)</f>
        <v>112.51568991770527</v>
      </c>
      <c r="O972">
        <f t="shared" ref="O972:O1035" si="127">IFERROR(LN(N972),0)</f>
        <v>4.7230926778551634</v>
      </c>
      <c r="P972">
        <f>-(LN($B$5^2)+(M972/$B$5)^2)</f>
        <v>11.284062422119671</v>
      </c>
      <c r="R972">
        <f>IFERROR(LN(_xlfn.NORM.DIST(M972,0,$B$5,FALSE)),0)</f>
        <v>4.7230926778551634</v>
      </c>
    </row>
    <row r="973" spans="1:18" x14ac:dyDescent="0.25">
      <c r="A973" s="13">
        <v>41730</v>
      </c>
      <c r="B973" s="14">
        <v>0.03</v>
      </c>
      <c r="C973">
        <v>2.9999999999999997E-4</v>
      </c>
      <c r="D973">
        <f t="shared" si="120"/>
        <v>5.0000000000000001E-4</v>
      </c>
      <c r="E973">
        <f t="shared" si="121"/>
        <v>-2.0000000000000004E-4</v>
      </c>
      <c r="F973">
        <f t="shared" si="122"/>
        <v>3.1133235544562026E-3</v>
      </c>
      <c r="G973">
        <f t="shared" si="123"/>
        <v>-3.3133235544562027E-3</v>
      </c>
      <c r="H973">
        <f>_xlfn.NORM.DIST(G973,0,$B$5,FALSE)</f>
        <v>72.733887204716041</v>
      </c>
      <c r="I973">
        <f t="shared" si="124"/>
        <v>4.2868073997987866</v>
      </c>
      <c r="K973">
        <f t="shared" si="125"/>
        <v>2.5944362953801687E-4</v>
      </c>
      <c r="M973">
        <f t="shared" si="126"/>
        <v>-4.594436295380169E-4</v>
      </c>
      <c r="N973">
        <f>_xlfn.NORM.DIST(M973,0,$B$5,FALSE)</f>
        <v>111.87067473479813</v>
      </c>
      <c r="O973">
        <f t="shared" si="127"/>
        <v>4.7173435142592446</v>
      </c>
      <c r="P973">
        <f>-(LN($B$5^2)+(M973/$B$5)^2)</f>
        <v>11.272564094927834</v>
      </c>
      <c r="R973">
        <f>IFERROR(LN(_xlfn.NORM.DIST(M973,0,$B$5,FALSE)),0)</f>
        <v>4.7173435142592446</v>
      </c>
    </row>
    <row r="974" spans="1:18" x14ac:dyDescent="0.25">
      <c r="A974" s="13">
        <v>41760</v>
      </c>
      <c r="B974" s="14">
        <v>0.03</v>
      </c>
      <c r="C974">
        <v>2.9999999999999997E-4</v>
      </c>
      <c r="D974">
        <f t="shared" si="120"/>
        <v>2.9999999999999997E-4</v>
      </c>
      <c r="E974">
        <f t="shared" si="121"/>
        <v>0</v>
      </c>
      <c r="F974">
        <f t="shared" si="122"/>
        <v>3.1298359538957394E-3</v>
      </c>
      <c r="G974">
        <f t="shared" si="123"/>
        <v>-3.1298359538957394E-3</v>
      </c>
      <c r="H974">
        <f>_xlfn.NORM.DIST(G974,0,$B$5,FALSE)</f>
        <v>76.254855205923946</v>
      </c>
      <c r="I974">
        <f t="shared" si="124"/>
        <v>4.3340810882921543</v>
      </c>
      <c r="K974">
        <f t="shared" si="125"/>
        <v>2.6081966282464491E-4</v>
      </c>
      <c r="M974">
        <f t="shared" si="126"/>
        <v>-2.6081966282464491E-4</v>
      </c>
      <c r="N974">
        <f>_xlfn.NORM.DIST(M974,0,$B$5,FALSE)</f>
        <v>112.51246905004567</v>
      </c>
      <c r="O974">
        <f t="shared" si="127"/>
        <v>4.7230640515030249</v>
      </c>
      <c r="P974">
        <f>-(LN($B$5^2)+(M974/$B$5)^2)</f>
        <v>11.284005169415394</v>
      </c>
      <c r="R974">
        <f>IFERROR(LN(_xlfn.NORM.DIST(M974,0,$B$5,FALSE)),0)</f>
        <v>4.7230640515030249</v>
      </c>
    </row>
    <row r="975" spans="1:18" x14ac:dyDescent="0.25">
      <c r="A975" s="13">
        <v>41791</v>
      </c>
      <c r="B975" s="14">
        <v>0.04</v>
      </c>
      <c r="C975">
        <v>4.0000000000000002E-4</v>
      </c>
      <c r="D975">
        <f t="shared" si="120"/>
        <v>2.9999999999999997E-4</v>
      </c>
      <c r="E975">
        <f t="shared" si="121"/>
        <v>1.0000000000000005E-4</v>
      </c>
      <c r="F975">
        <f t="shared" si="122"/>
        <v>3.1298359538957394E-3</v>
      </c>
      <c r="G975">
        <f t="shared" si="123"/>
        <v>-3.0298359538957391E-3</v>
      </c>
      <c r="H975">
        <f>_xlfn.NORM.DIST(G975,0,$B$5,FALSE)</f>
        <v>78.156364125127496</v>
      </c>
      <c r="I975">
        <f t="shared" si="124"/>
        <v>4.3587114882943716</v>
      </c>
      <c r="K975">
        <f t="shared" si="125"/>
        <v>2.6081966282464491E-4</v>
      </c>
      <c r="M975">
        <f t="shared" si="126"/>
        <v>-1.6081966282464487E-4</v>
      </c>
      <c r="N975">
        <f>_xlfn.NORM.DIST(M975,0,$B$5,FALSE)</f>
        <v>112.70232394963631</v>
      </c>
      <c r="O975">
        <f t="shared" si="127"/>
        <v>4.7247500415042571</v>
      </c>
      <c r="P975">
        <f>-(LN($B$5^2)+(M975/$B$5)^2)</f>
        <v>11.287377149417859</v>
      </c>
      <c r="R975">
        <f>IFERROR(LN(_xlfn.NORM.DIST(M975,0,$B$5,FALSE)),0)</f>
        <v>4.7247500415042571</v>
      </c>
    </row>
    <row r="976" spans="1:18" x14ac:dyDescent="0.25">
      <c r="A976" s="13">
        <v>41821</v>
      </c>
      <c r="B976" s="14">
        <v>0.03</v>
      </c>
      <c r="C976">
        <v>2.9999999999999997E-4</v>
      </c>
      <c r="D976">
        <f t="shared" si="120"/>
        <v>4.0000000000000002E-4</v>
      </c>
      <c r="E976">
        <f t="shared" si="121"/>
        <v>-1.0000000000000005E-4</v>
      </c>
      <c r="F976">
        <f t="shared" si="122"/>
        <v>3.121579754175971E-3</v>
      </c>
      <c r="G976">
        <f t="shared" si="123"/>
        <v>-3.2215797541759713E-3</v>
      </c>
      <c r="H976">
        <f>_xlfn.NORM.DIST(G976,0,$B$5,FALSE)</f>
        <v>74.498635351946049</v>
      </c>
      <c r="I976">
        <f t="shared" si="124"/>
        <v>4.3107808077942051</v>
      </c>
      <c r="K976">
        <f t="shared" si="125"/>
        <v>2.6013164618133092E-4</v>
      </c>
      <c r="M976">
        <f t="shared" si="126"/>
        <v>-3.6013164618133096E-4</v>
      </c>
      <c r="N976">
        <f>_xlfn.NORM.DIST(M976,0,$B$5,FALSE)</f>
        <v>112.23536785952426</v>
      </c>
      <c r="O976">
        <f t="shared" si="127"/>
        <v>4.7205981649811042</v>
      </c>
      <c r="P976">
        <f>-(LN($B$5^2)+(M976/$B$5)^2)</f>
        <v>11.279073396371553</v>
      </c>
      <c r="R976">
        <f>IFERROR(LN(_xlfn.NORM.DIST(M976,0,$B$5,FALSE)),0)</f>
        <v>4.7205981649811042</v>
      </c>
    </row>
    <row r="977" spans="1:18" x14ac:dyDescent="0.25">
      <c r="A977" s="13">
        <v>41852</v>
      </c>
      <c r="B977" s="14">
        <v>0.03</v>
      </c>
      <c r="C977">
        <v>2.9999999999999997E-4</v>
      </c>
      <c r="D977">
        <f t="shared" si="120"/>
        <v>2.9999999999999997E-4</v>
      </c>
      <c r="E977">
        <f t="shared" si="121"/>
        <v>0</v>
      </c>
      <c r="F977">
        <f t="shared" si="122"/>
        <v>3.1298359538957394E-3</v>
      </c>
      <c r="G977">
        <f t="shared" si="123"/>
        <v>-3.1298359538957394E-3</v>
      </c>
      <c r="H977">
        <f>_xlfn.NORM.DIST(G977,0,$B$5,FALSE)</f>
        <v>76.254855205923946</v>
      </c>
      <c r="I977">
        <f t="shared" si="124"/>
        <v>4.3340810882921543</v>
      </c>
      <c r="K977">
        <f t="shared" si="125"/>
        <v>2.6081966282464491E-4</v>
      </c>
      <c r="M977">
        <f t="shared" si="126"/>
        <v>-2.6081966282464491E-4</v>
      </c>
      <c r="N977">
        <f>_xlfn.NORM.DIST(M977,0,$B$5,FALSE)</f>
        <v>112.51246905004567</v>
      </c>
      <c r="O977">
        <f t="shared" si="127"/>
        <v>4.7230640515030249</v>
      </c>
      <c r="P977">
        <f>-(LN($B$5^2)+(M977/$B$5)^2)</f>
        <v>11.284005169415394</v>
      </c>
      <c r="R977">
        <f>IFERROR(LN(_xlfn.NORM.DIST(M977,0,$B$5,FALSE)),0)</f>
        <v>4.7230640515030249</v>
      </c>
    </row>
    <row r="978" spans="1:18" x14ac:dyDescent="0.25">
      <c r="A978" s="13">
        <v>41883</v>
      </c>
      <c r="B978" s="14">
        <v>0.02</v>
      </c>
      <c r="C978">
        <v>2.0000000000000001E-4</v>
      </c>
      <c r="D978">
        <f t="shared" si="120"/>
        <v>2.9999999999999997E-4</v>
      </c>
      <c r="E978">
        <f t="shared" si="121"/>
        <v>-9.9999999999999964E-5</v>
      </c>
      <c r="F978">
        <f t="shared" si="122"/>
        <v>3.1298359538957394E-3</v>
      </c>
      <c r="G978">
        <f t="shared" si="123"/>
        <v>-3.2298359538957392E-3</v>
      </c>
      <c r="H978">
        <f>_xlfn.NORM.DIST(G978,0,$B$5,FALSE)</f>
        <v>74.340133255612116</v>
      </c>
      <c r="I978">
        <f t="shared" si="124"/>
        <v>4.308650957383132</v>
      </c>
      <c r="K978">
        <f t="shared" si="125"/>
        <v>2.6081966282464491E-4</v>
      </c>
      <c r="M978">
        <f t="shared" si="126"/>
        <v>-3.6081966282464485E-4</v>
      </c>
      <c r="N978">
        <f>_xlfn.NORM.DIST(M978,0,$B$5,FALSE)</f>
        <v>112.23314176197887</v>
      </c>
      <c r="O978">
        <f t="shared" si="127"/>
        <v>4.7205783305949875</v>
      </c>
      <c r="P978">
        <f>-(LN($B$5^2)+(M978/$B$5)^2)</f>
        <v>11.27903372759932</v>
      </c>
      <c r="R978">
        <f>IFERROR(LN(_xlfn.NORM.DIST(M978,0,$B$5,FALSE)),0)</f>
        <v>4.7205783305949875</v>
      </c>
    </row>
    <row r="979" spans="1:18" x14ac:dyDescent="0.25">
      <c r="A979" s="13">
        <v>41913</v>
      </c>
      <c r="B979" s="14">
        <v>0.02</v>
      </c>
      <c r="C979">
        <v>2.0000000000000001E-4</v>
      </c>
      <c r="D979">
        <f t="shared" si="120"/>
        <v>2.0000000000000001E-4</v>
      </c>
      <c r="E979">
        <f t="shared" si="121"/>
        <v>0</v>
      </c>
      <c r="F979">
        <f t="shared" si="122"/>
        <v>3.1380921536155078E-3</v>
      </c>
      <c r="G979">
        <f t="shared" si="123"/>
        <v>-3.1380921536155078E-3</v>
      </c>
      <c r="H979">
        <f>_xlfn.NORM.DIST(G979,0,$B$5,FALSE)</f>
        <v>76.097226132643371</v>
      </c>
      <c r="I979">
        <f t="shared" si="124"/>
        <v>4.3320118139095323</v>
      </c>
      <c r="K979">
        <f t="shared" si="125"/>
        <v>2.6150767946795896E-4</v>
      </c>
      <c r="M979">
        <f t="shared" si="126"/>
        <v>-2.6150767946795896E-4</v>
      </c>
      <c r="N979">
        <f>_xlfn.NORM.DIST(M979,0,$B$5,FALSE)</f>
        <v>112.51085226187108</v>
      </c>
      <c r="O979">
        <f t="shared" si="127"/>
        <v>4.7230496815420349</v>
      </c>
      <c r="P979">
        <f>-(LN($B$5^2)+(M979/$B$5)^2)</f>
        <v>11.283976429493414</v>
      </c>
      <c r="R979">
        <f>IFERROR(LN(_xlfn.NORM.DIST(M979,0,$B$5,FALSE)),0)</f>
        <v>4.7230496815420349</v>
      </c>
    </row>
    <row r="980" spans="1:18" x14ac:dyDescent="0.25">
      <c r="A980" s="13">
        <v>41944</v>
      </c>
      <c r="B980" s="14">
        <v>0.02</v>
      </c>
      <c r="C980">
        <v>2.0000000000000001E-4</v>
      </c>
      <c r="D980">
        <f t="shared" si="120"/>
        <v>2.0000000000000001E-4</v>
      </c>
      <c r="E980">
        <f t="shared" si="121"/>
        <v>0</v>
      </c>
      <c r="F980">
        <f t="shared" si="122"/>
        <v>3.1380921536155078E-3</v>
      </c>
      <c r="G980">
        <f t="shared" si="123"/>
        <v>-3.1380921536155078E-3</v>
      </c>
      <c r="H980">
        <f>_xlfn.NORM.DIST(G980,0,$B$5,FALSE)</f>
        <v>76.097226132643371</v>
      </c>
      <c r="I980">
        <f t="shared" si="124"/>
        <v>4.3320118139095323</v>
      </c>
      <c r="K980">
        <f t="shared" si="125"/>
        <v>2.6150767946795896E-4</v>
      </c>
      <c r="M980">
        <f t="shared" si="126"/>
        <v>-2.6150767946795896E-4</v>
      </c>
      <c r="N980">
        <f>_xlfn.NORM.DIST(M980,0,$B$5,FALSE)</f>
        <v>112.51085226187108</v>
      </c>
      <c r="O980">
        <f t="shared" si="127"/>
        <v>4.7230496815420349</v>
      </c>
      <c r="P980">
        <f>-(LN($B$5^2)+(M980/$B$5)^2)</f>
        <v>11.283976429493414</v>
      </c>
      <c r="R980">
        <f>IFERROR(LN(_xlfn.NORM.DIST(M980,0,$B$5,FALSE)),0)</f>
        <v>4.7230496815420349</v>
      </c>
    </row>
    <row r="981" spans="1:18" x14ac:dyDescent="0.25">
      <c r="A981" s="13">
        <v>41974</v>
      </c>
      <c r="B981" s="14">
        <v>0.03</v>
      </c>
      <c r="C981">
        <v>2.9999999999999997E-4</v>
      </c>
      <c r="D981">
        <f t="shared" si="120"/>
        <v>2.0000000000000001E-4</v>
      </c>
      <c r="E981">
        <f t="shared" si="121"/>
        <v>9.9999999999999964E-5</v>
      </c>
      <c r="F981">
        <f t="shared" si="122"/>
        <v>3.1380921536155078E-3</v>
      </c>
      <c r="G981">
        <f t="shared" si="123"/>
        <v>-3.038092153615508E-3</v>
      </c>
      <c r="H981">
        <f>_xlfn.NORM.DIST(G981,0,$B$5,FALSE)</f>
        <v>77.999954339050788</v>
      </c>
      <c r="I981">
        <f t="shared" si="124"/>
        <v>4.3567082412926359</v>
      </c>
      <c r="K981">
        <f t="shared" si="125"/>
        <v>2.6150767946795896E-4</v>
      </c>
      <c r="M981">
        <f t="shared" si="126"/>
        <v>-1.61507679467959E-4</v>
      </c>
      <c r="N981">
        <f>_xlfn.NORM.DIST(M981,0,$B$5,FALSE)</f>
        <v>112.70132454600801</v>
      </c>
      <c r="O981">
        <f t="shared" si="127"/>
        <v>4.7247411738250076</v>
      </c>
      <c r="P981">
        <f>-(LN($B$5^2)+(M981/$B$5)^2)</f>
        <v>11.28735941405936</v>
      </c>
      <c r="R981">
        <f>IFERROR(LN(_xlfn.NORM.DIST(M981,0,$B$5,FALSE)),0)</f>
        <v>4.7247411738250076</v>
      </c>
    </row>
    <row r="982" spans="1:18" x14ac:dyDescent="0.25">
      <c r="A982" s="13">
        <v>42005</v>
      </c>
      <c r="B982" s="14">
        <v>0.03</v>
      </c>
      <c r="C982">
        <v>2.9999999999999997E-4</v>
      </c>
      <c r="D982">
        <f t="shared" si="120"/>
        <v>2.9999999999999997E-4</v>
      </c>
      <c r="E982">
        <f t="shared" si="121"/>
        <v>0</v>
      </c>
      <c r="F982">
        <f t="shared" si="122"/>
        <v>3.1298359538957394E-3</v>
      </c>
      <c r="G982">
        <f t="shared" si="123"/>
        <v>-3.1298359538957394E-3</v>
      </c>
      <c r="H982">
        <f>_xlfn.NORM.DIST(G982,0,$B$5,FALSE)</f>
        <v>76.254855205923946</v>
      </c>
      <c r="I982">
        <f t="shared" si="124"/>
        <v>4.3340810882921543</v>
      </c>
      <c r="K982">
        <f t="shared" si="125"/>
        <v>2.6081966282464491E-4</v>
      </c>
      <c r="M982">
        <f t="shared" si="126"/>
        <v>-2.6081966282464491E-4</v>
      </c>
      <c r="N982">
        <f>_xlfn.NORM.DIST(M982,0,$B$5,FALSE)</f>
        <v>112.51246905004567</v>
      </c>
      <c r="O982">
        <f t="shared" si="127"/>
        <v>4.7230640515030249</v>
      </c>
      <c r="P982">
        <f>-(LN($B$5^2)+(M982/$B$5)^2)</f>
        <v>11.284005169415394</v>
      </c>
      <c r="R982">
        <f>IFERROR(LN(_xlfn.NORM.DIST(M982,0,$B$5,FALSE)),0)</f>
        <v>4.7230640515030249</v>
      </c>
    </row>
    <row r="983" spans="1:18" x14ac:dyDescent="0.25">
      <c r="A983" s="13">
        <v>42036</v>
      </c>
      <c r="B983" s="14">
        <v>0.02</v>
      </c>
      <c r="C983">
        <v>2.0000000000000001E-4</v>
      </c>
      <c r="D983">
        <f t="shared" si="120"/>
        <v>2.9999999999999997E-4</v>
      </c>
      <c r="E983">
        <f t="shared" si="121"/>
        <v>-9.9999999999999964E-5</v>
      </c>
      <c r="F983">
        <f t="shared" si="122"/>
        <v>3.1298359538957394E-3</v>
      </c>
      <c r="G983">
        <f t="shared" si="123"/>
        <v>-3.2298359538957392E-3</v>
      </c>
      <c r="H983">
        <f>_xlfn.NORM.DIST(G983,0,$B$5,FALSE)</f>
        <v>74.340133255612116</v>
      </c>
      <c r="I983">
        <f t="shared" si="124"/>
        <v>4.308650957383132</v>
      </c>
      <c r="K983">
        <f t="shared" si="125"/>
        <v>2.6081966282464491E-4</v>
      </c>
      <c r="M983">
        <f t="shared" si="126"/>
        <v>-3.6081966282464485E-4</v>
      </c>
      <c r="N983">
        <f>_xlfn.NORM.DIST(M983,0,$B$5,FALSE)</f>
        <v>112.23314176197887</v>
      </c>
      <c r="O983">
        <f t="shared" si="127"/>
        <v>4.7205783305949875</v>
      </c>
      <c r="P983">
        <f>-(LN($B$5^2)+(M983/$B$5)^2)</f>
        <v>11.27903372759932</v>
      </c>
      <c r="R983">
        <f>IFERROR(LN(_xlfn.NORM.DIST(M983,0,$B$5,FALSE)),0)</f>
        <v>4.7205783305949875</v>
      </c>
    </row>
    <row r="984" spans="1:18" x14ac:dyDescent="0.25">
      <c r="A984" s="13">
        <v>42064</v>
      </c>
      <c r="B984" s="14">
        <v>0.03</v>
      </c>
      <c r="C984">
        <v>2.9999999999999997E-4</v>
      </c>
      <c r="D984">
        <f t="shared" si="120"/>
        <v>2.0000000000000001E-4</v>
      </c>
      <c r="E984">
        <f t="shared" si="121"/>
        <v>9.9999999999999964E-5</v>
      </c>
      <c r="F984">
        <f t="shared" si="122"/>
        <v>3.1380921536155078E-3</v>
      </c>
      <c r="G984">
        <f t="shared" si="123"/>
        <v>-3.038092153615508E-3</v>
      </c>
      <c r="H984">
        <f>_xlfn.NORM.DIST(G984,0,$B$5,FALSE)</f>
        <v>77.999954339050788</v>
      </c>
      <c r="I984">
        <f t="shared" si="124"/>
        <v>4.3567082412926359</v>
      </c>
      <c r="K984">
        <f t="shared" si="125"/>
        <v>2.6150767946795896E-4</v>
      </c>
      <c r="M984">
        <f t="shared" si="126"/>
        <v>-1.61507679467959E-4</v>
      </c>
      <c r="N984">
        <f>_xlfn.NORM.DIST(M984,0,$B$5,FALSE)</f>
        <v>112.70132454600801</v>
      </c>
      <c r="O984">
        <f t="shared" si="127"/>
        <v>4.7247411738250076</v>
      </c>
      <c r="P984">
        <f>-(LN($B$5^2)+(M984/$B$5)^2)</f>
        <v>11.28735941405936</v>
      </c>
      <c r="R984">
        <f>IFERROR(LN(_xlfn.NORM.DIST(M984,0,$B$5,FALSE)),0)</f>
        <v>4.7247411738250076</v>
      </c>
    </row>
    <row r="985" spans="1:18" x14ac:dyDescent="0.25">
      <c r="A985" s="13">
        <v>42095</v>
      </c>
      <c r="B985" s="14">
        <v>0.02</v>
      </c>
      <c r="C985">
        <v>2.0000000000000001E-4</v>
      </c>
      <c r="D985">
        <f t="shared" si="120"/>
        <v>2.9999999999999997E-4</v>
      </c>
      <c r="E985">
        <f t="shared" si="121"/>
        <v>-9.9999999999999964E-5</v>
      </c>
      <c r="F985">
        <f t="shared" si="122"/>
        <v>3.1298359538957394E-3</v>
      </c>
      <c r="G985">
        <f t="shared" si="123"/>
        <v>-3.2298359538957392E-3</v>
      </c>
      <c r="H985">
        <f>_xlfn.NORM.DIST(G985,0,$B$5,FALSE)</f>
        <v>74.340133255612116</v>
      </c>
      <c r="I985">
        <f t="shared" si="124"/>
        <v>4.308650957383132</v>
      </c>
      <c r="K985">
        <f t="shared" si="125"/>
        <v>2.6081966282464491E-4</v>
      </c>
      <c r="M985">
        <f t="shared" si="126"/>
        <v>-3.6081966282464485E-4</v>
      </c>
      <c r="N985">
        <f>_xlfn.NORM.DIST(M985,0,$B$5,FALSE)</f>
        <v>112.23314176197887</v>
      </c>
      <c r="O985">
        <f t="shared" si="127"/>
        <v>4.7205783305949875</v>
      </c>
      <c r="P985">
        <f>-(LN($B$5^2)+(M985/$B$5)^2)</f>
        <v>11.27903372759932</v>
      </c>
      <c r="R985">
        <f>IFERROR(LN(_xlfn.NORM.DIST(M985,0,$B$5,FALSE)),0)</f>
        <v>4.7205783305949875</v>
      </c>
    </row>
    <row r="986" spans="1:18" x14ac:dyDescent="0.25">
      <c r="A986" s="13">
        <v>42125</v>
      </c>
      <c r="B986" s="14">
        <v>0.02</v>
      </c>
      <c r="C986">
        <v>2.0000000000000001E-4</v>
      </c>
      <c r="D986">
        <f t="shared" si="120"/>
        <v>2.0000000000000001E-4</v>
      </c>
      <c r="E986">
        <f t="shared" si="121"/>
        <v>0</v>
      </c>
      <c r="F986">
        <f t="shared" si="122"/>
        <v>3.1380921536155078E-3</v>
      </c>
      <c r="G986">
        <f t="shared" si="123"/>
        <v>-3.1380921536155078E-3</v>
      </c>
      <c r="H986">
        <f>_xlfn.NORM.DIST(G986,0,$B$5,FALSE)</f>
        <v>76.097226132643371</v>
      </c>
      <c r="I986">
        <f t="shared" si="124"/>
        <v>4.3320118139095323</v>
      </c>
      <c r="K986">
        <f t="shared" si="125"/>
        <v>2.6150767946795896E-4</v>
      </c>
      <c r="M986">
        <f t="shared" si="126"/>
        <v>-2.6150767946795896E-4</v>
      </c>
      <c r="N986">
        <f>_xlfn.NORM.DIST(M986,0,$B$5,FALSE)</f>
        <v>112.51085226187108</v>
      </c>
      <c r="O986">
        <f t="shared" si="127"/>
        <v>4.7230496815420349</v>
      </c>
      <c r="P986">
        <f>-(LN($B$5^2)+(M986/$B$5)^2)</f>
        <v>11.283976429493414</v>
      </c>
      <c r="R986">
        <f>IFERROR(LN(_xlfn.NORM.DIST(M986,0,$B$5,FALSE)),0)</f>
        <v>4.7230496815420349</v>
      </c>
    </row>
    <row r="987" spans="1:18" x14ac:dyDescent="0.25">
      <c r="A987" s="13">
        <v>42156</v>
      </c>
      <c r="B987" s="14">
        <v>0.02</v>
      </c>
      <c r="C987">
        <v>2.0000000000000001E-4</v>
      </c>
      <c r="D987">
        <f t="shared" si="120"/>
        <v>2.0000000000000001E-4</v>
      </c>
      <c r="E987">
        <f t="shared" si="121"/>
        <v>0</v>
      </c>
      <c r="F987">
        <f t="shared" si="122"/>
        <v>3.1380921536155078E-3</v>
      </c>
      <c r="G987">
        <f t="shared" si="123"/>
        <v>-3.1380921536155078E-3</v>
      </c>
      <c r="H987">
        <f>_xlfn.NORM.DIST(G987,0,$B$5,FALSE)</f>
        <v>76.097226132643371</v>
      </c>
      <c r="I987">
        <f t="shared" si="124"/>
        <v>4.3320118139095323</v>
      </c>
      <c r="K987">
        <f t="shared" si="125"/>
        <v>2.6150767946795896E-4</v>
      </c>
      <c r="M987">
        <f t="shared" si="126"/>
        <v>-2.6150767946795896E-4</v>
      </c>
      <c r="N987">
        <f>_xlfn.NORM.DIST(M987,0,$B$5,FALSE)</f>
        <v>112.51085226187108</v>
      </c>
      <c r="O987">
        <f t="shared" si="127"/>
        <v>4.7230496815420349</v>
      </c>
      <c r="P987">
        <f>-(LN($B$5^2)+(M987/$B$5)^2)</f>
        <v>11.283976429493414</v>
      </c>
      <c r="R987">
        <f>IFERROR(LN(_xlfn.NORM.DIST(M987,0,$B$5,FALSE)),0)</f>
        <v>4.7230496815420349</v>
      </c>
    </row>
    <row r="988" spans="1:18" x14ac:dyDescent="0.25">
      <c r="A988" s="13">
        <v>42186</v>
      </c>
      <c r="B988" s="14">
        <v>0.03</v>
      </c>
      <c r="C988">
        <v>2.9999999999999997E-4</v>
      </c>
      <c r="D988">
        <f t="shared" si="120"/>
        <v>2.0000000000000001E-4</v>
      </c>
      <c r="E988">
        <f t="shared" si="121"/>
        <v>9.9999999999999964E-5</v>
      </c>
      <c r="F988">
        <f t="shared" si="122"/>
        <v>3.1380921536155078E-3</v>
      </c>
      <c r="G988">
        <f t="shared" si="123"/>
        <v>-3.038092153615508E-3</v>
      </c>
      <c r="H988">
        <f>_xlfn.NORM.DIST(G988,0,$B$5,FALSE)</f>
        <v>77.999954339050788</v>
      </c>
      <c r="I988">
        <f t="shared" si="124"/>
        <v>4.3567082412926359</v>
      </c>
      <c r="K988">
        <f t="shared" si="125"/>
        <v>2.6150767946795896E-4</v>
      </c>
      <c r="M988">
        <f t="shared" si="126"/>
        <v>-1.61507679467959E-4</v>
      </c>
      <c r="N988">
        <f>_xlfn.NORM.DIST(M988,0,$B$5,FALSE)</f>
        <v>112.70132454600801</v>
      </c>
      <c r="O988">
        <f t="shared" si="127"/>
        <v>4.7247411738250076</v>
      </c>
      <c r="P988">
        <f>-(LN($B$5^2)+(M988/$B$5)^2)</f>
        <v>11.28735941405936</v>
      </c>
      <c r="R988">
        <f>IFERROR(LN(_xlfn.NORM.DIST(M988,0,$B$5,FALSE)),0)</f>
        <v>4.7247411738250076</v>
      </c>
    </row>
    <row r="989" spans="1:18" x14ac:dyDescent="0.25">
      <c r="A989" s="13">
        <v>42217</v>
      </c>
      <c r="B989" s="14">
        <v>7.0000000000000007E-2</v>
      </c>
      <c r="C989">
        <v>7.000000000000001E-4</v>
      </c>
      <c r="D989">
        <f t="shared" si="120"/>
        <v>2.9999999999999997E-4</v>
      </c>
      <c r="E989">
        <f t="shared" si="121"/>
        <v>4.0000000000000013E-4</v>
      </c>
      <c r="F989">
        <f t="shared" si="122"/>
        <v>3.1298359538957394E-3</v>
      </c>
      <c r="G989">
        <f t="shared" si="123"/>
        <v>-2.7298359538957392E-3</v>
      </c>
      <c r="H989">
        <f>_xlfn.NORM.DIST(G989,0,$B$5,FALSE)</f>
        <v>83.74733111050837</v>
      </c>
      <c r="I989">
        <f t="shared" si="124"/>
        <v>4.4278043028601877</v>
      </c>
      <c r="K989">
        <f t="shared" si="125"/>
        <v>2.6081966282464491E-4</v>
      </c>
      <c r="M989">
        <f t="shared" si="126"/>
        <v>1.3918033717535521E-4</v>
      </c>
      <c r="N989">
        <f>_xlfn.NORM.DIST(M989,0,$B$5,FALSE)</f>
        <v>112.73158353063583</v>
      </c>
      <c r="O989">
        <f t="shared" si="127"/>
        <v>4.7250096260671199</v>
      </c>
      <c r="P989">
        <f>-(LN($B$5^2)+(M989/$B$5)^2)</f>
        <v>11.287896318543584</v>
      </c>
      <c r="R989">
        <f>IFERROR(LN(_xlfn.NORM.DIST(M989,0,$B$5,FALSE)),0)</f>
        <v>4.7250096260671199</v>
      </c>
    </row>
    <row r="990" spans="1:18" x14ac:dyDescent="0.25">
      <c r="A990" s="13">
        <v>42248</v>
      </c>
      <c r="B990" s="14">
        <v>0.02</v>
      </c>
      <c r="C990">
        <v>2.0000000000000001E-4</v>
      </c>
      <c r="D990">
        <f t="shared" si="120"/>
        <v>7.000000000000001E-4</v>
      </c>
      <c r="E990">
        <f t="shared" si="121"/>
        <v>-5.0000000000000012E-4</v>
      </c>
      <c r="F990">
        <f t="shared" si="122"/>
        <v>3.0968111550166658E-3</v>
      </c>
      <c r="G990">
        <f t="shared" si="123"/>
        <v>-3.5968111550166658E-3</v>
      </c>
      <c r="H990">
        <f>_xlfn.NORM.DIST(G990,0,$B$5,FALSE)</f>
        <v>67.253983861451957</v>
      </c>
      <c r="I990">
        <f t="shared" si="124"/>
        <v>4.2084762563028475</v>
      </c>
      <c r="K990">
        <f t="shared" si="125"/>
        <v>2.5806759625138882E-4</v>
      </c>
      <c r="M990">
        <f t="shared" si="126"/>
        <v>-7.5806759625138894E-4</v>
      </c>
      <c r="N990">
        <f>_xlfn.NORM.DIST(M990,0,$B$5,FALSE)</f>
        <v>110.25603861083751</v>
      </c>
      <c r="O990">
        <f t="shared" si="127"/>
        <v>4.7028052848074111</v>
      </c>
      <c r="P990">
        <f>-(LN($B$5^2)+(M990/$B$5)^2)</f>
        <v>11.243487636024167</v>
      </c>
      <c r="R990">
        <f>IFERROR(LN(_xlfn.NORM.DIST(M990,0,$B$5,FALSE)),0)</f>
        <v>4.7028052848074111</v>
      </c>
    </row>
    <row r="991" spans="1:18" x14ac:dyDescent="0.25">
      <c r="A991" s="13">
        <v>42278</v>
      </c>
      <c r="B991" s="14">
        <v>0.02</v>
      </c>
      <c r="C991">
        <v>2.0000000000000001E-4</v>
      </c>
      <c r="D991">
        <f t="shared" si="120"/>
        <v>2.0000000000000001E-4</v>
      </c>
      <c r="E991">
        <f t="shared" si="121"/>
        <v>0</v>
      </c>
      <c r="F991">
        <f t="shared" si="122"/>
        <v>3.1380921536155078E-3</v>
      </c>
      <c r="G991">
        <f t="shared" si="123"/>
        <v>-3.1380921536155078E-3</v>
      </c>
      <c r="H991">
        <f>_xlfn.NORM.DIST(G991,0,$B$5,FALSE)</f>
        <v>76.097226132643371</v>
      </c>
      <c r="I991">
        <f t="shared" si="124"/>
        <v>4.3320118139095323</v>
      </c>
      <c r="K991">
        <f t="shared" si="125"/>
        <v>2.6150767946795896E-4</v>
      </c>
      <c r="M991">
        <f t="shared" si="126"/>
        <v>-2.6150767946795896E-4</v>
      </c>
      <c r="N991">
        <f>_xlfn.NORM.DIST(M991,0,$B$5,FALSE)</f>
        <v>112.51085226187108</v>
      </c>
      <c r="O991">
        <f t="shared" si="127"/>
        <v>4.7230496815420349</v>
      </c>
      <c r="P991">
        <f>-(LN($B$5^2)+(M991/$B$5)^2)</f>
        <v>11.283976429493414</v>
      </c>
      <c r="R991">
        <f>IFERROR(LN(_xlfn.NORM.DIST(M991,0,$B$5,FALSE)),0)</f>
        <v>4.7230496815420349</v>
      </c>
    </row>
    <row r="992" spans="1:18" x14ac:dyDescent="0.25">
      <c r="A992" s="13">
        <v>42309</v>
      </c>
      <c r="B992" s="14">
        <v>0.12</v>
      </c>
      <c r="C992">
        <v>1.1999999999999999E-3</v>
      </c>
      <c r="D992">
        <f t="shared" si="120"/>
        <v>2.0000000000000001E-4</v>
      </c>
      <c r="E992">
        <f t="shared" si="121"/>
        <v>9.999999999999998E-4</v>
      </c>
      <c r="F992">
        <f t="shared" si="122"/>
        <v>3.1380921536155078E-3</v>
      </c>
      <c r="G992">
        <f t="shared" si="123"/>
        <v>-2.1380921536155078E-3</v>
      </c>
      <c r="H992">
        <f>_xlfn.NORM.DIST(G992,0,$B$5,FALSE)</f>
        <v>93.97118539573826</v>
      </c>
      <c r="I992">
        <f t="shared" si="124"/>
        <v>4.5429881969343127</v>
      </c>
      <c r="K992">
        <f t="shared" si="125"/>
        <v>2.6150767946795896E-4</v>
      </c>
      <c r="M992">
        <f t="shared" si="126"/>
        <v>7.3849232053204089E-4</v>
      </c>
      <c r="N992">
        <f>_xlfn.NORM.DIST(M992,0,$B$5,FALSE)</f>
        <v>110.38527138393523</v>
      </c>
      <c r="O992">
        <f t="shared" si="127"/>
        <v>4.7039767135655071</v>
      </c>
      <c r="P992">
        <f>-(LN($B$5^2)+(M992/$B$5)^2)</f>
        <v>11.245830493540359</v>
      </c>
      <c r="R992">
        <f>IFERROR(LN(_xlfn.NORM.DIST(M992,0,$B$5,FALSE)),0)</f>
        <v>4.7039767135655071</v>
      </c>
    </row>
    <row r="993" spans="1:18" x14ac:dyDescent="0.25">
      <c r="A993" s="13">
        <v>42339</v>
      </c>
      <c r="B993" s="14">
        <v>0.23</v>
      </c>
      <c r="C993">
        <v>2.3E-3</v>
      </c>
      <c r="D993">
        <f t="shared" si="120"/>
        <v>1.1999999999999999E-3</v>
      </c>
      <c r="E993">
        <f t="shared" si="121"/>
        <v>1.1000000000000001E-3</v>
      </c>
      <c r="F993">
        <f t="shared" si="122"/>
        <v>3.0555301564178239E-3</v>
      </c>
      <c r="G993">
        <f t="shared" si="123"/>
        <v>-1.9555301564178236E-3</v>
      </c>
      <c r="H993">
        <f>_xlfn.NORM.DIST(G993,0,$B$5,FALSE)</f>
        <v>96.82175747389455</v>
      </c>
      <c r="I993">
        <f t="shared" si="124"/>
        <v>4.5728717363184472</v>
      </c>
      <c r="K993">
        <f t="shared" si="125"/>
        <v>2.5462751303481862E-4</v>
      </c>
      <c r="M993">
        <f t="shared" si="126"/>
        <v>8.4537248696518145E-4</v>
      </c>
      <c r="N993">
        <f>_xlfn.NORM.DIST(M993,0,$B$5,FALSE)</f>
        <v>109.64058881406216</v>
      </c>
      <c r="O993">
        <f t="shared" si="127"/>
        <v>4.6972076418512314</v>
      </c>
      <c r="P993">
        <f>-(LN($B$5^2)+(M993/$B$5)^2)</f>
        <v>11.232292350111807</v>
      </c>
      <c r="R993">
        <f>IFERROR(LN(_xlfn.NORM.DIST(M993,0,$B$5,FALSE)),0)</f>
        <v>4.6972076418512314</v>
      </c>
    </row>
    <row r="994" spans="1:18" x14ac:dyDescent="0.25">
      <c r="A994" s="13">
        <v>42370</v>
      </c>
      <c r="B994" s="14">
        <v>0.26</v>
      </c>
      <c r="C994">
        <v>2.5999999999999999E-3</v>
      </c>
      <c r="D994">
        <f t="shared" si="120"/>
        <v>2.3E-3</v>
      </c>
      <c r="E994">
        <f t="shared" si="121"/>
        <v>2.9999999999999992E-4</v>
      </c>
      <c r="F994">
        <f t="shared" si="122"/>
        <v>2.964711959500372E-3</v>
      </c>
      <c r="G994">
        <f t="shared" si="123"/>
        <v>-2.6647119595003721E-3</v>
      </c>
      <c r="H994">
        <f>_xlfn.NORM.DIST(G994,0,$B$5,FALSE)</f>
        <v>84.932103621059554</v>
      </c>
      <c r="I994">
        <f t="shared" si="124"/>
        <v>4.4418521563661297</v>
      </c>
      <c r="K994">
        <f t="shared" si="125"/>
        <v>2.4705932995836434E-4</v>
      </c>
      <c r="M994">
        <f t="shared" si="126"/>
        <v>5.2940670041635583E-5</v>
      </c>
      <c r="N994">
        <f>_xlfn.NORM.DIST(M994,0,$B$5,FALSE)</f>
        <v>112.8062946580054</v>
      </c>
      <c r="O994">
        <f t="shared" si="127"/>
        <v>4.7256721412127112</v>
      </c>
      <c r="P994">
        <f>-(LN($B$5^2)+(M994/$B$5)^2)</f>
        <v>11.289221348834767</v>
      </c>
      <c r="R994">
        <f>IFERROR(LN(_xlfn.NORM.DIST(M994,0,$B$5,FALSE)),0)</f>
        <v>4.7256721412127112</v>
      </c>
    </row>
    <row r="995" spans="1:18" x14ac:dyDescent="0.25">
      <c r="A995" s="13">
        <v>42401</v>
      </c>
      <c r="B995" s="14">
        <v>0.31</v>
      </c>
      <c r="C995">
        <v>3.0999999999999999E-3</v>
      </c>
      <c r="D995">
        <f t="shared" si="120"/>
        <v>2.5999999999999999E-3</v>
      </c>
      <c r="E995">
        <f t="shared" si="121"/>
        <v>5.0000000000000001E-4</v>
      </c>
      <c r="F995">
        <f t="shared" si="122"/>
        <v>2.9399433603410664E-3</v>
      </c>
      <c r="G995">
        <f t="shared" si="123"/>
        <v>-2.4399433603410664E-3</v>
      </c>
      <c r="H995">
        <f>_xlfn.NORM.DIST(G995,0,$B$5,FALSE)</f>
        <v>88.919491278155377</v>
      </c>
      <c r="I995">
        <f t="shared" si="124"/>
        <v>4.4877313679612696</v>
      </c>
      <c r="K995">
        <f t="shared" si="125"/>
        <v>2.4499528002842218E-4</v>
      </c>
      <c r="M995">
        <f t="shared" si="126"/>
        <v>2.5500471997157783E-4</v>
      </c>
      <c r="N995">
        <f>_xlfn.NORM.DIST(M995,0,$B$5,FALSE)</f>
        <v>112.52596451658755</v>
      </c>
      <c r="O995">
        <f t="shared" si="127"/>
        <v>4.723183990718244</v>
      </c>
      <c r="P995">
        <f>-(LN($B$5^2)+(M995/$B$5)^2)</f>
        <v>11.284245047845832</v>
      </c>
      <c r="R995">
        <f>IFERROR(LN(_xlfn.NORM.DIST(M995,0,$B$5,FALSE)),0)</f>
        <v>4.723183990718244</v>
      </c>
    </row>
    <row r="996" spans="1:18" x14ac:dyDescent="0.25">
      <c r="A996" s="13">
        <v>42430</v>
      </c>
      <c r="B996" s="14">
        <v>0.28999999999999998</v>
      </c>
      <c r="C996">
        <v>2.8999999999999998E-3</v>
      </c>
      <c r="D996">
        <f t="shared" si="120"/>
        <v>3.0999999999999999E-3</v>
      </c>
      <c r="E996">
        <f t="shared" si="121"/>
        <v>-2.0000000000000009E-4</v>
      </c>
      <c r="F996">
        <f t="shared" si="122"/>
        <v>2.8986623617422245E-3</v>
      </c>
      <c r="G996">
        <f t="shared" si="123"/>
        <v>-3.0986623617422246E-3</v>
      </c>
      <c r="H996">
        <f>_xlfn.NORM.DIST(G996,0,$B$5,FALSE)</f>
        <v>76.84920019061957</v>
      </c>
      <c r="I996">
        <f t="shared" si="124"/>
        <v>4.3418450625214629</v>
      </c>
      <c r="K996">
        <f t="shared" si="125"/>
        <v>2.4155519681185204E-4</v>
      </c>
      <c r="M996">
        <f t="shared" si="126"/>
        <v>-4.4155519681185213E-4</v>
      </c>
      <c r="N996">
        <f>_xlfn.NORM.DIST(M996,0,$B$5,FALSE)</f>
        <v>111.94279654427964</v>
      </c>
      <c r="O996">
        <f t="shared" si="127"/>
        <v>4.7179879956800068</v>
      </c>
      <c r="P996">
        <f>-(LN($B$5^2)+(M996/$B$5)^2)</f>
        <v>11.273853057769358</v>
      </c>
      <c r="R996">
        <f>IFERROR(LN(_xlfn.NORM.DIST(M996,0,$B$5,FALSE)),0)</f>
        <v>4.7179879956800068</v>
      </c>
    </row>
    <row r="997" spans="1:18" x14ac:dyDescent="0.25">
      <c r="A997" s="13">
        <v>42461</v>
      </c>
      <c r="B997" s="14">
        <v>0.23</v>
      </c>
      <c r="C997">
        <v>2.3E-3</v>
      </c>
      <c r="D997">
        <f t="shared" si="120"/>
        <v>2.8999999999999998E-3</v>
      </c>
      <c r="E997">
        <f t="shared" si="121"/>
        <v>-5.9999999999999984E-4</v>
      </c>
      <c r="F997">
        <f t="shared" si="122"/>
        <v>2.9151747611817613E-3</v>
      </c>
      <c r="G997">
        <f t="shared" si="123"/>
        <v>-3.5151747611817611E-3</v>
      </c>
      <c r="H997">
        <f>_xlfn.NORM.DIST(G997,0,$B$5,FALSE)</f>
        <v>68.83362216992883</v>
      </c>
      <c r="I997">
        <f t="shared" si="124"/>
        <v>4.2316923198974736</v>
      </c>
      <c r="K997">
        <f t="shared" si="125"/>
        <v>2.4293123009848009E-4</v>
      </c>
      <c r="M997">
        <f t="shared" si="126"/>
        <v>-8.4293123009847987E-4</v>
      </c>
      <c r="N997">
        <f>_xlfn.NORM.DIST(M997,0,$B$5,FALSE)</f>
        <v>109.65865993475336</v>
      </c>
      <c r="O997">
        <f t="shared" si="127"/>
        <v>4.6973724497184284</v>
      </c>
      <c r="P997">
        <f>-(LN($B$5^2)+(M997/$B$5)^2)</f>
        <v>11.232621965846201</v>
      </c>
      <c r="R997">
        <f>IFERROR(LN(_xlfn.NORM.DIST(M997,0,$B$5,FALSE)),0)</f>
        <v>4.6973724497184284</v>
      </c>
    </row>
    <row r="998" spans="1:18" x14ac:dyDescent="0.25">
      <c r="A998" s="13">
        <v>42491</v>
      </c>
      <c r="B998" s="14">
        <v>0.27</v>
      </c>
      <c r="C998">
        <v>2.7000000000000001E-3</v>
      </c>
      <c r="D998">
        <f t="shared" si="120"/>
        <v>2.3E-3</v>
      </c>
      <c r="E998">
        <f t="shared" si="121"/>
        <v>4.0000000000000018E-4</v>
      </c>
      <c r="F998">
        <f t="shared" si="122"/>
        <v>2.964711959500372E-3</v>
      </c>
      <c r="G998">
        <f t="shared" si="123"/>
        <v>-2.5647119595003719E-3</v>
      </c>
      <c r="H998">
        <f>_xlfn.NORM.DIST(G998,0,$B$5,FALSE)</f>
        <v>86.726788563241342</v>
      </c>
      <c r="I998">
        <f t="shared" si="124"/>
        <v>4.4627628160301978</v>
      </c>
      <c r="K998">
        <f t="shared" si="125"/>
        <v>2.4705932995836434E-4</v>
      </c>
      <c r="M998">
        <f t="shared" si="126"/>
        <v>1.5294067004163585E-4</v>
      </c>
      <c r="N998">
        <f>_xlfn.NORM.DIST(M998,0,$B$5,FALSE)</f>
        <v>112.71346527766795</v>
      </c>
      <c r="O998">
        <f t="shared" si="127"/>
        <v>4.7248488928587156</v>
      </c>
      <c r="P998">
        <f>-(LN($B$5^2)+(M998/$B$5)^2)</f>
        <v>11.287574852126776</v>
      </c>
      <c r="R998">
        <f>IFERROR(LN(_xlfn.NORM.DIST(M998,0,$B$5,FALSE)),0)</f>
        <v>4.7248488928587156</v>
      </c>
    </row>
    <row r="999" spans="1:18" x14ac:dyDescent="0.25">
      <c r="A999" s="13">
        <v>42522</v>
      </c>
      <c r="B999" s="14">
        <v>0.27</v>
      </c>
      <c r="C999">
        <v>2.7000000000000001E-3</v>
      </c>
      <c r="D999">
        <f t="shared" si="120"/>
        <v>2.7000000000000001E-3</v>
      </c>
      <c r="E999">
        <f t="shared" si="121"/>
        <v>0</v>
      </c>
      <c r="F999">
        <f t="shared" si="122"/>
        <v>2.931687160621298E-3</v>
      </c>
      <c r="G999">
        <f t="shared" si="123"/>
        <v>-2.931687160621298E-3</v>
      </c>
      <c r="H999">
        <f>_xlfn.NORM.DIST(G999,0,$B$5,FALSE)</f>
        <v>80.006530912204184</v>
      </c>
      <c r="I999">
        <f t="shared" si="124"/>
        <v>4.3821082677443641</v>
      </c>
      <c r="K999">
        <f t="shared" si="125"/>
        <v>2.4430726338510813E-4</v>
      </c>
      <c r="M999">
        <f t="shared" si="126"/>
        <v>-2.4430726338510813E-4</v>
      </c>
      <c r="N999">
        <f>_xlfn.NORM.DIST(M999,0,$B$5,FALSE)</f>
        <v>112.55000070116544</v>
      </c>
      <c r="O999">
        <f t="shared" si="127"/>
        <v>4.7233975735825542</v>
      </c>
      <c r="P999">
        <f>-(LN($B$5^2)+(M999/$B$5)^2)</f>
        <v>11.284672213574453</v>
      </c>
      <c r="R999">
        <f>IFERROR(LN(_xlfn.NORM.DIST(M999,0,$B$5,FALSE)),0)</f>
        <v>4.7233975735825542</v>
      </c>
    </row>
    <row r="1000" spans="1:18" x14ac:dyDescent="0.25">
      <c r="A1000" s="13">
        <v>42552</v>
      </c>
      <c r="B1000" s="14">
        <v>0.3</v>
      </c>
      <c r="C1000">
        <v>3.0000000000000001E-3</v>
      </c>
      <c r="D1000">
        <f t="shared" si="120"/>
        <v>2.7000000000000001E-3</v>
      </c>
      <c r="E1000">
        <f t="shared" si="121"/>
        <v>2.9999999999999992E-4</v>
      </c>
      <c r="F1000">
        <f t="shared" si="122"/>
        <v>2.931687160621298E-3</v>
      </c>
      <c r="G1000">
        <f t="shared" si="123"/>
        <v>-2.6316871606212981E-3</v>
      </c>
      <c r="H1000">
        <f>_xlfn.NORM.DIST(G1000,0,$B$5,FALSE)</f>
        <v>85.528213469222237</v>
      </c>
      <c r="I1000">
        <f t="shared" si="124"/>
        <v>4.4488463036067634</v>
      </c>
      <c r="K1000">
        <f t="shared" si="125"/>
        <v>2.4430726338510813E-4</v>
      </c>
      <c r="M1000">
        <f t="shared" si="126"/>
        <v>5.5692736614891786E-5</v>
      </c>
      <c r="N1000">
        <f>_xlfn.NORM.DIST(M1000,0,$B$5,FALSE)</f>
        <v>112.80494610830397</v>
      </c>
      <c r="O1000">
        <f t="shared" si="127"/>
        <v>4.7256601865805141</v>
      </c>
      <c r="P1000">
        <f>-(LN($B$5^2)+(M1000/$B$5)^2)</f>
        <v>11.289197439570373</v>
      </c>
      <c r="R1000">
        <f>IFERROR(LN(_xlfn.NORM.DIST(M1000,0,$B$5,FALSE)),0)</f>
        <v>4.7256601865805141</v>
      </c>
    </row>
    <row r="1001" spans="1:18" x14ac:dyDescent="0.25">
      <c r="A1001" s="13">
        <v>42583</v>
      </c>
      <c r="B1001" s="14">
        <v>0.3</v>
      </c>
      <c r="C1001">
        <v>3.0000000000000001E-3</v>
      </c>
      <c r="D1001">
        <f t="shared" si="120"/>
        <v>3.0000000000000001E-3</v>
      </c>
      <c r="E1001">
        <f t="shared" si="121"/>
        <v>0</v>
      </c>
      <c r="F1001">
        <f t="shared" si="122"/>
        <v>2.9069185614619924E-3</v>
      </c>
      <c r="G1001">
        <f t="shared" si="123"/>
        <v>-2.9069185614619924E-3</v>
      </c>
      <c r="H1001">
        <f>_xlfn.NORM.DIST(G1001,0,$B$5,FALSE)</f>
        <v>80.470518328590273</v>
      </c>
      <c r="I1001">
        <f t="shared" si="124"/>
        <v>4.3878908854022436</v>
      </c>
      <c r="K1001">
        <f t="shared" si="125"/>
        <v>2.4224321345516604E-4</v>
      </c>
      <c r="M1001">
        <f t="shared" si="126"/>
        <v>-2.4224321345516604E-4</v>
      </c>
      <c r="N1001">
        <f>_xlfn.NORM.DIST(M1001,0,$B$5,FALSE)</f>
        <v>112.5545204698419</v>
      </c>
      <c r="O1001">
        <f t="shared" si="127"/>
        <v>4.7234377306496231</v>
      </c>
      <c r="P1001">
        <f>-(LN($B$5^2)+(M1001/$B$5)^2)</f>
        <v>11.284752527708591</v>
      </c>
      <c r="R1001">
        <f>IFERROR(LN(_xlfn.NORM.DIST(M1001,0,$B$5,FALSE)),0)</f>
        <v>4.7234377306496231</v>
      </c>
    </row>
    <row r="1002" spans="1:18" x14ac:dyDescent="0.25">
      <c r="A1002" s="13">
        <v>42614</v>
      </c>
      <c r="B1002" s="14">
        <v>0.28999999999999998</v>
      </c>
      <c r="C1002">
        <v>2.8999999999999998E-3</v>
      </c>
      <c r="D1002">
        <f t="shared" si="120"/>
        <v>3.0000000000000001E-3</v>
      </c>
      <c r="E1002">
        <f t="shared" si="121"/>
        <v>-1.0000000000000026E-4</v>
      </c>
      <c r="F1002">
        <f t="shared" si="122"/>
        <v>2.9069185614619924E-3</v>
      </c>
      <c r="G1002">
        <f t="shared" si="123"/>
        <v>-3.0069185614619927E-3</v>
      </c>
      <c r="H1002">
        <f>_xlfn.NORM.DIST(G1002,0,$B$5,FALSE)</f>
        <v>78.589923681215382</v>
      </c>
      <c r="I1002">
        <f t="shared" si="124"/>
        <v>4.3642434937771588</v>
      </c>
      <c r="K1002">
        <f t="shared" si="125"/>
        <v>2.4224321345516604E-4</v>
      </c>
      <c r="M1002">
        <f t="shared" si="126"/>
        <v>-3.422432134551663E-4</v>
      </c>
      <c r="N1002">
        <f>_xlfn.NORM.DIST(M1002,0,$B$5,FALSE)</f>
        <v>112.29176979015102</v>
      </c>
      <c r="O1002">
        <f t="shared" si="127"/>
        <v>4.7211005713485799</v>
      </c>
      <c r="P1002">
        <f>-(LN($B$5^2)+(M1002/$B$5)^2)</f>
        <v>11.280078209106504</v>
      </c>
      <c r="R1002">
        <f>IFERROR(LN(_xlfn.NORM.DIST(M1002,0,$B$5,FALSE)),0)</f>
        <v>4.7211005713485799</v>
      </c>
    </row>
    <row r="1003" spans="1:18" x14ac:dyDescent="0.25">
      <c r="A1003" s="13">
        <v>42644</v>
      </c>
      <c r="B1003" s="14">
        <v>0.33</v>
      </c>
      <c r="C1003">
        <v>3.3E-3</v>
      </c>
      <c r="D1003">
        <f t="shared" si="120"/>
        <v>2.8999999999999998E-3</v>
      </c>
      <c r="E1003">
        <f t="shared" si="121"/>
        <v>4.0000000000000018E-4</v>
      </c>
      <c r="F1003">
        <f t="shared" si="122"/>
        <v>2.9151747611817613E-3</v>
      </c>
      <c r="G1003">
        <f t="shared" si="123"/>
        <v>-2.5151747611817611E-3</v>
      </c>
      <c r="H1003">
        <f>_xlfn.NORM.DIST(G1003,0,$B$5,FALSE)</f>
        <v>87.603869075122091</v>
      </c>
      <c r="I1003">
        <f t="shared" si="124"/>
        <v>4.4728251644912138</v>
      </c>
      <c r="K1003">
        <f t="shared" si="125"/>
        <v>2.4293123009848009E-4</v>
      </c>
      <c r="M1003">
        <f t="shared" si="126"/>
        <v>1.5706876990152009E-4</v>
      </c>
      <c r="N1003">
        <f>_xlfn.NORM.DIST(M1003,0,$B$5,FALSE)</f>
        <v>112.70769756406013</v>
      </c>
      <c r="O1003">
        <f t="shared" si="127"/>
        <v>4.724797720080292</v>
      </c>
      <c r="P1003">
        <f>-(LN($B$5^2)+(M1003/$B$5)^2)</f>
        <v>11.287472506569928</v>
      </c>
      <c r="R1003">
        <f>IFERROR(LN(_xlfn.NORM.DIST(M1003,0,$B$5,FALSE)),0)</f>
        <v>4.724797720080292</v>
      </c>
    </row>
    <row r="1004" spans="1:18" x14ac:dyDescent="0.25">
      <c r="A1004" s="13">
        <v>42675</v>
      </c>
      <c r="B1004" s="14">
        <v>0.45</v>
      </c>
      <c r="C1004">
        <v>4.5000000000000005E-3</v>
      </c>
      <c r="D1004">
        <f t="shared" si="120"/>
        <v>3.3E-3</v>
      </c>
      <c r="E1004">
        <f t="shared" si="121"/>
        <v>1.2000000000000005E-3</v>
      </c>
      <c r="F1004">
        <f t="shared" si="122"/>
        <v>2.8821499623026877E-3</v>
      </c>
      <c r="G1004">
        <f t="shared" si="123"/>
        <v>-1.6821499623026872E-3</v>
      </c>
      <c r="H1004">
        <f>_xlfn.NORM.DIST(G1004,0,$B$5,FALSE)</f>
        <v>100.74949052059451</v>
      </c>
      <c r="I1004">
        <f t="shared" si="124"/>
        <v>4.6126371439464577</v>
      </c>
      <c r="K1004">
        <f t="shared" si="125"/>
        <v>2.4017916352522397E-4</v>
      </c>
      <c r="M1004">
        <f t="shared" si="126"/>
        <v>9.5982083647477661E-4</v>
      </c>
      <c r="N1004">
        <f>_xlfn.NORM.DIST(M1004,0,$B$5,FALSE)</f>
        <v>108.7385487687328</v>
      </c>
      <c r="O1004">
        <f t="shared" si="127"/>
        <v>4.6889463657461796</v>
      </c>
      <c r="P1004">
        <f>-(LN($B$5^2)+(M1004/$B$5)^2)</f>
        <v>11.215769797901704</v>
      </c>
      <c r="R1004">
        <f>IFERROR(LN(_xlfn.NORM.DIST(M1004,0,$B$5,FALSE)),0)</f>
        <v>4.6889463657461796</v>
      </c>
    </row>
    <row r="1005" spans="1:18" x14ac:dyDescent="0.25">
      <c r="A1005" s="13">
        <v>42705</v>
      </c>
      <c r="B1005" s="14">
        <v>0.51</v>
      </c>
      <c r="C1005">
        <v>5.1000000000000004E-3</v>
      </c>
      <c r="D1005">
        <f t="shared" si="120"/>
        <v>4.5000000000000005E-3</v>
      </c>
      <c r="E1005">
        <f t="shared" si="121"/>
        <v>5.9999999999999984E-4</v>
      </c>
      <c r="F1005">
        <f t="shared" si="122"/>
        <v>2.7830755656654666E-3</v>
      </c>
      <c r="G1005">
        <f t="shared" si="123"/>
        <v>-2.1830755656654668E-3</v>
      </c>
      <c r="H1005">
        <f>_xlfn.NORM.DIST(G1005,0,$B$5,FALSE)</f>
        <v>93.243614366955754</v>
      </c>
      <c r="I1005">
        <f t="shared" si="124"/>
        <v>4.5352155775406118</v>
      </c>
      <c r="K1005">
        <f t="shared" si="125"/>
        <v>2.3192296380545555E-4</v>
      </c>
      <c r="M1005">
        <f t="shared" si="126"/>
        <v>3.6807703619454429E-4</v>
      </c>
      <c r="N1005">
        <f>_xlfn.NORM.DIST(M1005,0,$B$5,FALSE)</f>
        <v>112.20940428676731</v>
      </c>
      <c r="O1005">
        <f t="shared" si="127"/>
        <v>4.7203668067487472</v>
      </c>
      <c r="P1005">
        <f>-(LN($B$5^2)+(M1005/$B$5)^2)</f>
        <v>11.278610679906839</v>
      </c>
      <c r="R1005">
        <f>IFERROR(LN(_xlfn.NORM.DIST(M1005,0,$B$5,FALSE)),0)</f>
        <v>4.7203668067487472</v>
      </c>
    </row>
    <row r="1006" spans="1:18" x14ac:dyDescent="0.25">
      <c r="A1006" s="13">
        <v>42736</v>
      </c>
      <c r="B1006" s="14">
        <v>0.51</v>
      </c>
      <c r="C1006">
        <v>5.1000000000000004E-3</v>
      </c>
      <c r="D1006">
        <f t="shared" si="120"/>
        <v>5.1000000000000004E-3</v>
      </c>
      <c r="E1006">
        <f t="shared" si="121"/>
        <v>0</v>
      </c>
      <c r="F1006">
        <f t="shared" si="122"/>
        <v>2.7335383673468567E-3</v>
      </c>
      <c r="G1006">
        <f t="shared" si="123"/>
        <v>-2.7335383673468567E-3</v>
      </c>
      <c r="H1006">
        <f>_xlfn.NORM.DIST(G1006,0,$B$5,FALSE)</f>
        <v>83.679620752805192</v>
      </c>
      <c r="I1006">
        <f t="shared" si="124"/>
        <v>4.4269954681935939</v>
      </c>
      <c r="K1006">
        <f t="shared" si="125"/>
        <v>2.2779486394557138E-4</v>
      </c>
      <c r="M1006">
        <f t="shared" si="126"/>
        <v>-2.2779486394557138E-4</v>
      </c>
      <c r="N1006">
        <f>_xlfn.NORM.DIST(M1006,0,$B$5,FALSE)</f>
        <v>112.58508988122551</v>
      </c>
      <c r="O1006">
        <f t="shared" si="127"/>
        <v>4.7237092902523408</v>
      </c>
      <c r="P1006">
        <f>-(LN($B$5^2)+(M1006/$B$5)^2)</f>
        <v>11.285295646914026</v>
      </c>
      <c r="R1006">
        <f>IFERROR(LN(_xlfn.NORM.DIST(M1006,0,$B$5,FALSE)),0)</f>
        <v>4.7237092902523408</v>
      </c>
    </row>
    <row r="1007" spans="1:18" x14ac:dyDescent="0.25">
      <c r="A1007" s="13">
        <v>42767</v>
      </c>
      <c r="B1007" s="14">
        <v>0.52</v>
      </c>
      <c r="C1007">
        <v>5.1999999999999998E-3</v>
      </c>
      <c r="D1007">
        <f t="shared" si="120"/>
        <v>5.1000000000000004E-3</v>
      </c>
      <c r="E1007">
        <f t="shared" si="121"/>
        <v>9.9999999999999395E-5</v>
      </c>
      <c r="F1007">
        <f t="shared" si="122"/>
        <v>2.7335383673468567E-3</v>
      </c>
      <c r="G1007">
        <f t="shared" si="123"/>
        <v>-2.6335383673468573E-3</v>
      </c>
      <c r="H1007">
        <f>_xlfn.NORM.DIST(G1007,0,$B$5,FALSE)</f>
        <v>85.494885369466459</v>
      </c>
      <c r="I1007">
        <f t="shared" si="124"/>
        <v>4.4484565539132541</v>
      </c>
      <c r="K1007">
        <f t="shared" si="125"/>
        <v>2.2779486394557138E-4</v>
      </c>
      <c r="M1007">
        <f t="shared" si="126"/>
        <v>-1.2779486394557199E-4</v>
      </c>
      <c r="N1007">
        <f>_xlfn.NORM.DIST(M1007,0,$B$5,FALSE)</f>
        <v>112.74528628568649</v>
      </c>
      <c r="O1007">
        <f t="shared" si="127"/>
        <v>4.7251311707300259</v>
      </c>
      <c r="P1007">
        <f>-(LN($B$5^2)+(M1007/$B$5)^2)</f>
        <v>11.288139407869398</v>
      </c>
      <c r="R1007">
        <f>IFERROR(LN(_xlfn.NORM.DIST(M1007,0,$B$5,FALSE)),0)</f>
        <v>4.7251311707300259</v>
      </c>
    </row>
    <row r="1008" spans="1:18" x14ac:dyDescent="0.25">
      <c r="A1008" s="13">
        <v>42795</v>
      </c>
      <c r="B1008" s="14">
        <v>0.74</v>
      </c>
      <c r="C1008">
        <v>7.4000000000000003E-3</v>
      </c>
      <c r="D1008">
        <f t="shared" si="120"/>
        <v>5.1999999999999998E-3</v>
      </c>
      <c r="E1008">
        <f t="shared" si="121"/>
        <v>2.2000000000000006E-3</v>
      </c>
      <c r="F1008">
        <f t="shared" si="122"/>
        <v>2.7252821676270887E-3</v>
      </c>
      <c r="G1008">
        <f t="shared" si="123"/>
        <v>-5.2528216762708817E-4</v>
      </c>
      <c r="H1008">
        <f>_xlfn.NORM.DIST(G1008,0,$B$5,FALSE)</f>
        <v>111.58103188215117</v>
      </c>
      <c r="I1008">
        <f t="shared" si="124"/>
        <v>4.7147510702877877</v>
      </c>
      <c r="K1008">
        <f t="shared" si="125"/>
        <v>2.2710684730225739E-4</v>
      </c>
      <c r="M1008">
        <f t="shared" si="126"/>
        <v>1.9728931526977432E-3</v>
      </c>
      <c r="N1008">
        <f>_xlfn.NORM.DIST(M1008,0,$B$5,FALSE)</f>
        <v>96.558040748789622</v>
      </c>
      <c r="O1008">
        <f t="shared" si="127"/>
        <v>4.5701442860779284</v>
      </c>
      <c r="P1008">
        <f>-(LN($B$5^2)+(M1008/$B$5)^2)</f>
        <v>10.978165638565201</v>
      </c>
      <c r="R1008">
        <f>IFERROR(LN(_xlfn.NORM.DIST(M1008,0,$B$5,FALSE)),0)</f>
        <v>4.5701442860779284</v>
      </c>
    </row>
    <row r="1009" spans="1:18" x14ac:dyDescent="0.25">
      <c r="A1009" s="13">
        <v>42826</v>
      </c>
      <c r="B1009" s="14">
        <v>0.8</v>
      </c>
      <c r="C1009">
        <v>8.0000000000000002E-3</v>
      </c>
      <c r="D1009">
        <f t="shared" si="120"/>
        <v>7.4000000000000003E-3</v>
      </c>
      <c r="E1009">
        <f t="shared" si="121"/>
        <v>5.9999999999999984E-4</v>
      </c>
      <c r="F1009">
        <f t="shared" si="122"/>
        <v>2.5436457737921837E-3</v>
      </c>
      <c r="G1009">
        <f t="shared" si="123"/>
        <v>-1.9436457737921839E-3</v>
      </c>
      <c r="H1009">
        <f>_xlfn.NORM.DIST(G1009,0,$B$5,FALSE)</f>
        <v>97.001329518537219</v>
      </c>
      <c r="I1009">
        <f t="shared" si="124"/>
        <v>4.5747246847861236</v>
      </c>
      <c r="K1009">
        <f t="shared" si="125"/>
        <v>2.1197048114934863E-4</v>
      </c>
      <c r="M1009">
        <f t="shared" si="126"/>
        <v>3.8802951885065121E-4</v>
      </c>
      <c r="N1009">
        <f>_xlfn.NORM.DIST(M1009,0,$B$5,FALSE)</f>
        <v>112.14173492193156</v>
      </c>
      <c r="O1009">
        <f t="shared" si="127"/>
        <v>4.7197635616114457</v>
      </c>
      <c r="P1009">
        <f>-(LN($B$5^2)+(M1009/$B$5)^2)</f>
        <v>11.277404189632236</v>
      </c>
      <c r="R1009">
        <f>IFERROR(LN(_xlfn.NORM.DIST(M1009,0,$B$5,FALSE)),0)</f>
        <v>4.7197635616114457</v>
      </c>
    </row>
    <row r="1010" spans="1:18" x14ac:dyDescent="0.25">
      <c r="A1010" s="13">
        <v>42856</v>
      </c>
      <c r="B1010" s="14">
        <v>0.89</v>
      </c>
      <c r="C1010">
        <v>8.8999999999999999E-3</v>
      </c>
      <c r="D1010">
        <f t="shared" si="120"/>
        <v>8.0000000000000002E-3</v>
      </c>
      <c r="E1010">
        <f t="shared" si="121"/>
        <v>8.9999999999999976E-4</v>
      </c>
      <c r="F1010">
        <f t="shared" si="122"/>
        <v>2.4941085754735734E-3</v>
      </c>
      <c r="G1010">
        <f t="shared" si="123"/>
        <v>-1.5941085754735736E-3</v>
      </c>
      <c r="H1010">
        <f>_xlfn.NORM.DIST(G1010,0,$B$5,FALSE)</f>
        <v>101.91825972945563</v>
      </c>
      <c r="I1010">
        <f t="shared" si="124"/>
        <v>4.6241711168100972</v>
      </c>
      <c r="K1010">
        <f t="shared" si="125"/>
        <v>2.0784238128946443E-4</v>
      </c>
      <c r="M1010">
        <f t="shared" si="126"/>
        <v>6.9215761871053538E-4</v>
      </c>
      <c r="N1010">
        <f>_xlfn.NORM.DIST(M1010,0,$B$5,FALSE)</f>
        <v>110.67825307256395</v>
      </c>
      <c r="O1010">
        <f t="shared" si="127"/>
        <v>4.7066273712069204</v>
      </c>
      <c r="P1010">
        <f>-(LN($B$5^2)+(M1010/$B$5)^2)</f>
        <v>11.251131808823185</v>
      </c>
      <c r="R1010">
        <f>IFERROR(LN(_xlfn.NORM.DIST(M1010,0,$B$5,FALSE)),0)</f>
        <v>4.7066273712069204</v>
      </c>
    </row>
    <row r="1011" spans="1:18" x14ac:dyDescent="0.25">
      <c r="A1011" s="13">
        <v>42887</v>
      </c>
      <c r="B1011" s="14">
        <v>0.98</v>
      </c>
      <c r="C1011">
        <v>9.7999999999999997E-3</v>
      </c>
      <c r="D1011">
        <f t="shared" si="120"/>
        <v>8.8999999999999999E-3</v>
      </c>
      <c r="E1011">
        <f t="shared" si="121"/>
        <v>8.9999999999999976E-4</v>
      </c>
      <c r="F1011">
        <f t="shared" si="122"/>
        <v>2.4198027779956579E-3</v>
      </c>
      <c r="G1011">
        <f t="shared" si="123"/>
        <v>-1.5198027779956581E-3</v>
      </c>
      <c r="H1011">
        <f>_xlfn.NORM.DIST(G1011,0,$B$5,FALSE)</f>
        <v>102.86559881780329</v>
      </c>
      <c r="I1011">
        <f t="shared" si="124"/>
        <v>4.6334232703043137</v>
      </c>
      <c r="K1011">
        <f t="shared" si="125"/>
        <v>2.0165023149963814E-4</v>
      </c>
      <c r="M1011">
        <f t="shared" si="126"/>
        <v>6.9834976850036167E-4</v>
      </c>
      <c r="N1011">
        <f>_xlfn.NORM.DIST(M1011,0,$B$5,FALSE)</f>
        <v>110.64015384470761</v>
      </c>
      <c r="O1011">
        <f t="shared" si="127"/>
        <v>4.706283077853616</v>
      </c>
      <c r="P1011">
        <f>-(LN($B$5^2)+(M1011/$B$5)^2)</f>
        <v>11.250443222116578</v>
      </c>
      <c r="R1011">
        <f>IFERROR(LN(_xlfn.NORM.DIST(M1011,0,$B$5,FALSE)),0)</f>
        <v>4.706283077853616</v>
      </c>
    </row>
    <row r="1012" spans="1:18" x14ac:dyDescent="0.25">
      <c r="A1012" s="13">
        <v>42917</v>
      </c>
      <c r="B1012" s="14">
        <v>1.07</v>
      </c>
      <c r="C1012">
        <v>1.0700000000000001E-2</v>
      </c>
      <c r="D1012">
        <f t="shared" si="120"/>
        <v>9.7999999999999997E-3</v>
      </c>
      <c r="E1012">
        <f t="shared" si="121"/>
        <v>9.0000000000000149E-4</v>
      </c>
      <c r="F1012">
        <f t="shared" si="122"/>
        <v>2.3454969805177424E-3</v>
      </c>
      <c r="G1012">
        <f t="shared" si="123"/>
        <v>-1.4454969805177409E-3</v>
      </c>
      <c r="H1012">
        <f>_xlfn.NORM.DIST(G1012,0,$B$5,FALSE)</f>
        <v>103.77591014313282</v>
      </c>
      <c r="I1012">
        <f t="shared" si="124"/>
        <v>4.6422338642512369</v>
      </c>
      <c r="K1012">
        <f t="shared" si="125"/>
        <v>1.9545808170981185E-4</v>
      </c>
      <c r="M1012">
        <f t="shared" si="126"/>
        <v>7.045419182901897E-4</v>
      </c>
      <c r="N1012">
        <f>_xlfn.NORM.DIST(M1012,0,$B$5,FALSE)</f>
        <v>110.60172858382043</v>
      </c>
      <c r="O1012">
        <f t="shared" si="127"/>
        <v>4.7059357181145671</v>
      </c>
      <c r="P1012">
        <f>-(LN($B$5^2)+(M1012/$B$5)^2)</f>
        <v>11.24974850263848</v>
      </c>
      <c r="R1012">
        <f>IFERROR(LN(_xlfn.NORM.DIST(M1012,0,$B$5,FALSE)),0)</f>
        <v>4.7059357181145671</v>
      </c>
    </row>
    <row r="1013" spans="1:18" x14ac:dyDescent="0.25">
      <c r="A1013" s="13">
        <v>42948</v>
      </c>
      <c r="B1013" s="14">
        <v>1.01</v>
      </c>
      <c r="C1013">
        <v>1.01E-2</v>
      </c>
      <c r="D1013">
        <f t="shared" si="120"/>
        <v>1.0700000000000001E-2</v>
      </c>
      <c r="E1013">
        <f t="shared" si="121"/>
        <v>-6.0000000000000157E-4</v>
      </c>
      <c r="F1013">
        <f t="shared" si="122"/>
        <v>2.2711911830398269E-3</v>
      </c>
      <c r="G1013">
        <f t="shared" si="123"/>
        <v>-2.8711911830398285E-3</v>
      </c>
      <c r="H1013">
        <f>_xlfn.NORM.DIST(G1013,0,$B$5,FALSE)</f>
        <v>81.137526778883654</v>
      </c>
      <c r="I1013">
        <f t="shared" si="124"/>
        <v>4.3961455764027759</v>
      </c>
      <c r="K1013">
        <f t="shared" si="125"/>
        <v>1.8926593191998556E-4</v>
      </c>
      <c r="M1013">
        <f t="shared" si="126"/>
        <v>-7.8926593191998707E-4</v>
      </c>
      <c r="N1013">
        <f>_xlfn.NORM.DIST(M1013,0,$B$5,FALSE)</f>
        <v>110.04341448768362</v>
      </c>
      <c r="O1013">
        <f t="shared" si="127"/>
        <v>4.7008749650886328</v>
      </c>
      <c r="P1013">
        <f>-(LN($B$5^2)+(M1013/$B$5)^2)</f>
        <v>11.23962699658661</v>
      </c>
      <c r="R1013">
        <f>IFERROR(LN(_xlfn.NORM.DIST(M1013,0,$B$5,FALSE)),0)</f>
        <v>4.7008749650886328</v>
      </c>
    </row>
    <row r="1014" spans="1:18" x14ac:dyDescent="0.25">
      <c r="A1014" s="13">
        <v>42979</v>
      </c>
      <c r="B1014" s="14">
        <v>1.03</v>
      </c>
      <c r="C1014">
        <v>1.03E-2</v>
      </c>
      <c r="D1014">
        <f t="shared" si="120"/>
        <v>1.01E-2</v>
      </c>
      <c r="E1014">
        <f t="shared" si="121"/>
        <v>2.0000000000000052E-4</v>
      </c>
      <c r="F1014">
        <f t="shared" si="122"/>
        <v>2.3207283813584372E-3</v>
      </c>
      <c r="G1014">
        <f t="shared" si="123"/>
        <v>-2.1207283813584367E-3</v>
      </c>
      <c r="H1014">
        <f>_xlfn.NORM.DIST(G1014,0,$B$5,FALSE)</f>
        <v>94.249466851795702</v>
      </c>
      <c r="I1014">
        <f t="shared" si="124"/>
        <v>4.5459451695672479</v>
      </c>
      <c r="K1014">
        <f t="shared" si="125"/>
        <v>1.9339403177986975E-4</v>
      </c>
      <c r="M1014">
        <f t="shared" si="126"/>
        <v>6.6059682201307745E-6</v>
      </c>
      <c r="N1014">
        <f>_xlfn.NORM.DIST(M1014,0,$B$5,FALSE)</f>
        <v>112.81874080129936</v>
      </c>
      <c r="O1014">
        <f t="shared" si="127"/>
        <v>4.7257824671194193</v>
      </c>
      <c r="P1014">
        <f>-(LN($B$5^2)+(M1014/$B$5)^2)</f>
        <v>11.289442000648185</v>
      </c>
      <c r="R1014">
        <f>IFERROR(LN(_xlfn.NORM.DIST(M1014,0,$B$5,FALSE)),0)</f>
        <v>4.7257824671194193</v>
      </c>
    </row>
    <row r="1015" spans="1:18" x14ac:dyDescent="0.25">
      <c r="A1015" s="13">
        <v>43009</v>
      </c>
      <c r="B1015" s="14">
        <v>1.07</v>
      </c>
      <c r="C1015">
        <v>1.0700000000000001E-2</v>
      </c>
      <c r="D1015">
        <f t="shared" si="120"/>
        <v>1.03E-2</v>
      </c>
      <c r="E1015">
        <f t="shared" si="121"/>
        <v>4.0000000000000105E-4</v>
      </c>
      <c r="F1015">
        <f t="shared" si="122"/>
        <v>2.3042159819189004E-3</v>
      </c>
      <c r="G1015">
        <f t="shared" si="123"/>
        <v>-1.9042159819188994E-3</v>
      </c>
      <c r="H1015">
        <f>_xlfn.NORM.DIST(G1015,0,$B$5,FALSE)</f>
        <v>97.591603398715407</v>
      </c>
      <c r="I1015">
        <f t="shared" si="124"/>
        <v>4.5807914589673224</v>
      </c>
      <c r="K1015">
        <f t="shared" si="125"/>
        <v>1.920179984932417E-4</v>
      </c>
      <c r="M1015">
        <f t="shared" si="126"/>
        <v>2.0798200150675935E-4</v>
      </c>
      <c r="N1015">
        <f>_xlfn.NORM.DIST(M1015,0,$B$5,FALSE)</f>
        <v>112.62396584145856</v>
      </c>
      <c r="O1015">
        <f t="shared" si="127"/>
        <v>4.7240545335685509</v>
      </c>
      <c r="P1015">
        <f>-(LN($B$5^2)+(M1015/$B$5)^2)</f>
        <v>11.285986133546448</v>
      </c>
      <c r="R1015">
        <f>IFERROR(LN(_xlfn.NORM.DIST(M1015,0,$B$5,FALSE)),0)</f>
        <v>4.7240545335685509</v>
      </c>
    </row>
    <row r="1016" spans="1:18" x14ac:dyDescent="0.25">
      <c r="A1016" s="13">
        <v>43040</v>
      </c>
      <c r="B1016" s="14">
        <v>1.23</v>
      </c>
      <c r="C1016">
        <v>1.23E-2</v>
      </c>
      <c r="D1016">
        <f t="shared" si="120"/>
        <v>1.0700000000000001E-2</v>
      </c>
      <c r="E1016">
        <f t="shared" si="121"/>
        <v>1.599999999999999E-3</v>
      </c>
      <c r="F1016">
        <f t="shared" si="122"/>
        <v>2.2711911830398269E-3</v>
      </c>
      <c r="G1016">
        <f t="shared" si="123"/>
        <v>-6.7119118303982789E-4</v>
      </c>
      <c r="H1016">
        <f>_xlfn.NORM.DIST(G1016,0,$B$5,FALSE)</f>
        <v>110.80483041977655</v>
      </c>
      <c r="I1016">
        <f t="shared" si="124"/>
        <v>4.7077703692092712</v>
      </c>
      <c r="K1016">
        <f t="shared" si="125"/>
        <v>1.8926593191998556E-4</v>
      </c>
      <c r="M1016">
        <f t="shared" si="126"/>
        <v>1.4107340680800135E-3</v>
      </c>
      <c r="N1016">
        <f>_xlfn.NORM.DIST(M1016,0,$B$5,FALSE)</f>
        <v>104.18875069598944</v>
      </c>
      <c r="O1016">
        <f t="shared" si="127"/>
        <v>4.6462041647196042</v>
      </c>
      <c r="P1016">
        <f>-(LN($B$5^2)+(M1016/$B$5)^2)</f>
        <v>11.130285395848555</v>
      </c>
      <c r="R1016">
        <f>IFERROR(LN(_xlfn.NORM.DIST(M1016,0,$B$5,FALSE)),0)</f>
        <v>4.6462041647196042</v>
      </c>
    </row>
    <row r="1017" spans="1:18" x14ac:dyDescent="0.25">
      <c r="A1017" s="13">
        <v>43070</v>
      </c>
      <c r="B1017" s="14">
        <v>1.32</v>
      </c>
      <c r="C1017">
        <v>1.32E-2</v>
      </c>
      <c r="D1017">
        <f t="shared" si="120"/>
        <v>1.23E-2</v>
      </c>
      <c r="E1017">
        <f t="shared" si="121"/>
        <v>8.9999999999999976E-4</v>
      </c>
      <c r="F1017">
        <f t="shared" si="122"/>
        <v>2.1390919875235326E-3</v>
      </c>
      <c r="G1017">
        <f t="shared" si="123"/>
        <v>-1.2390919875235329E-3</v>
      </c>
      <c r="H1017">
        <f>_xlfn.NORM.DIST(G1017,0,$B$5,FALSE)</f>
        <v>106.1009406783773</v>
      </c>
      <c r="I1017">
        <f t="shared" si="124"/>
        <v>4.6643909115408357</v>
      </c>
      <c r="K1017">
        <f t="shared" si="125"/>
        <v>1.7825766562696104E-4</v>
      </c>
      <c r="M1017">
        <f t="shared" si="126"/>
        <v>7.2174233437303874E-4</v>
      </c>
      <c r="N1017">
        <f>_xlfn.NORM.DIST(M1017,0,$B$5,FALSE)</f>
        <v>110.4932840065572</v>
      </c>
      <c r="O1017">
        <f t="shared" si="127"/>
        <v>4.7049547408895345</v>
      </c>
      <c r="P1017">
        <f>-(LN($B$5^2)+(M1017/$B$5)^2)</f>
        <v>11.247786548188415</v>
      </c>
      <c r="R1017">
        <f>IFERROR(LN(_xlfn.NORM.DIST(M1017,0,$B$5,FALSE)),0)</f>
        <v>4.7049547408895345</v>
      </c>
    </row>
    <row r="1018" spans="1:18" x14ac:dyDescent="0.25">
      <c r="A1018" s="13">
        <v>43101</v>
      </c>
      <c r="B1018" s="14">
        <v>1.41</v>
      </c>
      <c r="C1018">
        <v>1.41E-2</v>
      </c>
      <c r="D1018">
        <f t="shared" si="120"/>
        <v>1.32E-2</v>
      </c>
      <c r="E1018">
        <f t="shared" si="121"/>
        <v>8.9999999999999976E-4</v>
      </c>
      <c r="F1018">
        <f t="shared" si="122"/>
        <v>2.0647861900456171E-3</v>
      </c>
      <c r="G1018">
        <f t="shared" si="123"/>
        <v>-1.1647861900456174E-3</v>
      </c>
      <c r="H1018">
        <f>_xlfn.NORM.DIST(G1018,0,$B$5,FALSE)</f>
        <v>106.86147736176612</v>
      </c>
      <c r="I1018">
        <f t="shared" si="124"/>
        <v>4.6715333916424253</v>
      </c>
      <c r="K1018">
        <f t="shared" si="125"/>
        <v>1.7206551583713475E-4</v>
      </c>
      <c r="M1018">
        <f t="shared" si="126"/>
        <v>7.2793448416286503E-4</v>
      </c>
      <c r="N1018">
        <f>_xlfn.NORM.DIST(M1018,0,$B$5,FALSE)</f>
        <v>110.45363023752741</v>
      </c>
      <c r="O1018">
        <f t="shared" si="127"/>
        <v>4.7045957970265597</v>
      </c>
      <c r="P1018">
        <f>-(LN($B$5^2)+(M1018/$B$5)^2)</f>
        <v>11.247068660462466</v>
      </c>
      <c r="R1018">
        <f>IFERROR(LN(_xlfn.NORM.DIST(M1018,0,$B$5,FALSE)),0)</f>
        <v>4.7045957970265597</v>
      </c>
    </row>
    <row r="1019" spans="1:18" x14ac:dyDescent="0.25">
      <c r="A1019" s="13">
        <v>43132</v>
      </c>
      <c r="B1019" s="14">
        <v>1.57</v>
      </c>
      <c r="C1019">
        <v>1.5700000000000002E-2</v>
      </c>
      <c r="D1019">
        <f t="shared" si="120"/>
        <v>1.41E-2</v>
      </c>
      <c r="E1019">
        <f t="shared" si="121"/>
        <v>1.6000000000000025E-3</v>
      </c>
      <c r="F1019">
        <f t="shared" si="122"/>
        <v>1.9904803925677016E-3</v>
      </c>
      <c r="G1019">
        <f t="shared" si="123"/>
        <v>-3.9048039256769917E-4</v>
      </c>
      <c r="H1019">
        <f>_xlfn.NORM.DIST(G1019,0,$B$5,FALSE)</f>
        <v>112.13317933775365</v>
      </c>
      <c r="I1019">
        <f t="shared" si="124"/>
        <v>4.7196872661041187</v>
      </c>
      <c r="K1019">
        <f t="shared" si="125"/>
        <v>1.6587336604730846E-4</v>
      </c>
      <c r="M1019">
        <f t="shared" si="126"/>
        <v>1.4341266339526939E-3</v>
      </c>
      <c r="N1019">
        <f>_xlfn.NORM.DIST(M1019,0,$B$5,FALSE)</f>
        <v>103.91186796413868</v>
      </c>
      <c r="O1019">
        <f t="shared" si="127"/>
        <v>4.6435431164534196</v>
      </c>
      <c r="P1019">
        <f>-(LN($B$5^2)+(M1019/$B$5)^2)</f>
        <v>11.124963299316185</v>
      </c>
      <c r="R1019">
        <f>IFERROR(LN(_xlfn.NORM.DIST(M1019,0,$B$5,FALSE)),0)</f>
        <v>4.6435431164534196</v>
      </c>
    </row>
    <row r="1020" spans="1:18" x14ac:dyDescent="0.25">
      <c r="A1020" s="13">
        <v>43160</v>
      </c>
      <c r="B1020" s="14">
        <v>1.7</v>
      </c>
      <c r="C1020">
        <v>1.7000000000000001E-2</v>
      </c>
      <c r="D1020">
        <f t="shared" si="120"/>
        <v>1.5700000000000002E-2</v>
      </c>
      <c r="E1020">
        <f t="shared" si="121"/>
        <v>1.2999999999999991E-3</v>
      </c>
      <c r="F1020">
        <f t="shared" si="122"/>
        <v>1.8583811970514072E-3</v>
      </c>
      <c r="G1020">
        <f t="shared" si="123"/>
        <v>-5.5838119705140811E-4</v>
      </c>
      <c r="H1020">
        <f>_xlfn.NORM.DIST(G1020,0,$B$5,FALSE)</f>
        <v>111.42111198448882</v>
      </c>
      <c r="I1020">
        <f t="shared" si="124"/>
        <v>4.7133168246585457</v>
      </c>
      <c r="K1020">
        <f t="shared" si="125"/>
        <v>1.5486509975428392E-4</v>
      </c>
      <c r="M1020">
        <f t="shared" si="126"/>
        <v>1.1451349002457151E-3</v>
      </c>
      <c r="N1020">
        <f>_xlfn.NORM.DIST(M1020,0,$B$5,FALSE)</f>
        <v>107.05561845373428</v>
      </c>
      <c r="O1020">
        <f t="shared" si="127"/>
        <v>4.6733484980464244</v>
      </c>
      <c r="P1020">
        <f>-(LN($B$5^2)+(M1020/$B$5)^2)</f>
        <v>11.184574062502193</v>
      </c>
      <c r="R1020">
        <f>IFERROR(LN(_xlfn.NORM.DIST(M1020,0,$B$5,FALSE)),0)</f>
        <v>4.6733484980464244</v>
      </c>
    </row>
    <row r="1021" spans="1:18" x14ac:dyDescent="0.25">
      <c r="A1021" s="13">
        <v>43191</v>
      </c>
      <c r="B1021" s="14">
        <v>1.76</v>
      </c>
      <c r="C1021">
        <v>1.7600000000000001E-2</v>
      </c>
      <c r="D1021">
        <f t="shared" si="120"/>
        <v>1.7000000000000001E-2</v>
      </c>
      <c r="E1021">
        <f t="shared" si="121"/>
        <v>5.9999999999999984E-4</v>
      </c>
      <c r="F1021">
        <f t="shared" si="122"/>
        <v>1.7510506006944181E-3</v>
      </c>
      <c r="G1021">
        <f t="shared" si="123"/>
        <v>-1.1510506006944183E-3</v>
      </c>
      <c r="H1021">
        <f>_xlfn.NORM.DIST(G1021,0,$B$5,FALSE)</f>
        <v>106.99748601344908</v>
      </c>
      <c r="I1021">
        <f t="shared" si="124"/>
        <v>4.672805338984479</v>
      </c>
      <c r="K1021">
        <f t="shared" si="125"/>
        <v>1.4592088339120151E-4</v>
      </c>
      <c r="M1021">
        <f t="shared" si="126"/>
        <v>4.5407911660879833E-4</v>
      </c>
      <c r="N1021">
        <f>_xlfn.NORM.DIST(M1021,0,$B$5,FALSE)</f>
        <v>111.89259886418546</v>
      </c>
      <c r="O1021">
        <f t="shared" si="127"/>
        <v>4.7175394725065907</v>
      </c>
      <c r="P1021">
        <f>-(LN($B$5^2)+(M1021/$B$5)^2)</f>
        <v>11.272956011422526</v>
      </c>
      <c r="R1021">
        <f>IFERROR(LN(_xlfn.NORM.DIST(M1021,0,$B$5,FALSE)),0)</f>
        <v>4.7175394725065907</v>
      </c>
    </row>
    <row r="1022" spans="1:18" x14ac:dyDescent="0.25">
      <c r="A1022" s="13">
        <v>43221</v>
      </c>
      <c r="B1022" s="14">
        <v>1.86</v>
      </c>
      <c r="C1022">
        <v>1.8600000000000002E-2</v>
      </c>
      <c r="D1022">
        <f t="shared" si="120"/>
        <v>1.7600000000000001E-2</v>
      </c>
      <c r="E1022">
        <f t="shared" si="121"/>
        <v>1.0000000000000009E-3</v>
      </c>
      <c r="F1022">
        <f t="shared" si="122"/>
        <v>1.701513402375808E-3</v>
      </c>
      <c r="G1022">
        <f t="shared" si="123"/>
        <v>-7.0151340237580712E-4</v>
      </c>
      <c r="H1022">
        <f>_xlfn.NORM.DIST(G1022,0,$B$5,FALSE)</f>
        <v>110.62056269121049</v>
      </c>
      <c r="I1022">
        <f t="shared" si="124"/>
        <v>4.7061059912577212</v>
      </c>
      <c r="K1022">
        <f t="shared" si="125"/>
        <v>1.4179278353131732E-4</v>
      </c>
      <c r="M1022">
        <f t="shared" si="126"/>
        <v>8.5820721646868363E-4</v>
      </c>
      <c r="N1022">
        <f>_xlfn.NORM.DIST(M1022,0,$B$5,FALSE)</f>
        <v>109.54477136993472</v>
      </c>
      <c r="O1022">
        <f t="shared" si="127"/>
        <v>4.6963333366499107</v>
      </c>
      <c r="P1022">
        <f>-(LN($B$5^2)+(M1022/$B$5)^2)</f>
        <v>11.230543739709166</v>
      </c>
      <c r="R1022">
        <f>IFERROR(LN(_xlfn.NORM.DIST(M1022,0,$B$5,FALSE)),0)</f>
        <v>4.6963333366499107</v>
      </c>
    </row>
    <row r="1023" spans="1:18" x14ac:dyDescent="0.25">
      <c r="A1023" s="13">
        <v>43252</v>
      </c>
      <c r="B1023" s="14">
        <v>1.9</v>
      </c>
      <c r="C1023">
        <v>1.9E-2</v>
      </c>
      <c r="D1023">
        <f t="shared" si="120"/>
        <v>1.8600000000000002E-2</v>
      </c>
      <c r="E1023">
        <f t="shared" si="121"/>
        <v>3.9999999999999758E-4</v>
      </c>
      <c r="F1023">
        <f t="shared" si="122"/>
        <v>1.6189514051781239E-3</v>
      </c>
      <c r="G1023">
        <f t="shared" si="123"/>
        <v>-1.2189514051781263E-3</v>
      </c>
      <c r="H1023">
        <f>_xlfn.NORM.DIST(G1023,0,$B$5,FALSE)</f>
        <v>106.31118516777079</v>
      </c>
      <c r="I1023">
        <f t="shared" si="124"/>
        <v>4.6663705024631001</v>
      </c>
      <c r="K1023">
        <f t="shared" si="125"/>
        <v>1.3491261709817697E-4</v>
      </c>
      <c r="M1023">
        <f t="shared" si="126"/>
        <v>2.6508738290182061E-4</v>
      </c>
      <c r="N1023">
        <f>_xlfn.NORM.DIST(M1023,0,$B$5,FALSE)</f>
        <v>112.50237187310074</v>
      </c>
      <c r="O1023">
        <f t="shared" si="127"/>
        <v>4.7229743047386759</v>
      </c>
      <c r="P1023">
        <f>-(LN($B$5^2)+(M1023/$B$5)^2)</f>
        <v>11.283825675886696</v>
      </c>
      <c r="R1023">
        <f>IFERROR(LN(_xlfn.NORM.DIST(M1023,0,$B$5,FALSE)),0)</f>
        <v>4.7229743047386759</v>
      </c>
    </row>
    <row r="1024" spans="1:18" x14ac:dyDescent="0.25">
      <c r="A1024" s="13">
        <v>43282</v>
      </c>
      <c r="B1024" s="14">
        <v>1.96</v>
      </c>
      <c r="C1024">
        <v>1.9599999999999999E-2</v>
      </c>
      <c r="D1024">
        <f t="shared" si="120"/>
        <v>1.9E-2</v>
      </c>
      <c r="E1024">
        <f t="shared" si="121"/>
        <v>5.9999999999999984E-4</v>
      </c>
      <c r="F1024">
        <f t="shared" si="122"/>
        <v>1.5859266062990506E-3</v>
      </c>
      <c r="G1024">
        <f t="shared" si="123"/>
        <v>-9.8592660629905071E-4</v>
      </c>
      <c r="H1024">
        <f>_xlfn.NORM.DIST(G1024,0,$B$5,FALSE)</f>
        <v>108.51791122637844</v>
      </c>
      <c r="I1024">
        <f t="shared" si="124"/>
        <v>4.6869152397836906</v>
      </c>
      <c r="K1024">
        <f t="shared" si="125"/>
        <v>1.3216055052492088E-4</v>
      </c>
      <c r="M1024">
        <f t="shared" si="126"/>
        <v>4.6783944947507896E-4</v>
      </c>
      <c r="N1024">
        <f>_xlfn.NORM.DIST(M1024,0,$B$5,FALSE)</f>
        <v>111.83585399490448</v>
      </c>
      <c r="O1024">
        <f t="shared" si="127"/>
        <v>4.7170322069373469</v>
      </c>
      <c r="P1024">
        <f>-(LN($B$5^2)+(M1024/$B$5)^2)</f>
        <v>11.27194148028404</v>
      </c>
      <c r="R1024">
        <f>IFERROR(LN(_xlfn.NORM.DIST(M1024,0,$B$5,FALSE)),0)</f>
        <v>4.7170322069373469</v>
      </c>
    </row>
    <row r="1025" spans="1:18" x14ac:dyDescent="0.25">
      <c r="A1025" s="13">
        <v>43313</v>
      </c>
      <c r="B1025" s="14">
        <v>2.0299999999999998</v>
      </c>
      <c r="C1025">
        <v>2.0299999999999999E-2</v>
      </c>
      <c r="D1025">
        <f t="shared" si="120"/>
        <v>1.9599999999999999E-2</v>
      </c>
      <c r="E1025">
        <f t="shared" si="121"/>
        <v>6.9999999999999923E-4</v>
      </c>
      <c r="F1025">
        <f t="shared" si="122"/>
        <v>1.5363894079804402E-3</v>
      </c>
      <c r="G1025">
        <f t="shared" si="123"/>
        <v>-8.3638940798044098E-4</v>
      </c>
      <c r="H1025">
        <f>_xlfn.NORM.DIST(G1025,0,$B$5,FALSE)</f>
        <v>109.7068419064436</v>
      </c>
      <c r="I1025">
        <f t="shared" si="124"/>
        <v>4.6978117345837385</v>
      </c>
      <c r="K1025">
        <f t="shared" si="125"/>
        <v>1.2803245066503668E-4</v>
      </c>
      <c r="M1025">
        <f t="shared" si="126"/>
        <v>5.7196754933496255E-4</v>
      </c>
      <c r="N1025">
        <f>_xlfn.NORM.DIST(M1025,0,$B$5,FALSE)</f>
        <v>111.35271084114974</v>
      </c>
      <c r="O1025">
        <f t="shared" si="127"/>
        <v>4.7127027386351434</v>
      </c>
      <c r="P1025">
        <f>-(LN($B$5^2)+(M1025/$B$5)^2)</f>
        <v>11.263282543679633</v>
      </c>
      <c r="R1025">
        <f>IFERROR(LN(_xlfn.NORM.DIST(M1025,0,$B$5,FALSE)),0)</f>
        <v>4.7127027386351434</v>
      </c>
    </row>
    <row r="1026" spans="1:18" x14ac:dyDescent="0.25">
      <c r="A1026" s="13">
        <v>43344</v>
      </c>
      <c r="B1026" s="14">
        <v>2.13</v>
      </c>
      <c r="C1026">
        <v>2.1299999999999999E-2</v>
      </c>
      <c r="D1026">
        <f t="shared" si="120"/>
        <v>2.0299999999999999E-2</v>
      </c>
      <c r="E1026">
        <f t="shared" si="121"/>
        <v>1.0000000000000009E-3</v>
      </c>
      <c r="F1026">
        <f t="shared" si="122"/>
        <v>1.4785960099420615E-3</v>
      </c>
      <c r="G1026">
        <f t="shared" si="123"/>
        <v>-4.785960099420606E-4</v>
      </c>
      <c r="H1026">
        <f>_xlfn.NORM.DIST(G1026,0,$B$5,FALSE)</f>
        <v>111.79033727305236</v>
      </c>
      <c r="I1026">
        <f t="shared" si="124"/>
        <v>4.7166251283011409</v>
      </c>
      <c r="K1026">
        <f t="shared" si="125"/>
        <v>1.2321633416183844E-4</v>
      </c>
      <c r="M1026">
        <f t="shared" si="126"/>
        <v>8.767836658381625E-4</v>
      </c>
      <c r="N1026">
        <f>_xlfn.NORM.DIST(M1026,0,$B$5,FALSE)</f>
        <v>109.40368481750329</v>
      </c>
      <c r="O1026">
        <f t="shared" si="127"/>
        <v>4.695044571481926</v>
      </c>
      <c r="P1026">
        <f>-(LN($B$5^2)+(M1026/$B$5)^2)</f>
        <v>11.227966209373196</v>
      </c>
      <c r="R1026">
        <f>IFERROR(LN(_xlfn.NORM.DIST(M1026,0,$B$5,FALSE)),0)</f>
        <v>4.695044571481926</v>
      </c>
    </row>
    <row r="1027" spans="1:18" x14ac:dyDescent="0.25">
      <c r="A1027" s="13">
        <v>43374</v>
      </c>
      <c r="B1027" s="14">
        <v>2.25</v>
      </c>
      <c r="C1027">
        <v>2.2499999999999999E-2</v>
      </c>
      <c r="D1027">
        <f t="shared" si="120"/>
        <v>2.1299999999999999E-2</v>
      </c>
      <c r="E1027">
        <f t="shared" si="121"/>
        <v>1.1999999999999997E-3</v>
      </c>
      <c r="F1027">
        <f t="shared" si="122"/>
        <v>1.3960340127443776E-3</v>
      </c>
      <c r="G1027">
        <f t="shared" si="123"/>
        <v>-1.9603401274437791E-4</v>
      </c>
      <c r="H1027">
        <f>_xlfn.NORM.DIST(G1027,0,$B$5,FALSE)</f>
        <v>112.6457068657372</v>
      </c>
      <c r="I1027">
        <f t="shared" si="124"/>
        <v>4.7242475557724264</v>
      </c>
      <c r="K1027">
        <f t="shared" si="125"/>
        <v>1.1633616772869812E-4</v>
      </c>
      <c r="M1027">
        <f t="shared" si="126"/>
        <v>1.0836638322713015E-3</v>
      </c>
      <c r="N1027">
        <f>_xlfn.NORM.DIST(M1027,0,$B$5,FALSE)</f>
        <v>107.64372379976413</v>
      </c>
      <c r="O1027">
        <f t="shared" si="127"/>
        <v>4.678826920204239</v>
      </c>
      <c r="P1027">
        <f>-(LN($B$5^2)+(M1027/$B$5)^2)</f>
        <v>11.195530906817822</v>
      </c>
      <c r="R1027">
        <f>IFERROR(LN(_xlfn.NORM.DIST(M1027,0,$B$5,FALSE)),0)</f>
        <v>4.678826920204239</v>
      </c>
    </row>
    <row r="1028" spans="1:18" x14ac:dyDescent="0.25">
      <c r="A1028" s="13">
        <v>43405</v>
      </c>
      <c r="B1028" s="14">
        <v>2.33</v>
      </c>
      <c r="C1028">
        <v>2.3300000000000001E-2</v>
      </c>
      <c r="D1028">
        <f t="shared" si="120"/>
        <v>2.2499999999999999E-2</v>
      </c>
      <c r="E1028">
        <f t="shared" si="121"/>
        <v>8.000000000000021E-4</v>
      </c>
      <c r="F1028">
        <f t="shared" si="122"/>
        <v>1.2969596161071569E-3</v>
      </c>
      <c r="G1028">
        <f t="shared" si="123"/>
        <v>-4.9695961610715482E-4</v>
      </c>
      <c r="H1028">
        <f>_xlfn.NORM.DIST(G1028,0,$B$5,FALSE)</f>
        <v>111.71028519403687</v>
      </c>
      <c r="I1028">
        <f t="shared" si="124"/>
        <v>4.7159087805652371</v>
      </c>
      <c r="K1028">
        <f t="shared" si="125"/>
        <v>1.0807996800892973E-4</v>
      </c>
      <c r="M1028">
        <f t="shared" si="126"/>
        <v>6.9192003199107239E-4</v>
      </c>
      <c r="N1028">
        <f>_xlfn.NORM.DIST(M1028,0,$B$5,FALSE)</f>
        <v>110.67970840313566</v>
      </c>
      <c r="O1028">
        <f t="shared" si="127"/>
        <v>4.7066405203212511</v>
      </c>
      <c r="P1028">
        <f>-(LN($B$5^2)+(M1028/$B$5)^2)</f>
        <v>11.251158107051847</v>
      </c>
      <c r="R1028">
        <f>IFERROR(LN(_xlfn.NORM.DIST(M1028,0,$B$5,FALSE)),0)</f>
        <v>4.7066405203212511</v>
      </c>
    </row>
    <row r="1029" spans="1:18" x14ac:dyDescent="0.25">
      <c r="A1029" s="13">
        <v>43435</v>
      </c>
      <c r="B1029" s="14">
        <v>2.37</v>
      </c>
      <c r="C1029">
        <v>2.3700000000000002E-2</v>
      </c>
      <c r="D1029">
        <f t="shared" si="120"/>
        <v>2.3300000000000001E-2</v>
      </c>
      <c r="E1029">
        <f t="shared" si="121"/>
        <v>4.0000000000000105E-4</v>
      </c>
      <c r="F1029">
        <f t="shared" si="122"/>
        <v>1.2309100183490096E-3</v>
      </c>
      <c r="G1029">
        <f t="shared" si="123"/>
        <v>-8.3091001834900854E-4</v>
      </c>
      <c r="H1029">
        <f>_xlfn.NORM.DIST(G1029,0,$B$5,FALSE)</f>
        <v>109.74692605937844</v>
      </c>
      <c r="I1029">
        <f t="shared" si="124"/>
        <v>4.6981770429924499</v>
      </c>
      <c r="K1029">
        <f t="shared" si="125"/>
        <v>1.0257583486241747E-4</v>
      </c>
      <c r="M1029">
        <f t="shared" si="126"/>
        <v>2.9742416513758358E-4</v>
      </c>
      <c r="N1029">
        <f>_xlfn.NORM.DIST(M1029,0,$B$5,FALSE)</f>
        <v>112.42057327209012</v>
      </c>
      <c r="O1029">
        <f t="shared" si="127"/>
        <v>4.7222469569390642</v>
      </c>
      <c r="P1029">
        <f>-(LN($B$5^2)+(M1029/$B$5)^2)</f>
        <v>11.282370980287473</v>
      </c>
      <c r="R1029">
        <f>IFERROR(LN(_xlfn.NORM.DIST(M1029,0,$B$5,FALSE)),0)</f>
        <v>4.7222469569390642</v>
      </c>
    </row>
    <row r="1030" spans="1:18" x14ac:dyDescent="0.25">
      <c r="A1030" s="13">
        <v>43466</v>
      </c>
      <c r="B1030" s="14">
        <v>2.37</v>
      </c>
      <c r="C1030">
        <v>2.3700000000000002E-2</v>
      </c>
      <c r="D1030">
        <f t="shared" si="120"/>
        <v>2.3700000000000002E-2</v>
      </c>
      <c r="E1030">
        <f t="shared" si="121"/>
        <v>0</v>
      </c>
      <c r="F1030">
        <f t="shared" si="122"/>
        <v>1.197885219469936E-3</v>
      </c>
      <c r="G1030">
        <f t="shared" si="123"/>
        <v>-1.197885219469936E-3</v>
      </c>
      <c r="H1030">
        <f>_xlfn.NORM.DIST(G1030,0,$B$5,FALSE)</f>
        <v>106.52783991119735</v>
      </c>
      <c r="I1030">
        <f t="shared" si="124"/>
        <v>4.6684063586053384</v>
      </c>
      <c r="K1030">
        <f t="shared" si="125"/>
        <v>9.9823768289161331E-5</v>
      </c>
      <c r="M1030">
        <f t="shared" si="126"/>
        <v>-9.9823768289161331E-5</v>
      </c>
      <c r="N1030">
        <f>_xlfn.NORM.DIST(M1030,0,$B$5,FALSE)</f>
        <v>112.77399309004642</v>
      </c>
      <c r="O1030">
        <f t="shared" si="127"/>
        <v>4.7253857547690892</v>
      </c>
      <c r="P1030">
        <f>-(LN($B$5^2)+(M1030/$B$5)^2)</f>
        <v>11.288648575947523</v>
      </c>
      <c r="R1030">
        <f>IFERROR(LN(_xlfn.NORM.DIST(M1030,0,$B$5,FALSE)),0)</f>
        <v>4.7253857547690892</v>
      </c>
    </row>
    <row r="1031" spans="1:18" x14ac:dyDescent="0.25">
      <c r="A1031" s="13">
        <v>43497</v>
      </c>
      <c r="B1031" s="14">
        <v>2.39</v>
      </c>
      <c r="C1031">
        <v>2.3900000000000001E-2</v>
      </c>
      <c r="D1031">
        <f t="shared" si="120"/>
        <v>2.3700000000000002E-2</v>
      </c>
      <c r="E1031">
        <f t="shared" si="121"/>
        <v>1.9999999999999879E-4</v>
      </c>
      <c r="F1031">
        <f t="shared" si="122"/>
        <v>1.197885219469936E-3</v>
      </c>
      <c r="G1031">
        <f t="shared" si="123"/>
        <v>-9.9788521946993724E-4</v>
      </c>
      <c r="H1031">
        <f>_xlfn.NORM.DIST(G1031,0,$B$5,FALSE)</f>
        <v>108.41501708965961</v>
      </c>
      <c r="I1031">
        <f t="shared" si="124"/>
        <v>4.6859666134480422</v>
      </c>
      <c r="K1031">
        <f t="shared" si="125"/>
        <v>9.9823768289161331E-5</v>
      </c>
      <c r="M1031">
        <f t="shared" si="126"/>
        <v>1.0017623171083746E-4</v>
      </c>
      <c r="N1031">
        <f>_xlfn.NORM.DIST(M1031,0,$B$5,FALSE)</f>
        <v>112.77367520779566</v>
      </c>
      <c r="O1031">
        <f t="shared" si="127"/>
        <v>4.7253829360101705</v>
      </c>
      <c r="P1031">
        <f>-(LN($B$5^2)+(M1031/$B$5)^2)</f>
        <v>11.288642938429685</v>
      </c>
      <c r="R1031">
        <f>IFERROR(LN(_xlfn.NORM.DIST(M1031,0,$B$5,FALSE)),0)</f>
        <v>4.7253829360101705</v>
      </c>
    </row>
    <row r="1032" spans="1:18" x14ac:dyDescent="0.25">
      <c r="A1032" s="13">
        <v>43525</v>
      </c>
      <c r="B1032" s="14">
        <v>2.4</v>
      </c>
      <c r="C1032">
        <v>2.4E-2</v>
      </c>
      <c r="D1032">
        <f t="shared" si="120"/>
        <v>2.3900000000000001E-2</v>
      </c>
      <c r="E1032">
        <f t="shared" si="121"/>
        <v>9.9999999999999395E-5</v>
      </c>
      <c r="F1032">
        <f t="shared" si="122"/>
        <v>1.1813728200303995E-3</v>
      </c>
      <c r="G1032">
        <f t="shared" si="123"/>
        <v>-1.0813728200304001E-3</v>
      </c>
      <c r="H1032">
        <f>_xlfn.NORM.DIST(G1032,0,$B$5,FALSE)</f>
        <v>107.66507578840942</v>
      </c>
      <c r="I1032">
        <f t="shared" si="124"/>
        <v>4.6790252584863357</v>
      </c>
      <c r="K1032">
        <f t="shared" si="125"/>
        <v>9.8447735002533284E-5</v>
      </c>
      <c r="M1032">
        <f t="shared" si="126"/>
        <v>1.5522649974661107E-6</v>
      </c>
      <c r="N1032">
        <f>_xlfn.NORM.DIST(M1032,0,$B$5,FALSE)</f>
        <v>112.8189267963302</v>
      </c>
      <c r="O1032">
        <f t="shared" si="127"/>
        <v>4.7257841157362739</v>
      </c>
      <c r="P1032">
        <f>-(LN($B$5^2)+(M1032/$B$5)^2)</f>
        <v>11.289445297881892</v>
      </c>
      <c r="R1032">
        <f>IFERROR(LN(_xlfn.NORM.DIST(M1032,0,$B$5,FALSE)),0)</f>
        <v>4.7257841157362739</v>
      </c>
    </row>
    <row r="1033" spans="1:18" x14ac:dyDescent="0.25">
      <c r="A1033" s="13">
        <v>43556</v>
      </c>
      <c r="B1033" s="14">
        <v>2.38</v>
      </c>
      <c r="C1033">
        <v>2.3799999999999998E-2</v>
      </c>
      <c r="D1033">
        <f t="shared" si="120"/>
        <v>2.4E-2</v>
      </c>
      <c r="E1033">
        <f t="shared" si="121"/>
        <v>-2.0000000000000226E-4</v>
      </c>
      <c r="F1033">
        <f t="shared" si="122"/>
        <v>1.1731166203106311E-3</v>
      </c>
      <c r="G1033">
        <f t="shared" si="123"/>
        <v>-1.3731166203106333E-3</v>
      </c>
      <c r="H1033">
        <f>_xlfn.NORM.DIST(G1033,0,$B$5,FALSE)</f>
        <v>104.62595012846967</v>
      </c>
      <c r="I1033">
        <f t="shared" si="124"/>
        <v>4.6503916100441005</v>
      </c>
      <c r="K1033">
        <f t="shared" si="125"/>
        <v>9.7759718359219247E-5</v>
      </c>
      <c r="M1033">
        <f t="shared" si="126"/>
        <v>-2.9775971835922148E-4</v>
      </c>
      <c r="N1033">
        <f>_xlfn.NORM.DIST(M1033,0,$B$5,FALSE)</f>
        <v>112.41967549085933</v>
      </c>
      <c r="O1033">
        <f t="shared" si="127"/>
        <v>4.7222389709913903</v>
      </c>
      <c r="P1033">
        <f>-(LN($B$5^2)+(M1033/$B$5)^2)</f>
        <v>11.282355008392125</v>
      </c>
      <c r="R1033">
        <f>IFERROR(LN(_xlfn.NORM.DIST(M1033,0,$B$5,FALSE)),0)</f>
        <v>4.7222389709913903</v>
      </c>
    </row>
    <row r="1034" spans="1:18" x14ac:dyDescent="0.25">
      <c r="A1034" s="13">
        <v>43586</v>
      </c>
      <c r="B1034" s="14">
        <v>2.35</v>
      </c>
      <c r="C1034">
        <v>2.35E-2</v>
      </c>
      <c r="D1034">
        <f t="shared" si="120"/>
        <v>2.3799999999999998E-2</v>
      </c>
      <c r="E1034">
        <f t="shared" si="121"/>
        <v>-2.9999999999999818E-4</v>
      </c>
      <c r="F1034">
        <f t="shared" si="122"/>
        <v>1.1896290197501681E-3</v>
      </c>
      <c r="G1034">
        <f t="shared" si="123"/>
        <v>-1.4896290197501663E-3</v>
      </c>
      <c r="H1034">
        <f>_xlfn.NORM.DIST(G1034,0,$B$5,FALSE)</f>
        <v>103.23978406268942</v>
      </c>
      <c r="I1034">
        <f t="shared" si="124"/>
        <v>4.637054283243125</v>
      </c>
      <c r="K1034">
        <f t="shared" si="125"/>
        <v>9.9135751645847335E-5</v>
      </c>
      <c r="M1034">
        <f t="shared" si="126"/>
        <v>-3.9913575164584551E-4</v>
      </c>
      <c r="N1034">
        <f>_xlfn.NORM.DIST(M1034,0,$B$5,FALSE)</f>
        <v>112.10253926529438</v>
      </c>
      <c r="O1034">
        <f t="shared" si="127"/>
        <v>4.719413981608314</v>
      </c>
      <c r="P1034">
        <f>-(LN($B$5^2)+(M1034/$B$5)^2)</f>
        <v>11.276705029625973</v>
      </c>
      <c r="R1034">
        <f>IFERROR(LN(_xlfn.NORM.DIST(M1034,0,$B$5,FALSE)),0)</f>
        <v>4.719413981608314</v>
      </c>
    </row>
    <row r="1035" spans="1:18" x14ac:dyDescent="0.25">
      <c r="A1035" s="13">
        <v>43617</v>
      </c>
      <c r="B1035" s="14">
        <v>2.17</v>
      </c>
      <c r="C1035">
        <v>2.1700000000000001E-2</v>
      </c>
      <c r="D1035">
        <f t="shared" si="120"/>
        <v>2.35E-2</v>
      </c>
      <c r="E1035">
        <f t="shared" si="121"/>
        <v>-1.7999999999999995E-3</v>
      </c>
      <c r="F1035">
        <f t="shared" si="122"/>
        <v>1.214397618909473E-3</v>
      </c>
      <c r="G1035">
        <f t="shared" si="123"/>
        <v>-3.0143976189094725E-3</v>
      </c>
      <c r="H1035">
        <f>_xlfn.NORM.DIST(G1035,0,$B$5,FALSE)</f>
        <v>78.448530623864954</v>
      </c>
      <c r="I1035">
        <f t="shared" si="124"/>
        <v>4.3624427489063073</v>
      </c>
      <c r="K1035">
        <f t="shared" si="125"/>
        <v>1.0119980157578942E-4</v>
      </c>
      <c r="M1035">
        <f t="shared" si="126"/>
        <v>-1.9011998015757889E-3</v>
      </c>
      <c r="N1035">
        <f>_xlfn.NORM.DIST(M1035,0,$B$5,FALSE)</f>
        <v>97.636404163084336</v>
      </c>
      <c r="O1035">
        <f t="shared" si="127"/>
        <v>4.5812504173484987</v>
      </c>
      <c r="P1035">
        <f>-(LN($B$5^2)+(M1035/$B$5)^2)</f>
        <v>11.000377901106342</v>
      </c>
      <c r="R1035">
        <f>IFERROR(LN(_xlfn.NORM.DIST(M1035,0,$B$5,FALSE)),0)</f>
        <v>4.5812504173484987</v>
      </c>
    </row>
    <row r="1036" spans="1:18" x14ac:dyDescent="0.25">
      <c r="A1036" s="13">
        <v>43647</v>
      </c>
      <c r="B1036" s="14">
        <v>2.1</v>
      </c>
      <c r="C1036">
        <v>2.1000000000000001E-2</v>
      </c>
      <c r="D1036">
        <f t="shared" ref="D1036:D1099" si="128">C1035</f>
        <v>2.1700000000000001E-2</v>
      </c>
      <c r="E1036">
        <f t="shared" ref="E1036:E1099" si="129">C1036-C1035</f>
        <v>-6.9999999999999923E-4</v>
      </c>
      <c r="F1036">
        <f t="shared" ref="F1036:F1099" si="130">($B$3*($B$4-C1035))</f>
        <v>1.363009213865304E-3</v>
      </c>
      <c r="G1036">
        <f t="shared" ref="G1036:G1099" si="131">E1036-F1036</f>
        <v>-2.0630092138653033E-3</v>
      </c>
      <c r="H1036">
        <f>_xlfn.NORM.DIST(G1036,0,$B$5,FALSE)</f>
        <v>95.163950089517343</v>
      </c>
      <c r="I1036">
        <f t="shared" ref="I1036:I1099" si="132">IFERROR(LN(H1036),0)</f>
        <v>4.5556011945513557</v>
      </c>
      <c r="K1036">
        <f t="shared" ref="K1036:K1099" si="133">F1036*(1/12)</f>
        <v>1.13584101155442E-4</v>
      </c>
      <c r="M1036">
        <f t="shared" ref="M1036:M1099" si="134">(E1036-K1036)</f>
        <v>-8.1358410115544124E-4</v>
      </c>
      <c r="N1036">
        <f>_xlfn.NORM.DIST(M1036,0,$B$5,FALSE)</f>
        <v>109.87203323810824</v>
      </c>
      <c r="O1036">
        <f t="shared" ref="O1036:O1099" si="135">IFERROR(LN(N1036),0)</f>
        <v>4.6993163543949148</v>
      </c>
      <c r="P1036">
        <f>-(LN($B$5^2)+(M1036/$B$5)^2)</f>
        <v>11.236509775199174</v>
      </c>
      <c r="R1036">
        <f>IFERROR(LN(_xlfn.NORM.DIST(M1036,0,$B$5,FALSE)),0)</f>
        <v>4.6993163543949148</v>
      </c>
    </row>
    <row r="1037" spans="1:18" x14ac:dyDescent="0.25">
      <c r="A1037" s="13">
        <v>43678</v>
      </c>
      <c r="B1037" s="14">
        <v>1.95</v>
      </c>
      <c r="C1037">
        <v>1.95E-2</v>
      </c>
      <c r="D1037">
        <f t="shared" si="128"/>
        <v>2.1000000000000001E-2</v>
      </c>
      <c r="E1037">
        <f t="shared" si="129"/>
        <v>-1.5000000000000013E-3</v>
      </c>
      <c r="F1037">
        <f t="shared" si="130"/>
        <v>1.4208026119036825E-3</v>
      </c>
      <c r="G1037">
        <f t="shared" si="131"/>
        <v>-2.9208026119036841E-3</v>
      </c>
      <c r="H1037">
        <f>_xlfn.NORM.DIST(G1037,0,$B$5,FALSE)</f>
        <v>80.210584226311752</v>
      </c>
      <c r="I1037">
        <f t="shared" si="132"/>
        <v>4.3846554790614674</v>
      </c>
      <c r="K1037">
        <f t="shared" si="133"/>
        <v>1.1840021765864021E-4</v>
      </c>
      <c r="M1037">
        <f t="shared" si="134"/>
        <v>-1.6184002176586416E-3</v>
      </c>
      <c r="N1037">
        <f>_xlfn.NORM.DIST(M1037,0,$B$5,FALSE)</f>
        <v>101.60072614427349</v>
      </c>
      <c r="O1037">
        <f t="shared" si="135"/>
        <v>4.6210506822081472</v>
      </c>
      <c r="P1037">
        <f>-(LN($B$5^2)+(M1037/$B$5)^2)</f>
        <v>11.079978430825639</v>
      </c>
      <c r="R1037">
        <f>IFERROR(LN(_xlfn.NORM.DIST(M1037,0,$B$5,FALSE)),0)</f>
        <v>4.6210506822081472</v>
      </c>
    </row>
    <row r="1038" spans="1:18" x14ac:dyDescent="0.25">
      <c r="A1038" s="13">
        <v>43709</v>
      </c>
      <c r="B1038" s="14">
        <v>1.89</v>
      </c>
      <c r="C1038">
        <v>1.89E-2</v>
      </c>
      <c r="D1038">
        <f t="shared" si="128"/>
        <v>1.95E-2</v>
      </c>
      <c r="E1038">
        <f t="shared" si="129"/>
        <v>-5.9999999999999984E-4</v>
      </c>
      <c r="F1038">
        <f t="shared" si="130"/>
        <v>1.5446456077002086E-3</v>
      </c>
      <c r="G1038">
        <f t="shared" si="131"/>
        <v>-2.1446456077002084E-3</v>
      </c>
      <c r="H1038">
        <f>_xlfn.NORM.DIST(G1038,0,$B$5,FALSE)</f>
        <v>93.865781502142553</v>
      </c>
      <c r="I1038">
        <f t="shared" si="132"/>
        <v>4.5418659055515267</v>
      </c>
      <c r="K1038">
        <f t="shared" si="133"/>
        <v>1.2872046730835071E-4</v>
      </c>
      <c r="M1038">
        <f t="shared" si="134"/>
        <v>-7.2872046730835052E-4</v>
      </c>
      <c r="N1038">
        <f>_xlfn.NORM.DIST(M1038,0,$B$5,FALSE)</f>
        <v>110.4485736927158</v>
      </c>
      <c r="O1038">
        <f t="shared" si="135"/>
        <v>4.7045500161812583</v>
      </c>
      <c r="P1038">
        <f>-(LN($B$5^2)+(M1038/$B$5)^2)</f>
        <v>11.246977098771861</v>
      </c>
      <c r="R1038">
        <f>IFERROR(LN(_xlfn.NORM.DIST(M1038,0,$B$5,FALSE)),0)</f>
        <v>4.7045500161812583</v>
      </c>
    </row>
    <row r="1039" spans="1:18" x14ac:dyDescent="0.25">
      <c r="A1039" s="13">
        <v>43739</v>
      </c>
      <c r="B1039" s="14">
        <v>1.65</v>
      </c>
      <c r="C1039">
        <v>1.6500000000000001E-2</v>
      </c>
      <c r="D1039">
        <f t="shared" si="128"/>
        <v>1.89E-2</v>
      </c>
      <c r="E1039">
        <f t="shared" si="129"/>
        <v>-2.3999999999999994E-3</v>
      </c>
      <c r="F1039">
        <f t="shared" si="130"/>
        <v>1.5941828060188189E-3</v>
      </c>
      <c r="G1039">
        <f t="shared" si="131"/>
        <v>-3.9941828060188183E-3</v>
      </c>
      <c r="H1039">
        <f>_xlfn.NORM.DIST(G1039,0,$B$5,FALSE)</f>
        <v>59.612125980937293</v>
      </c>
      <c r="I1039">
        <f t="shared" si="132"/>
        <v>4.0878590094329228</v>
      </c>
      <c r="K1039">
        <f t="shared" si="133"/>
        <v>1.328485671682349E-4</v>
      </c>
      <c r="M1039">
        <f t="shared" si="134"/>
        <v>-2.5328485671682341E-3</v>
      </c>
      <c r="N1039">
        <f>_xlfn.NORM.DIST(M1039,0,$B$5,FALSE)</f>
        <v>87.291898119172686</v>
      </c>
      <c r="O1039">
        <f t="shared" si="135"/>
        <v>4.4692576534893336</v>
      </c>
      <c r="P1039">
        <f>-(LN($B$5^2)+(M1039/$B$5)^2)</f>
        <v>10.776392373388012</v>
      </c>
      <c r="R1039">
        <f>IFERROR(LN(_xlfn.NORM.DIST(M1039,0,$B$5,FALSE)),0)</f>
        <v>4.4692576534893336</v>
      </c>
    </row>
    <row r="1040" spans="1:18" x14ac:dyDescent="0.25">
      <c r="A1040" s="13">
        <v>43770</v>
      </c>
      <c r="B1040" s="14">
        <v>1.54</v>
      </c>
      <c r="C1040">
        <v>1.54E-2</v>
      </c>
      <c r="D1040">
        <f t="shared" si="128"/>
        <v>1.6500000000000001E-2</v>
      </c>
      <c r="E1040">
        <f t="shared" si="129"/>
        <v>-1.1000000000000003E-3</v>
      </c>
      <c r="F1040">
        <f t="shared" si="130"/>
        <v>1.7923315992932603E-3</v>
      </c>
      <c r="G1040">
        <f t="shared" si="131"/>
        <v>-2.8923315992932606E-3</v>
      </c>
      <c r="H1040">
        <f>_xlfn.NORM.DIST(G1040,0,$B$5,FALSE)</f>
        <v>80.743178756772963</v>
      </c>
      <c r="I1040">
        <f t="shared" si="132"/>
        <v>4.3912734849343353</v>
      </c>
      <c r="K1040">
        <f t="shared" si="133"/>
        <v>1.4936096660777168E-4</v>
      </c>
      <c r="M1040">
        <f t="shared" si="134"/>
        <v>-1.249360966607772E-3</v>
      </c>
      <c r="N1040">
        <f>_xlfn.NORM.DIST(M1040,0,$B$5,FALSE)</f>
        <v>105.9925809373987</v>
      </c>
      <c r="O1040">
        <f t="shared" si="135"/>
        <v>4.6633691005059559</v>
      </c>
      <c r="P1040">
        <f>-(LN($B$5^2)+(M1040/$B$5)^2)</f>
        <v>11.164615267421256</v>
      </c>
      <c r="R1040">
        <f>IFERROR(LN(_xlfn.NORM.DIST(M1040,0,$B$5,FALSE)),0)</f>
        <v>4.6633691005059559</v>
      </c>
    </row>
    <row r="1041" spans="1:18" x14ac:dyDescent="0.25">
      <c r="A1041" s="13">
        <v>43800</v>
      </c>
      <c r="B1041" s="14">
        <v>1.54</v>
      </c>
      <c r="C1041">
        <v>1.54E-2</v>
      </c>
      <c r="D1041">
        <f t="shared" si="128"/>
        <v>1.54E-2</v>
      </c>
      <c r="E1041">
        <f t="shared" si="129"/>
        <v>0</v>
      </c>
      <c r="F1041">
        <f t="shared" si="130"/>
        <v>1.8831497962107126E-3</v>
      </c>
      <c r="G1041">
        <f t="shared" si="131"/>
        <v>-1.8831497962107126E-3</v>
      </c>
      <c r="H1041">
        <f>_xlfn.NORM.DIST(G1041,0,$B$5,FALSE)</f>
        <v>97.903451033786638</v>
      </c>
      <c r="I1041">
        <f t="shared" si="132"/>
        <v>4.5839817995156533</v>
      </c>
      <c r="K1041">
        <f t="shared" si="133"/>
        <v>1.5692914968422605E-4</v>
      </c>
      <c r="M1041">
        <f t="shared" si="134"/>
        <v>-1.5692914968422605E-4</v>
      </c>
      <c r="N1041">
        <f>_xlfn.NORM.DIST(M1041,0,$B$5,FALSE)</f>
        <v>112.70789514403391</v>
      </c>
      <c r="O1041">
        <f t="shared" si="135"/>
        <v>4.7247994731087442</v>
      </c>
      <c r="P1041">
        <f>-(LN($B$5^2)+(M1041/$B$5)^2)</f>
        <v>11.287476012626833</v>
      </c>
      <c r="R1041">
        <f>IFERROR(LN(_xlfn.NORM.DIST(M1041,0,$B$5,FALSE)),0)</f>
        <v>4.7247994731087442</v>
      </c>
    </row>
    <row r="1042" spans="1:18" x14ac:dyDescent="0.25">
      <c r="A1042" s="13">
        <v>43831</v>
      </c>
      <c r="B1042" s="14">
        <v>1.52</v>
      </c>
      <c r="C1042">
        <v>1.52E-2</v>
      </c>
      <c r="D1042">
        <f t="shared" si="128"/>
        <v>1.54E-2</v>
      </c>
      <c r="E1042">
        <f t="shared" si="129"/>
        <v>-2.0000000000000052E-4</v>
      </c>
      <c r="F1042">
        <f t="shared" si="130"/>
        <v>1.8831497962107126E-3</v>
      </c>
      <c r="G1042">
        <f t="shared" si="131"/>
        <v>-2.0831497962107131E-3</v>
      </c>
      <c r="H1042">
        <f>_xlfn.NORM.DIST(G1042,0,$B$5,FALSE)</f>
        <v>94.846716296491834</v>
      </c>
      <c r="I1042">
        <f t="shared" si="132"/>
        <v>4.552262075818553</v>
      </c>
      <c r="K1042">
        <f t="shared" si="133"/>
        <v>1.5692914968422605E-4</v>
      </c>
      <c r="M1042">
        <f t="shared" si="134"/>
        <v>-3.5692914968422657E-4</v>
      </c>
      <c r="N1042">
        <f>_xlfn.NORM.DIST(M1042,0,$B$5,FALSE)</f>
        <v>112.24567428816732</v>
      </c>
      <c r="O1042">
        <f t="shared" si="135"/>
        <v>4.7206899894715084</v>
      </c>
      <c r="P1042">
        <f>-(LN($B$5^2)+(M1042/$B$5)^2)</f>
        <v>11.279257045352361</v>
      </c>
      <c r="R1042">
        <f>IFERROR(LN(_xlfn.NORM.DIST(M1042,0,$B$5,FALSE)),0)</f>
        <v>4.7206899894715084</v>
      </c>
    </row>
    <row r="1043" spans="1:18" x14ac:dyDescent="0.25">
      <c r="A1043" s="13">
        <v>43862</v>
      </c>
      <c r="B1043" s="14">
        <v>1.52</v>
      </c>
      <c r="C1043">
        <v>1.52E-2</v>
      </c>
      <c r="D1043">
        <f t="shared" si="128"/>
        <v>1.52E-2</v>
      </c>
      <c r="E1043">
        <f t="shared" si="129"/>
        <v>0</v>
      </c>
      <c r="F1043">
        <f t="shared" si="130"/>
        <v>1.8996621956502496E-3</v>
      </c>
      <c r="G1043">
        <f t="shared" si="131"/>
        <v>-1.8996621956502496E-3</v>
      </c>
      <c r="H1043">
        <f>_xlfn.NORM.DIST(G1043,0,$B$5,FALSE)</f>
        <v>97.659223527963633</v>
      </c>
      <c r="I1043">
        <f t="shared" si="132"/>
        <v>4.581484107833564</v>
      </c>
      <c r="K1043">
        <f t="shared" si="133"/>
        <v>1.5830518297085412E-4</v>
      </c>
      <c r="M1043">
        <f t="shared" si="134"/>
        <v>-1.5830518297085412E-4</v>
      </c>
      <c r="N1043">
        <f>_xlfn.NORM.DIST(M1043,0,$B$5,FALSE)</f>
        <v>112.70594023340324</v>
      </c>
      <c r="O1043">
        <f t="shared" si="135"/>
        <v>4.7247821280276181</v>
      </c>
      <c r="P1043">
        <f>-(LN($B$5^2)+(M1043/$B$5)^2)</f>
        <v>11.287441322464581</v>
      </c>
      <c r="R1043">
        <f>IFERROR(LN(_xlfn.NORM.DIST(M1043,0,$B$5,FALSE)),0)</f>
        <v>4.7247821280276181</v>
      </c>
    </row>
    <row r="1044" spans="1:18" x14ac:dyDescent="0.25">
      <c r="A1044" s="13">
        <v>43891</v>
      </c>
      <c r="B1044" s="14">
        <v>0.28999999999999998</v>
      </c>
      <c r="C1044">
        <v>2.8999999999999998E-3</v>
      </c>
      <c r="D1044">
        <f t="shared" si="128"/>
        <v>1.52E-2</v>
      </c>
      <c r="E1044">
        <f t="shared" si="129"/>
        <v>-1.23E-2</v>
      </c>
      <c r="F1044">
        <f t="shared" si="130"/>
        <v>1.8996621956502496E-3</v>
      </c>
      <c r="G1044">
        <f t="shared" si="131"/>
        <v>-1.419966219565025E-2</v>
      </c>
      <c r="H1044">
        <f>_xlfn.NORM.DIST(G1044,0,$B$5,FALSE)</f>
        <v>3.5553410990691051E-2</v>
      </c>
      <c r="I1044">
        <f t="shared" si="132"/>
        <v>-3.3367191782304748</v>
      </c>
      <c r="K1044">
        <f t="shared" si="133"/>
        <v>1.5830518297085412E-4</v>
      </c>
      <c r="M1044">
        <f t="shared" si="134"/>
        <v>-1.2458305182970855E-2</v>
      </c>
      <c r="N1044">
        <f>_xlfn.NORM.DIST(M1044,0,$B$5,FALSE)</f>
        <v>0.2275233928951102</v>
      </c>
      <c r="O1044">
        <f t="shared" si="135"/>
        <v>-1.4805022199647815</v>
      </c>
      <c r="P1044">
        <f>-(LN($B$5^2)+(M1044/$B$5)^2)</f>
        <v>-1.1231273735202176</v>
      </c>
      <c r="R1044">
        <f>IFERROR(LN(_xlfn.NORM.DIST(M1044,0,$B$5,FALSE)),0)</f>
        <v>-1.4805022199647815</v>
      </c>
    </row>
    <row r="1045" spans="1:18" x14ac:dyDescent="0.25">
      <c r="A1045" s="13">
        <v>43922</v>
      </c>
      <c r="B1045" s="14">
        <v>0.14000000000000001</v>
      </c>
      <c r="C1045">
        <v>1.4000000000000002E-3</v>
      </c>
      <c r="D1045">
        <f t="shared" si="128"/>
        <v>2.8999999999999998E-3</v>
      </c>
      <c r="E1045">
        <f t="shared" si="129"/>
        <v>-1.4999999999999996E-3</v>
      </c>
      <c r="F1045">
        <f t="shared" si="130"/>
        <v>2.9151747611817613E-3</v>
      </c>
      <c r="G1045">
        <f t="shared" si="131"/>
        <v>-4.4151747611817609E-3</v>
      </c>
      <c r="H1045">
        <f>_xlfn.NORM.DIST(G1045,0,$B$5,FALSE)</f>
        <v>51.743342019020858</v>
      </c>
      <c r="I1045">
        <f t="shared" si="132"/>
        <v>3.9462957672312253</v>
      </c>
      <c r="K1045">
        <f t="shared" si="133"/>
        <v>2.4293123009848009E-4</v>
      </c>
      <c r="M1045">
        <f t="shared" si="134"/>
        <v>-1.7429312300984796E-3</v>
      </c>
      <c r="N1045">
        <f>_xlfn.NORM.DIST(M1045,0,$B$5,FALSE)</f>
        <v>99.914289539694636</v>
      </c>
      <c r="O1045">
        <f t="shared" si="135"/>
        <v>4.6043127138608684</v>
      </c>
      <c r="P1045">
        <f>-(LN($B$5^2)+(M1045/$B$5)^2)</f>
        <v>11.046502494131081</v>
      </c>
      <c r="R1045">
        <f>IFERROR(LN(_xlfn.NORM.DIST(M1045,0,$B$5,FALSE)),0)</f>
        <v>4.6043127138608684</v>
      </c>
    </row>
    <row r="1046" spans="1:18" x14ac:dyDescent="0.25">
      <c r="A1046" s="13">
        <v>43952</v>
      </c>
      <c r="B1046" s="14">
        <v>0.13</v>
      </c>
      <c r="C1046">
        <v>1.2999999999999999E-3</v>
      </c>
      <c r="D1046">
        <f t="shared" si="128"/>
        <v>1.4000000000000002E-3</v>
      </c>
      <c r="E1046">
        <f t="shared" si="129"/>
        <v>-1.0000000000000026E-4</v>
      </c>
      <c r="F1046">
        <f t="shared" si="130"/>
        <v>3.0390177569782871E-3</v>
      </c>
      <c r="G1046">
        <f t="shared" si="131"/>
        <v>-3.1390177569782874E-3</v>
      </c>
      <c r="H1046">
        <f>_xlfn.NORM.DIST(G1046,0,$B$5,FALSE)</f>
        <v>76.079548792452044</v>
      </c>
      <c r="I1046">
        <f t="shared" si="132"/>
        <v>4.3317794875209685</v>
      </c>
      <c r="K1046">
        <f t="shared" si="133"/>
        <v>2.5325147974819057E-4</v>
      </c>
      <c r="M1046">
        <f t="shared" si="134"/>
        <v>-3.5325147974819084E-4</v>
      </c>
      <c r="N1046">
        <f>_xlfn.NORM.DIST(M1046,0,$B$5,FALSE)</f>
        <v>112.25739753065959</v>
      </c>
      <c r="O1046">
        <f t="shared" si="135"/>
        <v>4.7207944267284949</v>
      </c>
      <c r="P1046">
        <f>-(LN($B$5^2)+(M1046/$B$5)^2)</f>
        <v>11.279465919866334</v>
      </c>
      <c r="R1046">
        <f>IFERROR(LN(_xlfn.NORM.DIST(M1046,0,$B$5,FALSE)),0)</f>
        <v>4.7207944267284949</v>
      </c>
    </row>
    <row r="1047" spans="1:18" x14ac:dyDescent="0.25">
      <c r="A1047" s="13">
        <v>43983</v>
      </c>
      <c r="B1047" s="14">
        <v>0.16</v>
      </c>
      <c r="C1047">
        <v>1.6000000000000001E-3</v>
      </c>
      <c r="D1047">
        <f t="shared" si="128"/>
        <v>1.2999999999999999E-3</v>
      </c>
      <c r="E1047">
        <f t="shared" si="129"/>
        <v>3.0000000000000014E-4</v>
      </c>
      <c r="F1047">
        <f t="shared" si="130"/>
        <v>3.0472739566980551E-3</v>
      </c>
      <c r="G1047">
        <f t="shared" si="131"/>
        <v>-2.7472739566980547E-3</v>
      </c>
      <c r="H1047">
        <f>_xlfn.NORM.DIST(G1047,0,$B$5,FALSE)</f>
        <v>83.428100877832847</v>
      </c>
      <c r="I1047">
        <f t="shared" si="132"/>
        <v>4.4239851935940457</v>
      </c>
      <c r="K1047">
        <f t="shared" si="133"/>
        <v>2.5393949639150457E-4</v>
      </c>
      <c r="M1047">
        <f t="shared" si="134"/>
        <v>4.6060503608495566E-5</v>
      </c>
      <c r="N1047">
        <f>_xlfn.NORM.DIST(M1047,0,$B$5,FALSE)</f>
        <v>112.80936716174709</v>
      </c>
      <c r="O1047">
        <f t="shared" si="135"/>
        <v>4.7256993778302148</v>
      </c>
      <c r="P1047">
        <f>-(LN($B$5^2)+(M1047/$B$5)^2)</f>
        <v>11.289275822069774</v>
      </c>
      <c r="R1047">
        <f>IFERROR(LN(_xlfn.NORM.DIST(M1047,0,$B$5,FALSE)),0)</f>
        <v>4.7256993778302148</v>
      </c>
    </row>
    <row r="1048" spans="1:18" x14ac:dyDescent="0.25">
      <c r="A1048" s="13">
        <v>44013</v>
      </c>
      <c r="B1048" s="14">
        <v>0.13</v>
      </c>
      <c r="C1048">
        <v>1.2999999999999999E-3</v>
      </c>
      <c r="D1048">
        <f t="shared" si="128"/>
        <v>1.6000000000000001E-3</v>
      </c>
      <c r="E1048">
        <f t="shared" si="129"/>
        <v>-3.0000000000000014E-4</v>
      </c>
      <c r="F1048">
        <f t="shared" si="130"/>
        <v>3.0225053575387503E-3</v>
      </c>
      <c r="G1048">
        <f t="shared" si="131"/>
        <v>-3.3225053575387502E-3</v>
      </c>
      <c r="H1048">
        <f>_xlfn.NORM.DIST(G1048,0,$B$5,FALSE)</f>
        <v>72.556898764426492</v>
      </c>
      <c r="I1048">
        <f t="shared" si="132"/>
        <v>4.2843710646016824</v>
      </c>
      <c r="K1048">
        <f t="shared" si="133"/>
        <v>2.5187544646156253E-4</v>
      </c>
      <c r="M1048">
        <f t="shared" si="134"/>
        <v>-5.5187544646156266E-4</v>
      </c>
      <c r="N1048">
        <f>_xlfn.NORM.DIST(M1048,0,$B$5,FALSE)</f>
        <v>111.45329782703978</v>
      </c>
      <c r="O1048">
        <f t="shared" si="135"/>
        <v>4.7136056495873655</v>
      </c>
      <c r="P1048">
        <f>-(LN($B$5^2)+(M1048/$B$5)^2)</f>
        <v>11.265088365584075</v>
      </c>
      <c r="R1048">
        <f>IFERROR(LN(_xlfn.NORM.DIST(M1048,0,$B$5,FALSE)),0)</f>
        <v>4.7136056495873655</v>
      </c>
    </row>
    <row r="1049" spans="1:18" x14ac:dyDescent="0.25">
      <c r="A1049" s="13">
        <v>44044</v>
      </c>
      <c r="B1049" s="14">
        <v>0.1</v>
      </c>
      <c r="C1049">
        <v>1E-3</v>
      </c>
      <c r="D1049">
        <f t="shared" si="128"/>
        <v>1.2999999999999999E-3</v>
      </c>
      <c r="E1049">
        <f t="shared" si="129"/>
        <v>-2.9999999999999992E-4</v>
      </c>
      <c r="F1049">
        <f t="shared" si="130"/>
        <v>3.0472739566980551E-3</v>
      </c>
      <c r="G1049">
        <f t="shared" si="131"/>
        <v>-3.347273956698055E-3</v>
      </c>
      <c r="H1049">
        <f>_xlfn.NORM.DIST(G1049,0,$B$5,FALSE)</f>
        <v>72.079180484859563</v>
      </c>
      <c r="I1049">
        <f t="shared" si="132"/>
        <v>4.2777652437135227</v>
      </c>
      <c r="K1049">
        <f t="shared" si="133"/>
        <v>2.5393949639150457E-4</v>
      </c>
      <c r="M1049">
        <f t="shared" si="134"/>
        <v>-5.5393949639150454E-4</v>
      </c>
      <c r="N1049">
        <f>_xlfn.NORM.DIST(M1049,0,$B$5,FALSE)</f>
        <v>111.44312621838142</v>
      </c>
      <c r="O1049">
        <f t="shared" si="135"/>
        <v>4.7135143820068377</v>
      </c>
      <c r="P1049">
        <f>-(LN($B$5^2)+(M1049/$B$5)^2)</f>
        <v>11.26490583042302</v>
      </c>
      <c r="R1049">
        <f>IFERROR(LN(_xlfn.NORM.DIST(M1049,0,$B$5,FALSE)),0)</f>
        <v>4.7135143820068377</v>
      </c>
    </row>
    <row r="1050" spans="1:18" x14ac:dyDescent="0.25">
      <c r="A1050" s="13">
        <v>44075</v>
      </c>
      <c r="B1050" s="14">
        <v>0.11</v>
      </c>
      <c r="C1050">
        <v>1.1000000000000001E-3</v>
      </c>
      <c r="D1050">
        <f t="shared" si="128"/>
        <v>1E-3</v>
      </c>
      <c r="E1050">
        <f t="shared" si="129"/>
        <v>1.0000000000000005E-4</v>
      </c>
      <c r="F1050">
        <f t="shared" si="130"/>
        <v>3.0720425558573607E-3</v>
      </c>
      <c r="G1050">
        <f t="shared" si="131"/>
        <v>-2.9720425558573604E-3</v>
      </c>
      <c r="H1050">
        <f>_xlfn.NORM.DIST(G1050,0,$B$5,FALSE)</f>
        <v>79.247952735907532</v>
      </c>
      <c r="I1050">
        <f t="shared" si="132"/>
        <v>4.3725815794383189</v>
      </c>
      <c r="K1050">
        <f t="shared" si="133"/>
        <v>2.5600354632144672E-4</v>
      </c>
      <c r="M1050">
        <f t="shared" si="134"/>
        <v>-1.5600354632144668E-4</v>
      </c>
      <c r="N1050">
        <f>_xlfn.NORM.DIST(M1050,0,$B$5,FALSE)</f>
        <v>112.70920055303951</v>
      </c>
      <c r="O1050">
        <f t="shared" si="135"/>
        <v>4.7248110552738103</v>
      </c>
      <c r="P1050">
        <f>-(LN($B$5^2)+(M1050/$B$5)^2)</f>
        <v>11.287499176956965</v>
      </c>
      <c r="R1050">
        <f>IFERROR(LN(_xlfn.NORM.DIST(M1050,0,$B$5,FALSE)),0)</f>
        <v>4.7248110552738103</v>
      </c>
    </row>
    <row r="1051" spans="1:18" x14ac:dyDescent="0.25">
      <c r="A1051" s="13">
        <v>44105</v>
      </c>
      <c r="B1051" s="14">
        <v>0.1</v>
      </c>
      <c r="C1051">
        <v>1E-3</v>
      </c>
      <c r="D1051">
        <f t="shared" si="128"/>
        <v>1.1000000000000001E-3</v>
      </c>
      <c r="E1051">
        <f t="shared" si="129"/>
        <v>-1.0000000000000005E-4</v>
      </c>
      <c r="F1051">
        <f t="shared" si="130"/>
        <v>3.0637863561375927E-3</v>
      </c>
      <c r="G1051">
        <f t="shared" si="131"/>
        <v>-3.1637863561375925E-3</v>
      </c>
      <c r="H1051">
        <f>_xlfn.NORM.DIST(G1051,0,$B$5,FALSE)</f>
        <v>75.606111722154154</v>
      </c>
      <c r="I1051">
        <f t="shared" si="132"/>
        <v>4.3255371228035147</v>
      </c>
      <c r="K1051">
        <f t="shared" si="133"/>
        <v>2.5531552967813273E-4</v>
      </c>
      <c r="M1051">
        <f t="shared" si="134"/>
        <v>-3.5531552967813277E-4</v>
      </c>
      <c r="N1051">
        <f>_xlfn.NORM.DIST(M1051,0,$B$5,FALSE)</f>
        <v>112.25083279441095</v>
      </c>
      <c r="O1051">
        <f t="shared" si="135"/>
        <v>4.7207359456987259</v>
      </c>
      <c r="P1051">
        <f>-(LN($B$5^2)+(M1051/$B$5)^2)</f>
        <v>11.279348957806796</v>
      </c>
      <c r="R1051">
        <f>IFERROR(LN(_xlfn.NORM.DIST(M1051,0,$B$5,FALSE)),0)</f>
        <v>4.7207359456987259</v>
      </c>
    </row>
    <row r="1052" spans="1:18" x14ac:dyDescent="0.25">
      <c r="A1052" s="13">
        <v>44136</v>
      </c>
      <c r="B1052" s="14">
        <v>0.09</v>
      </c>
      <c r="C1052">
        <v>8.9999999999999998E-4</v>
      </c>
      <c r="D1052">
        <f t="shared" si="128"/>
        <v>1E-3</v>
      </c>
      <c r="E1052">
        <f t="shared" si="129"/>
        <v>-1.0000000000000005E-4</v>
      </c>
      <c r="F1052">
        <f t="shared" si="130"/>
        <v>3.0720425558573607E-3</v>
      </c>
      <c r="G1052">
        <f t="shared" si="131"/>
        <v>-3.1720425558573609E-3</v>
      </c>
      <c r="H1052">
        <f>_xlfn.NORM.DIST(G1052,0,$B$5,FALSE)</f>
        <v>75.448132382528058</v>
      </c>
      <c r="I1052">
        <f t="shared" si="132"/>
        <v>4.3234454318594917</v>
      </c>
      <c r="K1052">
        <f t="shared" si="133"/>
        <v>2.5600354632144672E-4</v>
      </c>
      <c r="M1052">
        <f t="shared" si="134"/>
        <v>-3.5600354632144677E-4</v>
      </c>
      <c r="N1052">
        <f>_xlfn.NORM.DIST(M1052,0,$B$5,FALSE)</f>
        <v>112.24863613560032</v>
      </c>
      <c r="O1052">
        <f t="shared" si="135"/>
        <v>4.7207163763089079</v>
      </c>
      <c r="P1052">
        <f>-(LN($B$5^2)+(M1052/$B$5)^2)</f>
        <v>11.279309819027162</v>
      </c>
      <c r="R1052">
        <f>IFERROR(LN(_xlfn.NORM.DIST(M1052,0,$B$5,FALSE)),0)</f>
        <v>4.7207163763089079</v>
      </c>
    </row>
    <row r="1053" spans="1:18" x14ac:dyDescent="0.25">
      <c r="A1053" s="13">
        <v>44166</v>
      </c>
      <c r="B1053" s="14">
        <v>0.09</v>
      </c>
      <c r="C1053">
        <v>8.9999999999999998E-4</v>
      </c>
      <c r="D1053">
        <f t="shared" si="128"/>
        <v>8.9999999999999998E-4</v>
      </c>
      <c r="E1053">
        <f t="shared" si="129"/>
        <v>0</v>
      </c>
      <c r="F1053">
        <f t="shared" si="130"/>
        <v>3.0802987555771291E-3</v>
      </c>
      <c r="G1053">
        <f t="shared" si="131"/>
        <v>-3.0802987555771291E-3</v>
      </c>
      <c r="H1053">
        <f>_xlfn.NORM.DIST(G1053,0,$B$5,FALSE)</f>
        <v>77.198672106264112</v>
      </c>
      <c r="I1053">
        <f t="shared" si="132"/>
        <v>4.346382256186736</v>
      </c>
      <c r="K1053">
        <f t="shared" si="133"/>
        <v>2.5669156296476072E-4</v>
      </c>
      <c r="M1053">
        <f t="shared" si="134"/>
        <v>-2.5669156296476072E-4</v>
      </c>
      <c r="N1053">
        <f>_xlfn.NORM.DIST(M1053,0,$B$5,FALSE)</f>
        <v>112.52208081316462</v>
      </c>
      <c r="O1053">
        <f t="shared" si="135"/>
        <v>4.7231494762800708</v>
      </c>
      <c r="P1053">
        <f>-(LN($B$5^2)+(M1053/$B$5)^2)</f>
        <v>11.284176018969486</v>
      </c>
      <c r="R1053">
        <f>IFERROR(LN(_xlfn.NORM.DIST(M1053,0,$B$5,FALSE)),0)</f>
        <v>4.7231494762800708</v>
      </c>
    </row>
    <row r="1054" spans="1:18" x14ac:dyDescent="0.25">
      <c r="A1054" s="13">
        <v>44197</v>
      </c>
      <c r="B1054" s="14">
        <v>0.08</v>
      </c>
      <c r="C1054">
        <v>8.0000000000000004E-4</v>
      </c>
      <c r="D1054">
        <f t="shared" si="128"/>
        <v>8.9999999999999998E-4</v>
      </c>
      <c r="E1054">
        <f t="shared" si="129"/>
        <v>-9.9999999999999937E-5</v>
      </c>
      <c r="F1054">
        <f t="shared" si="130"/>
        <v>3.0802987555771291E-3</v>
      </c>
      <c r="G1054">
        <f t="shared" si="131"/>
        <v>-3.1802987555771289E-3</v>
      </c>
      <c r="H1054">
        <f>_xlfn.NORM.DIST(G1054,0,$B$5,FALSE)</f>
        <v>75.290072707663569</v>
      </c>
      <c r="I1054">
        <f t="shared" si="132"/>
        <v>4.3213482895630335</v>
      </c>
      <c r="K1054">
        <f t="shared" si="133"/>
        <v>2.5669156296476072E-4</v>
      </c>
      <c r="M1054">
        <f t="shared" si="134"/>
        <v>-3.5669156296476066E-4</v>
      </c>
      <c r="N1054">
        <f>_xlfn.NORM.DIST(M1054,0,$B$5,FALSE)</f>
        <v>112.2464352705065</v>
      </c>
      <c r="O1054">
        <f t="shared" si="135"/>
        <v>4.7206967690624762</v>
      </c>
      <c r="P1054">
        <f>-(LN($B$5^2)+(M1054/$B$5)^2)</f>
        <v>11.279270604534297</v>
      </c>
      <c r="R1054">
        <f>IFERROR(LN(_xlfn.NORM.DIST(M1054,0,$B$5,FALSE)),0)</f>
        <v>4.7206967690624762</v>
      </c>
    </row>
    <row r="1055" spans="1:18" x14ac:dyDescent="0.25">
      <c r="A1055" s="13">
        <v>44228</v>
      </c>
      <c r="B1055" s="14">
        <v>0.04</v>
      </c>
      <c r="C1055">
        <v>4.0000000000000002E-4</v>
      </c>
      <c r="D1055">
        <f t="shared" si="128"/>
        <v>8.0000000000000004E-4</v>
      </c>
      <c r="E1055">
        <f t="shared" si="129"/>
        <v>-4.0000000000000002E-4</v>
      </c>
      <c r="F1055">
        <f t="shared" si="130"/>
        <v>3.0885549552968974E-3</v>
      </c>
      <c r="G1055">
        <f t="shared" si="131"/>
        <v>-3.4885549552968976E-3</v>
      </c>
      <c r="H1055">
        <f>_xlfn.NORM.DIST(G1055,0,$B$5,FALSE)</f>
        <v>69.348694963083886</v>
      </c>
      <c r="I1055">
        <f t="shared" si="132"/>
        <v>4.2391473284595369</v>
      </c>
      <c r="K1055">
        <f t="shared" si="133"/>
        <v>2.5737957960807477E-4</v>
      </c>
      <c r="M1055">
        <f t="shared" si="134"/>
        <v>-6.5737957960807479E-4</v>
      </c>
      <c r="N1055">
        <f>_xlfn.NORM.DIST(M1055,0,$B$5,FALSE)</f>
        <v>110.88616228055078</v>
      </c>
      <c r="O1055">
        <f t="shared" si="135"/>
        <v>4.7085041100205913</v>
      </c>
      <c r="P1055">
        <f>-(LN($B$5^2)+(M1055/$B$5)^2)</f>
        <v>11.254885286450527</v>
      </c>
      <c r="R1055">
        <f>IFERROR(LN(_xlfn.NORM.DIST(M1055,0,$B$5,FALSE)),0)</f>
        <v>4.7085041100205913</v>
      </c>
    </row>
    <row r="1056" spans="1:18" x14ac:dyDescent="0.25">
      <c r="A1056" s="13">
        <v>44256</v>
      </c>
      <c r="B1056" s="14">
        <v>0.03</v>
      </c>
      <c r="C1056">
        <v>2.9999999999999997E-4</v>
      </c>
      <c r="D1056">
        <f t="shared" si="128"/>
        <v>4.0000000000000002E-4</v>
      </c>
      <c r="E1056">
        <f t="shared" si="129"/>
        <v>-1.0000000000000005E-4</v>
      </c>
      <c r="F1056">
        <f t="shared" si="130"/>
        <v>3.121579754175971E-3</v>
      </c>
      <c r="G1056">
        <f t="shared" si="131"/>
        <v>-3.2215797541759713E-3</v>
      </c>
      <c r="H1056">
        <f>_xlfn.NORM.DIST(G1056,0,$B$5,FALSE)</f>
        <v>74.498635351946049</v>
      </c>
      <c r="I1056">
        <f t="shared" si="132"/>
        <v>4.3107808077942051</v>
      </c>
      <c r="K1056">
        <f t="shared" si="133"/>
        <v>2.6013164618133092E-4</v>
      </c>
      <c r="M1056">
        <f t="shared" si="134"/>
        <v>-3.6013164618133096E-4</v>
      </c>
      <c r="N1056">
        <f>_xlfn.NORM.DIST(M1056,0,$B$5,FALSE)</f>
        <v>112.23536785952426</v>
      </c>
      <c r="O1056">
        <f t="shared" si="135"/>
        <v>4.7205981649811042</v>
      </c>
      <c r="P1056">
        <f>-(LN($B$5^2)+(M1056/$B$5)^2)</f>
        <v>11.279073396371553</v>
      </c>
      <c r="R1056">
        <f>IFERROR(LN(_xlfn.NORM.DIST(M1056,0,$B$5,FALSE)),0)</f>
        <v>4.7205981649811042</v>
      </c>
    </row>
    <row r="1057" spans="1:18" x14ac:dyDescent="0.25">
      <c r="A1057" s="13">
        <v>44287</v>
      </c>
      <c r="B1057" s="14">
        <v>0.02</v>
      </c>
      <c r="C1057">
        <v>2.0000000000000001E-4</v>
      </c>
      <c r="D1057">
        <f t="shared" si="128"/>
        <v>2.9999999999999997E-4</v>
      </c>
      <c r="E1057">
        <f t="shared" si="129"/>
        <v>-9.9999999999999964E-5</v>
      </c>
      <c r="F1057">
        <f t="shared" si="130"/>
        <v>3.1298359538957394E-3</v>
      </c>
      <c r="G1057">
        <f t="shared" si="131"/>
        <v>-3.2298359538957392E-3</v>
      </c>
      <c r="H1057">
        <f>_xlfn.NORM.DIST(G1057,0,$B$5,FALSE)</f>
        <v>74.340133255612116</v>
      </c>
      <c r="I1057">
        <f t="shared" si="132"/>
        <v>4.308650957383132</v>
      </c>
      <c r="K1057">
        <f t="shared" si="133"/>
        <v>2.6081966282464491E-4</v>
      </c>
      <c r="M1057">
        <f t="shared" si="134"/>
        <v>-3.6081966282464485E-4</v>
      </c>
      <c r="N1057">
        <f>_xlfn.NORM.DIST(M1057,0,$B$5,FALSE)</f>
        <v>112.23314176197887</v>
      </c>
      <c r="O1057">
        <f t="shared" si="135"/>
        <v>4.7205783305949875</v>
      </c>
      <c r="P1057">
        <f>-(LN($B$5^2)+(M1057/$B$5)^2)</f>
        <v>11.27903372759932</v>
      </c>
      <c r="R1057">
        <f>IFERROR(LN(_xlfn.NORM.DIST(M1057,0,$B$5,FALSE)),0)</f>
        <v>4.7205783305949875</v>
      </c>
    </row>
    <row r="1058" spans="1:18" x14ac:dyDescent="0.25">
      <c r="A1058" s="13">
        <v>44317</v>
      </c>
      <c r="B1058" s="14">
        <v>0.02</v>
      </c>
      <c r="C1058">
        <v>2.0000000000000001E-4</v>
      </c>
      <c r="D1058">
        <f t="shared" si="128"/>
        <v>2.0000000000000001E-4</v>
      </c>
      <c r="E1058">
        <f t="shared" si="129"/>
        <v>0</v>
      </c>
      <c r="F1058">
        <f t="shared" si="130"/>
        <v>3.1380921536155078E-3</v>
      </c>
      <c r="G1058">
        <f t="shared" si="131"/>
        <v>-3.1380921536155078E-3</v>
      </c>
      <c r="H1058">
        <f>_xlfn.NORM.DIST(G1058,0,$B$5,FALSE)</f>
        <v>76.097226132643371</v>
      </c>
      <c r="I1058">
        <f t="shared" si="132"/>
        <v>4.3320118139095323</v>
      </c>
      <c r="K1058">
        <f t="shared" si="133"/>
        <v>2.6150767946795896E-4</v>
      </c>
      <c r="M1058">
        <f t="shared" si="134"/>
        <v>-2.6150767946795896E-4</v>
      </c>
      <c r="N1058">
        <f>_xlfn.NORM.DIST(M1058,0,$B$5,FALSE)</f>
        <v>112.51085226187108</v>
      </c>
      <c r="O1058">
        <f t="shared" si="135"/>
        <v>4.7230496815420349</v>
      </c>
      <c r="P1058">
        <f>-(LN($B$5^2)+(M1058/$B$5)^2)</f>
        <v>11.283976429493414</v>
      </c>
      <c r="R1058">
        <f>IFERROR(LN(_xlfn.NORM.DIST(M1058,0,$B$5,FALSE)),0)</f>
        <v>4.7230496815420349</v>
      </c>
    </row>
    <row r="1059" spans="1:18" x14ac:dyDescent="0.25">
      <c r="A1059" s="13">
        <v>44348</v>
      </c>
      <c r="B1059" s="14">
        <v>0.04</v>
      </c>
      <c r="C1059">
        <v>4.0000000000000002E-4</v>
      </c>
      <c r="D1059">
        <f t="shared" si="128"/>
        <v>2.0000000000000001E-4</v>
      </c>
      <c r="E1059">
        <f t="shared" si="129"/>
        <v>2.0000000000000001E-4</v>
      </c>
      <c r="F1059">
        <f t="shared" si="130"/>
        <v>3.1380921536155078E-3</v>
      </c>
      <c r="G1059">
        <f t="shared" si="131"/>
        <v>-2.9380921536155077E-3</v>
      </c>
      <c r="H1059">
        <f>_xlfn.NORM.DIST(G1059,0,$B$5,FALSE)</f>
        <v>79.88634505818716</v>
      </c>
      <c r="I1059">
        <f t="shared" si="132"/>
        <v>4.3806049377689336</v>
      </c>
      <c r="K1059">
        <f t="shared" si="133"/>
        <v>2.6150767946795896E-4</v>
      </c>
      <c r="M1059">
        <f t="shared" si="134"/>
        <v>-6.1507679467958954E-5</v>
      </c>
      <c r="N1059">
        <f>_xlfn.NORM.DIST(M1059,0,$B$5,FALSE)</f>
        <v>112.80187205981238</v>
      </c>
      <c r="O1059">
        <f t="shared" si="135"/>
        <v>4.7256329352011743</v>
      </c>
      <c r="P1059">
        <f>-(LN($B$5^2)+(M1059/$B$5)^2)</f>
        <v>11.289142936811693</v>
      </c>
      <c r="R1059">
        <f>IFERROR(LN(_xlfn.NORM.DIST(M1059,0,$B$5,FALSE)),0)</f>
        <v>4.7256329352011743</v>
      </c>
    </row>
    <row r="1060" spans="1:18" x14ac:dyDescent="0.25">
      <c r="A1060" s="13">
        <v>44378</v>
      </c>
      <c r="B1060" s="14">
        <v>0.05</v>
      </c>
      <c r="C1060">
        <v>5.0000000000000001E-4</v>
      </c>
      <c r="D1060">
        <f t="shared" si="128"/>
        <v>4.0000000000000002E-4</v>
      </c>
      <c r="E1060">
        <f t="shared" si="129"/>
        <v>9.9999999999999991E-5</v>
      </c>
      <c r="F1060">
        <f t="shared" si="130"/>
        <v>3.121579754175971E-3</v>
      </c>
      <c r="G1060">
        <f t="shared" si="131"/>
        <v>-3.0215797541759712E-3</v>
      </c>
      <c r="H1060">
        <f>_xlfn.NORM.DIST(G1060,0,$B$5,FALSE)</f>
        <v>78.312660641608019</v>
      </c>
      <c r="I1060">
        <f t="shared" si="132"/>
        <v>4.3607092839436712</v>
      </c>
      <c r="K1060">
        <f t="shared" si="133"/>
        <v>2.6013164618133092E-4</v>
      </c>
      <c r="M1060">
        <f t="shared" si="134"/>
        <v>-1.6013164618133093E-4</v>
      </c>
      <c r="N1060">
        <f>_xlfn.NORM.DIST(M1060,0,$B$5,FALSE)</f>
        <v>112.70331909556089</v>
      </c>
      <c r="O1060">
        <f t="shared" si="135"/>
        <v>4.7247588713268929</v>
      </c>
      <c r="P1060">
        <f>-(LN($B$5^2)+(M1060/$B$5)^2)</f>
        <v>11.28739480906313</v>
      </c>
      <c r="R1060">
        <f>IFERROR(LN(_xlfn.NORM.DIST(M1060,0,$B$5,FALSE)),0)</f>
        <v>4.7247588713268929</v>
      </c>
    </row>
    <row r="1061" spans="1:18" x14ac:dyDescent="0.25">
      <c r="A1061" s="13">
        <v>44409</v>
      </c>
      <c r="B1061" s="14">
        <v>0.05</v>
      </c>
      <c r="C1061">
        <v>5.0000000000000001E-4</v>
      </c>
      <c r="D1061">
        <f t="shared" si="128"/>
        <v>5.0000000000000001E-4</v>
      </c>
      <c r="E1061">
        <f t="shared" si="129"/>
        <v>0</v>
      </c>
      <c r="F1061">
        <f t="shared" si="130"/>
        <v>3.1133235544562026E-3</v>
      </c>
      <c r="G1061">
        <f t="shared" si="131"/>
        <v>-3.1133235544562026E-3</v>
      </c>
      <c r="H1061">
        <f>_xlfn.NORM.DIST(G1061,0,$B$5,FALSE)</f>
        <v>76.569841337557676</v>
      </c>
      <c r="I1061">
        <f t="shared" si="132"/>
        <v>4.3382032830000918</v>
      </c>
      <c r="K1061">
        <f t="shared" si="133"/>
        <v>2.5944362953801687E-4</v>
      </c>
      <c r="M1061">
        <f t="shared" si="134"/>
        <v>-2.5944362953801687E-4</v>
      </c>
      <c r="N1061">
        <f>_xlfn.NORM.DIST(M1061,0,$B$5,FALSE)</f>
        <v>112.51568991770527</v>
      </c>
      <c r="O1061">
        <f t="shared" si="135"/>
        <v>4.7230926778551634</v>
      </c>
      <c r="P1061">
        <f>-(LN($B$5^2)+(M1061/$B$5)^2)</f>
        <v>11.284062422119671</v>
      </c>
      <c r="R1061">
        <f>IFERROR(LN(_xlfn.NORM.DIST(M1061,0,$B$5,FALSE)),0)</f>
        <v>4.7230926778551634</v>
      </c>
    </row>
    <row r="1062" spans="1:18" x14ac:dyDescent="0.25">
      <c r="A1062" s="13">
        <v>44440</v>
      </c>
      <c r="B1062" s="14">
        <v>0.04</v>
      </c>
      <c r="C1062">
        <v>4.0000000000000002E-4</v>
      </c>
      <c r="D1062">
        <f t="shared" si="128"/>
        <v>5.0000000000000001E-4</v>
      </c>
      <c r="E1062">
        <f t="shared" si="129"/>
        <v>-9.9999999999999991E-5</v>
      </c>
      <c r="F1062">
        <f t="shared" si="130"/>
        <v>3.1133235544562026E-3</v>
      </c>
      <c r="G1062">
        <f t="shared" si="131"/>
        <v>-3.2133235544562024E-3</v>
      </c>
      <c r="H1062">
        <f>_xlfn.NORM.DIST(G1062,0,$B$5,FALSE)</f>
        <v>74.657068410692929</v>
      </c>
      <c r="I1062">
        <f t="shared" si="132"/>
        <v>4.3129052068528422</v>
      </c>
      <c r="K1062">
        <f t="shared" si="133"/>
        <v>2.5944362953801687E-4</v>
      </c>
      <c r="M1062">
        <f t="shared" si="134"/>
        <v>-3.5944362953801686E-4</v>
      </c>
      <c r="N1062">
        <f>_xlfn.NORM.DIST(M1062,0,$B$5,FALSE)</f>
        <v>112.23758975228813</v>
      </c>
      <c r="O1062">
        <f t="shared" si="135"/>
        <v>4.720617961510607</v>
      </c>
      <c r="P1062">
        <f>-(LN($B$5^2)+(M1062/$B$5)^2)</f>
        <v>11.279112989430558</v>
      </c>
      <c r="R1062">
        <f>IFERROR(LN(_xlfn.NORM.DIST(M1062,0,$B$5,FALSE)),0)</f>
        <v>4.720617961510607</v>
      </c>
    </row>
    <row r="1063" spans="1:18" x14ac:dyDescent="0.25">
      <c r="A1063" s="13">
        <v>44470</v>
      </c>
      <c r="B1063" s="14">
        <v>0.05</v>
      </c>
      <c r="C1063">
        <v>5.0000000000000001E-4</v>
      </c>
      <c r="D1063">
        <f t="shared" si="128"/>
        <v>4.0000000000000002E-4</v>
      </c>
      <c r="E1063">
        <f t="shared" si="129"/>
        <v>9.9999999999999991E-5</v>
      </c>
      <c r="F1063">
        <f t="shared" si="130"/>
        <v>3.121579754175971E-3</v>
      </c>
      <c r="G1063">
        <f t="shared" si="131"/>
        <v>-3.0215797541759712E-3</v>
      </c>
      <c r="H1063">
        <f>_xlfn.NORM.DIST(G1063,0,$B$5,FALSE)</f>
        <v>78.312660641608019</v>
      </c>
      <c r="I1063">
        <f t="shared" si="132"/>
        <v>4.3607092839436712</v>
      </c>
      <c r="K1063">
        <f t="shared" si="133"/>
        <v>2.6013164618133092E-4</v>
      </c>
      <c r="M1063">
        <f t="shared" si="134"/>
        <v>-1.6013164618133093E-4</v>
      </c>
      <c r="N1063">
        <f>_xlfn.NORM.DIST(M1063,0,$B$5,FALSE)</f>
        <v>112.70331909556089</v>
      </c>
      <c r="O1063">
        <f t="shared" si="135"/>
        <v>4.7247588713268929</v>
      </c>
      <c r="P1063">
        <f>-(LN($B$5^2)+(M1063/$B$5)^2)</f>
        <v>11.28739480906313</v>
      </c>
      <c r="R1063">
        <f>IFERROR(LN(_xlfn.NORM.DIST(M1063,0,$B$5,FALSE)),0)</f>
        <v>4.7247588713268929</v>
      </c>
    </row>
    <row r="1064" spans="1:18" x14ac:dyDescent="0.25">
      <c r="A1064" s="13">
        <v>44501</v>
      </c>
      <c r="B1064" s="14">
        <v>0.05</v>
      </c>
      <c r="C1064">
        <v>5.0000000000000001E-4</v>
      </c>
      <c r="D1064">
        <f t="shared" si="128"/>
        <v>5.0000000000000001E-4</v>
      </c>
      <c r="E1064">
        <f t="shared" si="129"/>
        <v>0</v>
      </c>
      <c r="F1064">
        <f t="shared" si="130"/>
        <v>3.1133235544562026E-3</v>
      </c>
      <c r="G1064">
        <f t="shared" si="131"/>
        <v>-3.1133235544562026E-3</v>
      </c>
      <c r="H1064">
        <f>_xlfn.NORM.DIST(G1064,0,$B$5,FALSE)</f>
        <v>76.569841337557676</v>
      </c>
      <c r="I1064">
        <f t="shared" si="132"/>
        <v>4.3382032830000918</v>
      </c>
      <c r="K1064">
        <f t="shared" si="133"/>
        <v>2.5944362953801687E-4</v>
      </c>
      <c r="M1064">
        <f t="shared" si="134"/>
        <v>-2.5944362953801687E-4</v>
      </c>
      <c r="N1064">
        <f>_xlfn.NORM.DIST(M1064,0,$B$5,FALSE)</f>
        <v>112.51568991770527</v>
      </c>
      <c r="O1064">
        <f t="shared" si="135"/>
        <v>4.7230926778551634</v>
      </c>
      <c r="P1064">
        <f>-(LN($B$5^2)+(M1064/$B$5)^2)</f>
        <v>11.284062422119671</v>
      </c>
      <c r="R1064">
        <f>IFERROR(LN(_xlfn.NORM.DIST(M1064,0,$B$5,FALSE)),0)</f>
        <v>4.7230926778551634</v>
      </c>
    </row>
    <row r="1065" spans="1:18" x14ac:dyDescent="0.25">
      <c r="A1065" s="13">
        <v>44531</v>
      </c>
      <c r="B1065" s="14">
        <v>0.06</v>
      </c>
      <c r="C1065">
        <v>5.9999999999999995E-4</v>
      </c>
      <c r="D1065">
        <f t="shared" si="128"/>
        <v>5.0000000000000001E-4</v>
      </c>
      <c r="E1065">
        <f t="shared" si="129"/>
        <v>9.9999999999999937E-5</v>
      </c>
      <c r="F1065">
        <f t="shared" si="130"/>
        <v>3.1133235544562026E-3</v>
      </c>
      <c r="G1065">
        <f t="shared" si="131"/>
        <v>-3.0133235544562028E-3</v>
      </c>
      <c r="H1065">
        <f>_xlfn.NORM.DIST(G1065,0,$B$5,FALSE)</f>
        <v>78.468841956222647</v>
      </c>
      <c r="I1065">
        <f t="shared" si="132"/>
        <v>4.3627016282405346</v>
      </c>
      <c r="K1065">
        <f t="shared" si="133"/>
        <v>2.5944362953801687E-4</v>
      </c>
      <c r="M1065">
        <f t="shared" si="134"/>
        <v>-1.5944362953801693E-4</v>
      </c>
      <c r="N1065">
        <f>_xlfn.NORM.DIST(M1065,0,$B$5,FALSE)</f>
        <v>112.70430998366882</v>
      </c>
      <c r="O1065">
        <f t="shared" si="135"/>
        <v>4.7247676632929148</v>
      </c>
      <c r="P1065">
        <f>-(LN($B$5^2)+(M1065/$B$5)^2)</f>
        <v>11.287412392995174</v>
      </c>
      <c r="R1065">
        <f>IFERROR(LN(_xlfn.NORM.DIST(M1065,0,$B$5,FALSE)),0)</f>
        <v>4.7247676632929148</v>
      </c>
    </row>
    <row r="1066" spans="1:18" x14ac:dyDescent="0.25">
      <c r="A1066" s="13">
        <v>44562</v>
      </c>
      <c r="B1066" s="14">
        <v>0.15</v>
      </c>
      <c r="C1066">
        <v>1.5E-3</v>
      </c>
      <c r="D1066">
        <f t="shared" si="128"/>
        <v>5.9999999999999995E-4</v>
      </c>
      <c r="E1066">
        <f t="shared" si="129"/>
        <v>9.0000000000000008E-4</v>
      </c>
      <c r="F1066">
        <f t="shared" si="130"/>
        <v>3.1050673547364338E-3</v>
      </c>
      <c r="G1066">
        <f t="shared" si="131"/>
        <v>-2.2050673547364336E-3</v>
      </c>
      <c r="H1066">
        <f>_xlfn.NORM.DIST(G1066,0,$B$5,FALSE)</f>
        <v>92.884496803660682</v>
      </c>
      <c r="I1066">
        <f t="shared" si="132"/>
        <v>4.5313567514164168</v>
      </c>
      <c r="K1066">
        <f t="shared" si="133"/>
        <v>2.5875561289470282E-4</v>
      </c>
      <c r="M1066">
        <f t="shared" si="134"/>
        <v>6.4124438710529727E-4</v>
      </c>
      <c r="N1066">
        <f>_xlfn.NORM.DIST(M1066,0,$B$5,FALSE)</f>
        <v>110.9791082912291</v>
      </c>
      <c r="O1066">
        <f t="shared" si="135"/>
        <v>4.7093419700054024</v>
      </c>
      <c r="P1066">
        <f>-(LN($B$5^2)+(M1066/$B$5)^2)</f>
        <v>11.256561006420149</v>
      </c>
      <c r="R1066">
        <f>IFERROR(LN(_xlfn.NORM.DIST(M1066,0,$B$5,FALSE)),0)</f>
        <v>4.7093419700054024</v>
      </c>
    </row>
    <row r="1067" spans="1:18" x14ac:dyDescent="0.25">
      <c r="A1067" s="13">
        <v>44593</v>
      </c>
      <c r="B1067" s="14">
        <v>0.33</v>
      </c>
      <c r="C1067">
        <v>3.3E-3</v>
      </c>
      <c r="D1067">
        <f t="shared" si="128"/>
        <v>1.5E-3</v>
      </c>
      <c r="E1067">
        <f t="shared" si="129"/>
        <v>1.8E-3</v>
      </c>
      <c r="F1067">
        <f t="shared" si="130"/>
        <v>3.0307615572585187E-3</v>
      </c>
      <c r="G1067">
        <f t="shared" si="131"/>
        <v>-1.2307615572585188E-3</v>
      </c>
      <c r="H1067">
        <f>_xlfn.NORM.DIST(G1067,0,$B$5,FALSE)</f>
        <v>106.18826805575637</v>
      </c>
      <c r="I1067">
        <f t="shared" si="132"/>
        <v>4.6652136324207669</v>
      </c>
      <c r="K1067">
        <f t="shared" si="133"/>
        <v>2.5256346310487652E-4</v>
      </c>
      <c r="M1067">
        <f t="shared" si="134"/>
        <v>1.5474365368951235E-3</v>
      </c>
      <c r="N1067">
        <f>_xlfn.NORM.DIST(M1067,0,$B$5,FALSE)</f>
        <v>102.5175534045764</v>
      </c>
      <c r="O1067">
        <f t="shared" si="135"/>
        <v>4.6300340366439627</v>
      </c>
      <c r="P1067">
        <f>-(LN($B$5^2)+(M1067/$B$5)^2)</f>
        <v>11.097945139697272</v>
      </c>
      <c r="R1067">
        <f>IFERROR(LN(_xlfn.NORM.DIST(M1067,0,$B$5,FALSE)),0)</f>
        <v>4.6300340366439627</v>
      </c>
    </row>
    <row r="1068" spans="1:18" x14ac:dyDescent="0.25">
      <c r="A1068" s="13">
        <v>44621</v>
      </c>
      <c r="B1068" s="14">
        <v>0.44</v>
      </c>
      <c r="C1068">
        <v>4.4000000000000003E-3</v>
      </c>
      <c r="D1068">
        <f t="shared" si="128"/>
        <v>3.3E-3</v>
      </c>
      <c r="E1068">
        <f t="shared" si="129"/>
        <v>1.1000000000000003E-3</v>
      </c>
      <c r="F1068">
        <f t="shared" si="130"/>
        <v>2.8821499623026877E-3</v>
      </c>
      <c r="G1068">
        <f t="shared" si="131"/>
        <v>-1.7821499623026874E-3</v>
      </c>
      <c r="H1068">
        <f>_xlfn.NORM.DIST(G1068,0,$B$5,FALSE)</f>
        <v>99.363476385084567</v>
      </c>
      <c r="I1068">
        <f t="shared" si="132"/>
        <v>4.5987846053457009</v>
      </c>
      <c r="K1068">
        <f t="shared" si="133"/>
        <v>2.4017916352522397E-4</v>
      </c>
      <c r="M1068">
        <f t="shared" si="134"/>
        <v>8.5982083647477634E-4</v>
      </c>
      <c r="N1068">
        <f>_xlfn.NORM.DIST(M1068,0,$B$5,FALSE)</f>
        <v>109.53262873362215</v>
      </c>
      <c r="O1068">
        <f t="shared" si="135"/>
        <v>4.6962224841720257</v>
      </c>
      <c r="P1068">
        <f>-(LN($B$5^2)+(M1068/$B$5)^2)</f>
        <v>11.230322034753396</v>
      </c>
      <c r="R1068">
        <f>IFERROR(LN(_xlfn.NORM.DIST(M1068,0,$B$5,FALSE)),0)</f>
        <v>4.6962224841720257</v>
      </c>
    </row>
    <row r="1069" spans="1:18" x14ac:dyDescent="0.25">
      <c r="A1069" s="13">
        <v>44652</v>
      </c>
      <c r="B1069" s="14">
        <v>0.76</v>
      </c>
      <c r="C1069">
        <v>7.6E-3</v>
      </c>
      <c r="D1069">
        <f t="shared" si="128"/>
        <v>4.4000000000000003E-3</v>
      </c>
      <c r="E1069">
        <f t="shared" si="129"/>
        <v>3.1999999999999997E-3</v>
      </c>
      <c r="F1069">
        <f t="shared" si="130"/>
        <v>2.7913317653852354E-3</v>
      </c>
      <c r="G1069">
        <f t="shared" si="131"/>
        <v>4.086682346147643E-4</v>
      </c>
      <c r="H1069">
        <f>_xlfn.NORM.DIST(G1069,0,$B$5,FALSE)</f>
        <v>112.06802691750909</v>
      </c>
      <c r="I1069">
        <f t="shared" si="132"/>
        <v>4.7191060701046261</v>
      </c>
      <c r="K1069">
        <f t="shared" si="133"/>
        <v>2.326109804487696E-4</v>
      </c>
      <c r="M1069">
        <f t="shared" si="134"/>
        <v>2.96738901955123E-3</v>
      </c>
      <c r="N1069">
        <f>_xlfn.NORM.DIST(M1069,0,$B$5,FALSE)</f>
        <v>79.335586192060944</v>
      </c>
      <c r="O1069">
        <f t="shared" si="135"/>
        <v>4.3736867819790861</v>
      </c>
      <c r="P1069">
        <f>-(LN($B$5^2)+(M1069/$B$5)^2)</f>
        <v>10.585250630367518</v>
      </c>
      <c r="R1069">
        <f>IFERROR(LN(_xlfn.NORM.DIST(M1069,0,$B$5,FALSE)),0)</f>
        <v>4.3736867819790861</v>
      </c>
    </row>
    <row r="1070" spans="1:18" x14ac:dyDescent="0.25">
      <c r="A1070" s="13">
        <v>44682</v>
      </c>
      <c r="B1070" s="14">
        <v>0.98</v>
      </c>
      <c r="C1070">
        <v>9.7999999999999997E-3</v>
      </c>
      <c r="D1070">
        <f t="shared" si="128"/>
        <v>7.6E-3</v>
      </c>
      <c r="E1070">
        <f t="shared" si="129"/>
        <v>2.1999999999999997E-3</v>
      </c>
      <c r="F1070">
        <f t="shared" si="130"/>
        <v>2.527133374352647E-3</v>
      </c>
      <c r="G1070">
        <f t="shared" si="131"/>
        <v>-3.2713337435264726E-4</v>
      </c>
      <c r="H1070">
        <f>_xlfn.NORM.DIST(G1070,0,$B$5,FALSE)</f>
        <v>112.33719322726064</v>
      </c>
      <c r="I1070">
        <f t="shared" si="132"/>
        <v>4.7215050021674605</v>
      </c>
      <c r="K1070">
        <f t="shared" si="133"/>
        <v>2.1059444786272058E-4</v>
      </c>
      <c r="M1070">
        <f t="shared" si="134"/>
        <v>1.9894055521372791E-3</v>
      </c>
      <c r="N1070">
        <f>_xlfn.NORM.DIST(M1070,0,$B$5,FALSE)</f>
        <v>96.305755562304043</v>
      </c>
      <c r="O1070">
        <f t="shared" si="135"/>
        <v>4.5675280840202221</v>
      </c>
      <c r="P1070">
        <f>-(LN($B$5^2)+(M1070/$B$5)^2)</f>
        <v>10.972933234449791</v>
      </c>
      <c r="R1070">
        <f>IFERROR(LN(_xlfn.NORM.DIST(M1070,0,$B$5,FALSE)),0)</f>
        <v>4.5675280840202221</v>
      </c>
    </row>
    <row r="1071" spans="1:18" x14ac:dyDescent="0.25">
      <c r="A1071" s="13">
        <v>44713</v>
      </c>
      <c r="B1071" s="14">
        <v>1.49</v>
      </c>
      <c r="C1071">
        <v>1.49E-2</v>
      </c>
      <c r="D1071">
        <f t="shared" si="128"/>
        <v>9.7999999999999997E-3</v>
      </c>
      <c r="E1071">
        <f t="shared" si="129"/>
        <v>5.1000000000000004E-3</v>
      </c>
      <c r="F1071">
        <f t="shared" si="130"/>
        <v>2.3454969805177424E-3</v>
      </c>
      <c r="G1071">
        <f t="shared" si="131"/>
        <v>2.754503019482258E-3</v>
      </c>
      <c r="H1071">
        <f>_xlfn.NORM.DIST(G1071,0,$B$5,FALSE)</f>
        <v>83.295524569653765</v>
      </c>
      <c r="I1071">
        <f t="shared" si="132"/>
        <v>4.4223948210746515</v>
      </c>
      <c r="K1071">
        <f t="shared" si="133"/>
        <v>1.9545808170981185E-4</v>
      </c>
      <c r="M1071">
        <f t="shared" si="134"/>
        <v>4.9045419182901888E-3</v>
      </c>
      <c r="N1071">
        <f>_xlfn.NORM.DIST(M1071,0,$B$5,FALSE)</f>
        <v>43.117398816536181</v>
      </c>
      <c r="O1071">
        <f t="shared" si="135"/>
        <v>3.7639266004893259</v>
      </c>
      <c r="P1071">
        <f>-(LN($B$5^2)+(M1071/$B$5)^2)</f>
        <v>9.3657302673879972</v>
      </c>
      <c r="R1071">
        <f>IFERROR(LN(_xlfn.NORM.DIST(M1071,0,$B$5,FALSE)),0)</f>
        <v>3.7639266004893259</v>
      </c>
    </row>
    <row r="1072" spans="1:18" x14ac:dyDescent="0.25">
      <c r="A1072" s="13">
        <v>44743</v>
      </c>
      <c r="B1072" s="14">
        <v>2.23</v>
      </c>
      <c r="C1072">
        <v>2.23E-2</v>
      </c>
      <c r="D1072">
        <f t="shared" si="128"/>
        <v>1.49E-2</v>
      </c>
      <c r="E1072">
        <f t="shared" si="129"/>
        <v>7.4000000000000003E-3</v>
      </c>
      <c r="F1072">
        <f t="shared" si="130"/>
        <v>1.9244307948095545E-3</v>
      </c>
      <c r="G1072">
        <f t="shared" si="131"/>
        <v>5.4755692051904458E-3</v>
      </c>
      <c r="H1072">
        <f>_xlfn.NORM.DIST(G1072,0,$B$5,FALSE)</f>
        <v>34.018798978532708</v>
      </c>
      <c r="I1072">
        <f t="shared" si="132"/>
        <v>3.5269132829504359</v>
      </c>
      <c r="K1072">
        <f t="shared" si="133"/>
        <v>1.6036923290079619E-4</v>
      </c>
      <c r="M1072">
        <f t="shared" si="134"/>
        <v>7.239630767099204E-3</v>
      </c>
      <c r="N1072">
        <f>_xlfn.NORM.DIST(M1072,0,$B$5,FALSE)</f>
        <v>13.873759571246714</v>
      </c>
      <c r="O1072">
        <f t="shared" si="135"/>
        <v>2.6299992553655489</v>
      </c>
      <c r="P1072">
        <f>-(LN($B$5^2)+(M1072/$B$5)^2)</f>
        <v>7.0978755771404423</v>
      </c>
      <c r="R1072">
        <f>IFERROR(LN(_xlfn.NORM.DIST(M1072,0,$B$5,FALSE)),0)</f>
        <v>2.6299992553655489</v>
      </c>
    </row>
    <row r="1073" spans="1:18" x14ac:dyDescent="0.25">
      <c r="A1073" s="13">
        <v>44774</v>
      </c>
      <c r="B1073" s="14">
        <v>2.63</v>
      </c>
      <c r="C1073">
        <v>2.63E-2</v>
      </c>
      <c r="D1073">
        <f t="shared" si="128"/>
        <v>2.23E-2</v>
      </c>
      <c r="E1073">
        <f t="shared" si="129"/>
        <v>4.0000000000000001E-3</v>
      </c>
      <c r="F1073">
        <f t="shared" si="130"/>
        <v>1.3134720155466937E-3</v>
      </c>
      <c r="G1073">
        <f t="shared" si="131"/>
        <v>2.6865279844533064E-3</v>
      </c>
      <c r="H1073">
        <f>_xlfn.NORM.DIST(G1073,0,$B$5,FALSE)</f>
        <v>84.536552579483583</v>
      </c>
      <c r="I1073">
        <f t="shared" si="132"/>
        <v>4.437184015734708</v>
      </c>
      <c r="K1073">
        <f t="shared" si="133"/>
        <v>1.0945600129555781E-4</v>
      </c>
      <c r="M1073">
        <f t="shared" si="134"/>
        <v>3.8905439987044423E-3</v>
      </c>
      <c r="N1073">
        <f>_xlfn.NORM.DIST(M1073,0,$B$5,FALSE)</f>
        <v>61.592158296542884</v>
      </c>
      <c r="O1073">
        <f t="shared" si="135"/>
        <v>4.1205345620552958</v>
      </c>
      <c r="P1073">
        <f>-(LN($B$5^2)+(M1073/$B$5)^2)</f>
        <v>10.078946190519936</v>
      </c>
      <c r="R1073">
        <f>IFERROR(LN(_xlfn.NORM.DIST(M1073,0,$B$5,FALSE)),0)</f>
        <v>4.1205345620552958</v>
      </c>
    </row>
    <row r="1074" spans="1:18" x14ac:dyDescent="0.25">
      <c r="A1074" s="13">
        <v>44805</v>
      </c>
      <c r="B1074" s="14">
        <v>3.13</v>
      </c>
      <c r="C1074">
        <v>3.1300000000000001E-2</v>
      </c>
      <c r="D1074">
        <f t="shared" si="128"/>
        <v>2.63E-2</v>
      </c>
      <c r="E1074">
        <f t="shared" si="129"/>
        <v>5.000000000000001E-3</v>
      </c>
      <c r="F1074">
        <f t="shared" si="130"/>
        <v>9.8322402675595812E-4</v>
      </c>
      <c r="G1074">
        <f t="shared" si="131"/>
        <v>4.0167759732440429E-3</v>
      </c>
      <c r="H1074">
        <f>_xlfn.NORM.DIST(G1074,0,$B$5,FALSE)</f>
        <v>59.182253641324216</v>
      </c>
      <c r="I1074">
        <f t="shared" si="132"/>
        <v>4.0806217273778547</v>
      </c>
      <c r="K1074">
        <f t="shared" si="133"/>
        <v>8.1935335562996505E-5</v>
      </c>
      <c r="M1074">
        <f t="shared" si="134"/>
        <v>4.9180646644370043E-3</v>
      </c>
      <c r="N1074">
        <f>_xlfn.NORM.DIST(M1074,0,$B$5,FALSE)</f>
        <v>42.888994005901736</v>
      </c>
      <c r="O1074">
        <f t="shared" si="135"/>
        <v>3.7586152430404152</v>
      </c>
      <c r="P1074">
        <f>-(LN($B$5^2)+(M1074/$B$5)^2)</f>
        <v>9.3551075524901766</v>
      </c>
      <c r="R1074">
        <f>IFERROR(LN(_xlfn.NORM.DIST(M1074,0,$B$5,FALSE)),0)</f>
        <v>3.7586152430404152</v>
      </c>
    </row>
    <row r="1075" spans="1:18" x14ac:dyDescent="0.25">
      <c r="A1075" s="13">
        <v>44835</v>
      </c>
      <c r="B1075" s="14">
        <v>3.72</v>
      </c>
      <c r="C1075">
        <v>3.7200000000000004E-2</v>
      </c>
      <c r="D1075">
        <f t="shared" si="128"/>
        <v>3.1300000000000001E-2</v>
      </c>
      <c r="E1075">
        <f t="shared" si="129"/>
        <v>5.9000000000000025E-3</v>
      </c>
      <c r="F1075">
        <f t="shared" si="130"/>
        <v>5.7041404076753853E-4</v>
      </c>
      <c r="G1075">
        <f t="shared" si="131"/>
        <v>5.3295859592324638E-3</v>
      </c>
      <c r="H1075">
        <f>_xlfn.NORM.DIST(G1075,0,$B$5,FALSE)</f>
        <v>36.233602165815967</v>
      </c>
      <c r="I1075">
        <f t="shared" si="132"/>
        <v>3.5899869249112712</v>
      </c>
      <c r="K1075">
        <f t="shared" si="133"/>
        <v>4.7534503397294873E-5</v>
      </c>
      <c r="M1075">
        <f t="shared" si="134"/>
        <v>5.852465496602708E-3</v>
      </c>
      <c r="N1075">
        <f>_xlfn.NORM.DIST(M1075,0,$B$5,FALSE)</f>
        <v>28.67974019157344</v>
      </c>
      <c r="O1075">
        <f t="shared" si="135"/>
        <v>3.356190956819169</v>
      </c>
      <c r="P1075">
        <f>-(LN($B$5^2)+(M1075/$B$5)^2)</f>
        <v>8.5502589800476834</v>
      </c>
      <c r="R1075">
        <f>IFERROR(LN(_xlfn.NORM.DIST(M1075,0,$B$5,FALSE)),0)</f>
        <v>3.356190956819169</v>
      </c>
    </row>
    <row r="1076" spans="1:18" x14ac:dyDescent="0.25">
      <c r="A1076" s="13">
        <v>44866</v>
      </c>
      <c r="B1076" s="14">
        <v>4.1500000000000004</v>
      </c>
      <c r="C1076">
        <v>4.1500000000000002E-2</v>
      </c>
      <c r="D1076">
        <f t="shared" si="128"/>
        <v>3.7200000000000004E-2</v>
      </c>
      <c r="E1076">
        <f t="shared" si="129"/>
        <v>4.2999999999999983E-3</v>
      </c>
      <c r="F1076">
        <f t="shared" si="130"/>
        <v>8.3298257301203321E-5</v>
      </c>
      <c r="G1076">
        <f t="shared" si="131"/>
        <v>4.2167017426987946E-3</v>
      </c>
      <c r="H1076">
        <f>_xlfn.NORM.DIST(G1076,0,$B$5,FALSE)</f>
        <v>55.412239567723446</v>
      </c>
      <c r="I1076">
        <f t="shared" si="132"/>
        <v>4.0148005001769507</v>
      </c>
      <c r="K1076">
        <f t="shared" si="133"/>
        <v>6.9415214417669431E-6</v>
      </c>
      <c r="M1076">
        <f t="shared" si="134"/>
        <v>4.293058478558231E-3</v>
      </c>
      <c r="N1076">
        <f>_xlfn.NORM.DIST(M1076,0,$B$5,FALSE)</f>
        <v>53.991041906072716</v>
      </c>
      <c r="O1076">
        <f t="shared" si="135"/>
        <v>3.9888181421746189</v>
      </c>
      <c r="P1076">
        <f>-(LN($B$5^2)+(M1076/$B$5)^2)</f>
        <v>9.8155133507585841</v>
      </c>
      <c r="R1076">
        <f>IFERROR(LN(_xlfn.NORM.DIST(M1076,0,$B$5,FALSE)),0)</f>
        <v>3.9888181421746189</v>
      </c>
    </row>
    <row r="1077" spans="1:18" x14ac:dyDescent="0.25">
      <c r="A1077" s="13">
        <v>44896</v>
      </c>
      <c r="B1077" s="14">
        <v>4.25</v>
      </c>
      <c r="C1077">
        <v>4.2500000000000003E-2</v>
      </c>
      <c r="D1077">
        <f t="shared" si="128"/>
        <v>4.1500000000000002E-2</v>
      </c>
      <c r="E1077">
        <f t="shared" si="129"/>
        <v>1.0000000000000009E-3</v>
      </c>
      <c r="F1077">
        <f t="shared" si="130"/>
        <v>-2.7171833064883731E-4</v>
      </c>
      <c r="G1077">
        <f t="shared" si="131"/>
        <v>1.2717183306488382E-3</v>
      </c>
      <c r="H1077">
        <f>_xlfn.NORM.DIST(G1077,0,$B$5,FALSE)</f>
        <v>105.75396077569023</v>
      </c>
      <c r="I1077">
        <f t="shared" si="132"/>
        <v>4.661115271368641</v>
      </c>
      <c r="K1077">
        <f t="shared" si="133"/>
        <v>-2.2643194220736441E-5</v>
      </c>
      <c r="M1077">
        <f t="shared" si="134"/>
        <v>1.0226431942207373E-3</v>
      </c>
      <c r="N1077">
        <f>_xlfn.NORM.DIST(M1077,0,$B$5,FALSE)</f>
        <v>108.19837186584202</v>
      </c>
      <c r="O1077">
        <f t="shared" si="135"/>
        <v>4.6839663188485385</v>
      </c>
      <c r="P1077">
        <f>-(LN($B$5^2)+(M1077/$B$5)^2)</f>
        <v>11.205809704106423</v>
      </c>
      <c r="R1077">
        <f>IFERROR(LN(_xlfn.NORM.DIST(M1077,0,$B$5,FALSE)),0)</f>
        <v>4.6839663188485385</v>
      </c>
    </row>
    <row r="1078" spans="1:18" x14ac:dyDescent="0.25">
      <c r="A1078" s="13">
        <v>44927</v>
      </c>
      <c r="B1078" s="14">
        <v>4.54</v>
      </c>
      <c r="C1078">
        <v>4.5400000000000003E-2</v>
      </c>
      <c r="D1078">
        <f t="shared" si="128"/>
        <v>4.2500000000000003E-2</v>
      </c>
      <c r="E1078">
        <f t="shared" si="129"/>
        <v>2.8999999999999998E-3</v>
      </c>
      <c r="F1078">
        <f t="shared" si="130"/>
        <v>-3.5428032784652126E-4</v>
      </c>
      <c r="G1078">
        <f t="shared" si="131"/>
        <v>3.2542803278465212E-3</v>
      </c>
      <c r="H1078">
        <f>_xlfn.NORM.DIST(G1078,0,$B$5,FALSE)</f>
        <v>73.870464782859017</v>
      </c>
      <c r="I1078">
        <f t="shared" si="132"/>
        <v>4.3023130834236412</v>
      </c>
      <c r="K1078">
        <f t="shared" si="133"/>
        <v>-2.952336065387677E-5</v>
      </c>
      <c r="M1078">
        <f t="shared" si="134"/>
        <v>2.9295233606538764E-3</v>
      </c>
      <c r="N1078">
        <f>_xlfn.NORM.DIST(M1078,0,$B$5,FALSE)</f>
        <v>80.047114821732052</v>
      </c>
      <c r="O1078">
        <f t="shared" si="135"/>
        <v>4.3826153965912145</v>
      </c>
      <c r="P1078">
        <f>-(LN($B$5^2)+(M1078/$B$5)^2)</f>
        <v>10.603107859591775</v>
      </c>
      <c r="R1078">
        <f>IFERROR(LN(_xlfn.NORM.DIST(M1078,0,$B$5,FALSE)),0)</f>
        <v>4.3826153965912145</v>
      </c>
    </row>
    <row r="1079" spans="1:18" x14ac:dyDescent="0.25">
      <c r="A1079" s="13">
        <v>44958</v>
      </c>
      <c r="B1079" s="14">
        <v>4.6500000000000004</v>
      </c>
      <c r="C1079">
        <v>4.6500000000000007E-2</v>
      </c>
      <c r="D1079">
        <f t="shared" si="128"/>
        <v>4.5400000000000003E-2</v>
      </c>
      <c r="E1079">
        <f t="shared" si="129"/>
        <v>1.1000000000000038E-3</v>
      </c>
      <c r="F1079">
        <f t="shared" si="130"/>
        <v>-5.937101197198045E-4</v>
      </c>
      <c r="G1079">
        <f t="shared" si="131"/>
        <v>1.6937101197198082E-3</v>
      </c>
      <c r="H1079">
        <f>_xlfn.NORM.DIST(G1079,0,$B$5,FALSE)</f>
        <v>100.59239416263493</v>
      </c>
      <c r="I1079">
        <f t="shared" si="132"/>
        <v>4.6110766500622766</v>
      </c>
      <c r="K1079">
        <f t="shared" si="133"/>
        <v>-4.9475843309983704E-5</v>
      </c>
      <c r="M1079">
        <f t="shared" si="134"/>
        <v>1.1494758433099874E-3</v>
      </c>
      <c r="N1079">
        <f>_xlfn.NORM.DIST(M1079,0,$B$5,FALSE)</f>
        <v>107.01298701638206</v>
      </c>
      <c r="O1079">
        <f t="shared" si="135"/>
        <v>4.6729502010815587</v>
      </c>
      <c r="P1079">
        <f>-(LN($B$5^2)+(M1079/$B$5)^2)</f>
        <v>11.183777468572464</v>
      </c>
      <c r="R1079">
        <f>IFERROR(LN(_xlfn.NORM.DIST(M1079,0,$B$5,FALSE)),0)</f>
        <v>4.6729502010815587</v>
      </c>
    </row>
    <row r="1080" spans="1:18" x14ac:dyDescent="0.25">
      <c r="A1080" s="13">
        <v>44986</v>
      </c>
      <c r="B1080" s="14">
        <v>4.6900000000000004</v>
      </c>
      <c r="C1080">
        <v>4.6900000000000004E-2</v>
      </c>
      <c r="D1080">
        <f t="shared" si="128"/>
        <v>4.6500000000000007E-2</v>
      </c>
      <c r="E1080">
        <f t="shared" si="129"/>
        <v>3.9999999999999758E-4</v>
      </c>
      <c r="F1080">
        <f t="shared" si="130"/>
        <v>-6.8452831663725711E-4</v>
      </c>
      <c r="G1080">
        <f t="shared" si="131"/>
        <v>1.0845283166372546E-3</v>
      </c>
      <c r="H1080">
        <f>_xlfn.NORM.DIST(G1080,0,$B$5,FALSE)</f>
        <v>107.63565625778482</v>
      </c>
      <c r="I1080">
        <f t="shared" si="132"/>
        <v>4.6787519706946208</v>
      </c>
      <c r="K1080">
        <f t="shared" si="133"/>
        <v>-5.704402638643809E-5</v>
      </c>
      <c r="M1080">
        <f t="shared" si="134"/>
        <v>4.5704402638643566E-4</v>
      </c>
      <c r="N1080">
        <f>_xlfn.NORM.DIST(M1080,0,$B$5,FALSE)</f>
        <v>111.88051292651575</v>
      </c>
      <c r="O1080">
        <f t="shared" si="135"/>
        <v>4.7174314529363688</v>
      </c>
      <c r="P1080">
        <f>-(LN($B$5^2)+(M1080/$B$5)^2)</f>
        <v>11.272739972282082</v>
      </c>
      <c r="R1080">
        <f>IFERROR(LN(_xlfn.NORM.DIST(M1080,0,$B$5,FALSE)),0)</f>
        <v>4.7174314529363688</v>
      </c>
    </row>
    <row r="1081" spans="1:18" x14ac:dyDescent="0.25">
      <c r="A1081" s="13">
        <v>45017</v>
      </c>
      <c r="B1081" s="14">
        <v>4.92</v>
      </c>
      <c r="C1081">
        <v>4.9200000000000001E-2</v>
      </c>
      <c r="D1081">
        <f t="shared" si="128"/>
        <v>4.6900000000000004E-2</v>
      </c>
      <c r="E1081">
        <f t="shared" si="129"/>
        <v>2.2999999999999965E-3</v>
      </c>
      <c r="F1081">
        <f t="shared" si="130"/>
        <v>-7.1755311551633045E-4</v>
      </c>
      <c r="G1081">
        <f t="shared" si="131"/>
        <v>3.017553115516327E-3</v>
      </c>
      <c r="H1081">
        <f>_xlfn.NORM.DIST(G1081,0,$B$5,FALSE)</f>
        <v>78.388846483643377</v>
      </c>
      <c r="I1081">
        <f t="shared" si="132"/>
        <v>4.3616816529966025</v>
      </c>
      <c r="K1081">
        <f t="shared" si="133"/>
        <v>-5.9796092959694204E-5</v>
      </c>
      <c r="M1081">
        <f t="shared" si="134"/>
        <v>2.3597960929596907E-3</v>
      </c>
      <c r="N1081">
        <f>_xlfn.NORM.DIST(M1081,0,$B$5,FALSE)</f>
        <v>90.297848336653132</v>
      </c>
      <c r="O1081">
        <f t="shared" si="135"/>
        <v>4.5031136321950092</v>
      </c>
      <c r="P1081">
        <f>-(LN($B$5^2)+(M1081/$B$5)^2)</f>
        <v>10.844104330799363</v>
      </c>
      <c r="R1081">
        <f>IFERROR(LN(_xlfn.NORM.DIST(M1081,0,$B$5,FALSE)),0)</f>
        <v>4.5031136321950092</v>
      </c>
    </row>
    <row r="1082" spans="1:18" x14ac:dyDescent="0.25">
      <c r="A1082" s="13">
        <v>45047</v>
      </c>
      <c r="B1082" s="14">
        <v>5.14</v>
      </c>
      <c r="C1082">
        <v>5.1399999999999994E-2</v>
      </c>
      <c r="D1082">
        <f t="shared" si="128"/>
        <v>4.9200000000000001E-2</v>
      </c>
      <c r="E1082">
        <f t="shared" si="129"/>
        <v>2.1999999999999936E-3</v>
      </c>
      <c r="F1082">
        <f t="shared" si="130"/>
        <v>-9.0744570907100319E-4</v>
      </c>
      <c r="G1082">
        <f t="shared" si="131"/>
        <v>3.1074457090709967E-3</v>
      </c>
      <c r="H1082">
        <f>_xlfn.NORM.DIST(G1082,0,$B$5,FALSE)</f>
        <v>76.681875742501916</v>
      </c>
      <c r="I1082">
        <f t="shared" si="132"/>
        <v>4.3396653798305493</v>
      </c>
      <c r="K1082">
        <f t="shared" si="133"/>
        <v>-7.5620475755916932E-5</v>
      </c>
      <c r="M1082">
        <f t="shared" si="134"/>
        <v>2.2756204757559107E-3</v>
      </c>
      <c r="N1082">
        <f>_xlfn.NORM.DIST(M1082,0,$B$5,FALSE)</f>
        <v>91.717751637518248</v>
      </c>
      <c r="O1082">
        <f t="shared" si="135"/>
        <v>4.5187159443608369</v>
      </c>
      <c r="P1082">
        <f>-(LN($B$5^2)+(M1082/$B$5)^2)</f>
        <v>10.87530895513102</v>
      </c>
      <c r="R1082">
        <f>IFERROR(LN(_xlfn.NORM.DIST(M1082,0,$B$5,FALSE)),0)</f>
        <v>4.5187159443608369</v>
      </c>
    </row>
    <row r="1083" spans="1:18" x14ac:dyDescent="0.25">
      <c r="A1083" s="13">
        <v>45078</v>
      </c>
      <c r="B1083" s="14">
        <v>5.16</v>
      </c>
      <c r="C1083">
        <v>5.16E-2</v>
      </c>
      <c r="D1083">
        <f t="shared" si="128"/>
        <v>5.1399999999999994E-2</v>
      </c>
      <c r="E1083">
        <f t="shared" si="129"/>
        <v>2.0000000000000573E-4</v>
      </c>
      <c r="F1083">
        <f t="shared" si="130"/>
        <v>-1.0890821029059072E-3</v>
      </c>
      <c r="G1083">
        <f t="shared" si="131"/>
        <v>1.2890821029059129E-3</v>
      </c>
      <c r="H1083">
        <f>_xlfn.NORM.DIST(G1083,0,$B$5,FALSE)</f>
        <v>105.56609645352312</v>
      </c>
      <c r="I1083">
        <f t="shared" si="132"/>
        <v>4.6593372634112153</v>
      </c>
      <c r="K1083">
        <f t="shared" si="133"/>
        <v>-9.0756841908825597E-5</v>
      </c>
      <c r="M1083">
        <f t="shared" si="134"/>
        <v>2.9075684190883131E-4</v>
      </c>
      <c r="N1083">
        <f>_xlfn.NORM.DIST(M1083,0,$B$5,FALSE)</f>
        <v>112.43820343146768</v>
      </c>
      <c r="O1083">
        <f t="shared" si="135"/>
        <v>4.7224037678910058</v>
      </c>
      <c r="P1083">
        <f>-(LN($B$5^2)+(M1083/$B$5)^2)</f>
        <v>11.282684602191356</v>
      </c>
      <c r="R1083">
        <f>IFERROR(LN(_xlfn.NORM.DIST(M1083,0,$B$5,FALSE)),0)</f>
        <v>4.7224037678910058</v>
      </c>
    </row>
    <row r="1084" spans="1:18" x14ac:dyDescent="0.25">
      <c r="A1084" s="13">
        <v>45108</v>
      </c>
      <c r="B1084" s="14">
        <v>5.25</v>
      </c>
      <c r="C1084">
        <v>5.2499999999999998E-2</v>
      </c>
      <c r="D1084">
        <f t="shared" si="128"/>
        <v>5.16E-2</v>
      </c>
      <c r="E1084">
        <f t="shared" si="129"/>
        <v>8.9999999999999802E-4</v>
      </c>
      <c r="F1084">
        <f t="shared" si="130"/>
        <v>-1.1055945023454444E-3</v>
      </c>
      <c r="G1084">
        <f t="shared" si="131"/>
        <v>2.0055945023454425E-3</v>
      </c>
      <c r="H1084">
        <f>_xlfn.NORM.DIST(G1084,0,$B$5,FALSE)</f>
        <v>96.057018697671964</v>
      </c>
      <c r="I1084">
        <f t="shared" si="132"/>
        <v>4.56494195991987</v>
      </c>
      <c r="K1084">
        <f t="shared" si="133"/>
        <v>-9.2132875195453698E-5</v>
      </c>
      <c r="M1084">
        <f t="shared" si="134"/>
        <v>9.9213287519545165E-4</v>
      </c>
      <c r="N1084">
        <f>_xlfn.NORM.DIST(M1084,0,$B$5,FALSE)</f>
        <v>108.46465398653163</v>
      </c>
      <c r="O1084">
        <f t="shared" si="135"/>
        <v>4.6864243501966492</v>
      </c>
      <c r="P1084">
        <f>-(LN($B$5^2)+(M1084/$B$5)^2)</f>
        <v>11.210725766802645</v>
      </c>
      <c r="R1084">
        <f>IFERROR(LN(_xlfn.NORM.DIST(M1084,0,$B$5,FALSE)),0)</f>
        <v>4.6864243501966492</v>
      </c>
    </row>
    <row r="1085" spans="1:18" x14ac:dyDescent="0.25">
      <c r="A1085" s="13">
        <v>45139</v>
      </c>
      <c r="B1085" s="14">
        <v>5.3</v>
      </c>
      <c r="C1085">
        <v>5.2999999999999999E-2</v>
      </c>
      <c r="D1085">
        <f t="shared" si="128"/>
        <v>5.2499999999999998E-2</v>
      </c>
      <c r="E1085">
        <f t="shared" si="129"/>
        <v>5.0000000000000044E-4</v>
      </c>
      <c r="F1085">
        <f t="shared" si="130"/>
        <v>-1.1799002998233597E-3</v>
      </c>
      <c r="G1085">
        <f t="shared" si="131"/>
        <v>1.6799002998233602E-3</v>
      </c>
      <c r="H1085">
        <f>_xlfn.NORM.DIST(G1085,0,$B$5,FALSE)</f>
        <v>100.77996553960628</v>
      </c>
      <c r="I1085">
        <f t="shared" si="132"/>
        <v>4.6129395813155636</v>
      </c>
      <c r="K1085">
        <f t="shared" si="133"/>
        <v>-9.8325024985279977E-5</v>
      </c>
      <c r="M1085">
        <f t="shared" si="134"/>
        <v>5.9832502498528037E-4</v>
      </c>
      <c r="N1085">
        <f>_xlfn.NORM.DIST(M1085,0,$B$5,FALSE)</f>
        <v>111.21545048061334</v>
      </c>
      <c r="O1085">
        <f t="shared" si="135"/>
        <v>4.7114693153357567</v>
      </c>
      <c r="P1085">
        <f>-(LN($B$5^2)+(M1085/$B$5)^2)</f>
        <v>11.26081569708086</v>
      </c>
      <c r="R1085">
        <f>IFERROR(LN(_xlfn.NORM.DIST(M1085,0,$B$5,FALSE)),0)</f>
        <v>4.7114693153357567</v>
      </c>
    </row>
    <row r="1086" spans="1:18" x14ac:dyDescent="0.25">
      <c r="A1086" s="13">
        <v>45170</v>
      </c>
      <c r="B1086" s="14">
        <v>5.32</v>
      </c>
      <c r="C1086">
        <v>5.3200000000000004E-2</v>
      </c>
      <c r="D1086">
        <f t="shared" si="128"/>
        <v>5.2999999999999999E-2</v>
      </c>
      <c r="E1086">
        <f t="shared" si="129"/>
        <v>2.0000000000000573E-4</v>
      </c>
      <c r="F1086">
        <f t="shared" si="130"/>
        <v>-1.2211812984222019E-3</v>
      </c>
      <c r="G1086">
        <f t="shared" si="131"/>
        <v>1.4211812984222076E-3</v>
      </c>
      <c r="H1086">
        <f>_xlfn.NORM.DIST(G1086,0,$B$5,FALSE)</f>
        <v>104.06556528145009</v>
      </c>
      <c r="I1086">
        <f t="shared" si="132"/>
        <v>4.6450211358990181</v>
      </c>
      <c r="K1086">
        <f t="shared" si="133"/>
        <v>-1.0176510820185015E-4</v>
      </c>
      <c r="M1086">
        <f t="shared" si="134"/>
        <v>3.0176510820185585E-4</v>
      </c>
      <c r="N1086">
        <f>_xlfn.NORM.DIST(M1086,0,$B$5,FALSE)</f>
        <v>112.40888136877543</v>
      </c>
      <c r="O1086">
        <f t="shared" si="135"/>
        <v>4.7221429500744483</v>
      </c>
      <c r="P1086">
        <f>-(LN($B$5^2)+(M1086/$B$5)^2)</f>
        <v>11.282162966558241</v>
      </c>
      <c r="R1086">
        <f>IFERROR(LN(_xlfn.NORM.DIST(M1086,0,$B$5,FALSE)),0)</f>
        <v>4.7221429500744483</v>
      </c>
    </row>
    <row r="1087" spans="1:18" x14ac:dyDescent="0.25">
      <c r="A1087" s="13">
        <v>45200</v>
      </c>
      <c r="B1087" s="14">
        <v>5.34</v>
      </c>
      <c r="C1087">
        <v>5.3399999999999996E-2</v>
      </c>
      <c r="D1087">
        <f t="shared" si="128"/>
        <v>5.3200000000000004E-2</v>
      </c>
      <c r="E1087">
        <f t="shared" si="129"/>
        <v>1.9999999999999185E-4</v>
      </c>
      <c r="F1087">
        <f t="shared" si="130"/>
        <v>-1.2376936978617391E-3</v>
      </c>
      <c r="G1087">
        <f t="shared" si="131"/>
        <v>1.4376936978617309E-3</v>
      </c>
      <c r="H1087">
        <f>_xlfn.NORM.DIST(G1087,0,$B$5,FALSE)</f>
        <v>103.86931221423706</v>
      </c>
      <c r="I1087">
        <f t="shared" si="132"/>
        <v>4.6431334956161514</v>
      </c>
      <c r="K1087">
        <f t="shared" si="133"/>
        <v>-1.0314114148847825E-4</v>
      </c>
      <c r="M1087">
        <f t="shared" si="134"/>
        <v>3.0314114148847007E-4</v>
      </c>
      <c r="N1087">
        <f>_xlfn.NORM.DIST(M1087,0,$B$5,FALSE)</f>
        <v>112.40514005360943</v>
      </c>
      <c r="O1087">
        <f t="shared" si="135"/>
        <v>4.7221096664283246</v>
      </c>
      <c r="P1087">
        <f>-(LN($B$5^2)+(M1087/$B$5)^2)</f>
        <v>11.282096399265994</v>
      </c>
      <c r="R1087">
        <f>IFERROR(LN(_xlfn.NORM.DIST(M1087,0,$B$5,FALSE)),0)</f>
        <v>4.7221096664283246</v>
      </c>
    </row>
    <row r="1088" spans="1:18" x14ac:dyDescent="0.25">
      <c r="A1088" s="13">
        <v>45231</v>
      </c>
      <c r="B1088" s="14">
        <v>5.27</v>
      </c>
      <c r="C1088">
        <v>5.2699999999999997E-2</v>
      </c>
      <c r="D1088">
        <f t="shared" si="128"/>
        <v>5.3399999999999996E-2</v>
      </c>
      <c r="E1088">
        <f t="shared" si="129"/>
        <v>-6.9999999999999923E-4</v>
      </c>
      <c r="F1088">
        <f t="shared" si="130"/>
        <v>-1.2542060973012752E-3</v>
      </c>
      <c r="G1088">
        <f t="shared" si="131"/>
        <v>5.5420609730127599E-4</v>
      </c>
      <c r="H1088">
        <f>_xlfn.NORM.DIST(G1088,0,$B$5,FALSE)</f>
        <v>111.44180971173225</v>
      </c>
      <c r="I1088">
        <f t="shared" si="132"/>
        <v>4.7135025686768461</v>
      </c>
      <c r="K1088">
        <f t="shared" si="133"/>
        <v>-1.0451717477510627E-4</v>
      </c>
      <c r="M1088">
        <f t="shared" si="134"/>
        <v>-5.9548282522489302E-4</v>
      </c>
      <c r="N1088">
        <f>_xlfn.NORM.DIST(M1088,0,$B$5,FALSE)</f>
        <v>111.23054076765472</v>
      </c>
      <c r="O1088">
        <f t="shared" si="135"/>
        <v>4.7116049912989864</v>
      </c>
      <c r="P1088">
        <f>-(LN($B$5^2)+(M1088/$B$5)^2)</f>
        <v>11.261087049007317</v>
      </c>
      <c r="R1088">
        <f>IFERROR(LN(_xlfn.NORM.DIST(M1088,0,$B$5,FALSE)),0)</f>
        <v>4.7116049912989864</v>
      </c>
    </row>
    <row r="1089" spans="1:18" x14ac:dyDescent="0.25">
      <c r="A1089" s="13">
        <v>45261</v>
      </c>
      <c r="B1089" s="14">
        <v>5.24</v>
      </c>
      <c r="C1089">
        <v>5.2400000000000002E-2</v>
      </c>
      <c r="D1089">
        <f t="shared" si="128"/>
        <v>5.2699999999999997E-2</v>
      </c>
      <c r="E1089">
        <f t="shared" si="129"/>
        <v>-2.9999999999999472E-4</v>
      </c>
      <c r="F1089">
        <f t="shared" si="130"/>
        <v>-1.1964126992628965E-3</v>
      </c>
      <c r="G1089">
        <f t="shared" si="131"/>
        <v>8.9641269926290178E-4</v>
      </c>
      <c r="H1089">
        <f>_xlfn.NORM.DIST(G1089,0,$B$5,FALSE)</f>
        <v>109.25152520424119</v>
      </c>
      <c r="I1089">
        <f t="shared" si="132"/>
        <v>4.6936527945578037</v>
      </c>
      <c r="K1089">
        <f t="shared" si="133"/>
        <v>-9.9701058271908037E-5</v>
      </c>
      <c r="M1089">
        <f t="shared" si="134"/>
        <v>-2.0029894172808669E-4</v>
      </c>
      <c r="N1089">
        <f>_xlfn.NORM.DIST(M1089,0,$B$5,FALSE)</f>
        <v>112.63809333963475</v>
      </c>
      <c r="O1089">
        <f t="shared" si="135"/>
        <v>4.7241799652390783</v>
      </c>
      <c r="P1089">
        <f>-(LN($B$5^2)+(M1089/$B$5)^2)</f>
        <v>11.286236996887501</v>
      </c>
      <c r="R1089">
        <f>IFERROR(LN(_xlfn.NORM.DIST(M1089,0,$B$5,FALSE)),0)</f>
        <v>4.7241799652390783</v>
      </c>
    </row>
    <row r="1090" spans="1:18" x14ac:dyDescent="0.25">
      <c r="A1090" s="13">
        <v>45292</v>
      </c>
      <c r="B1090" s="14">
        <v>5.22</v>
      </c>
      <c r="C1090">
        <v>5.2199999999999996E-2</v>
      </c>
      <c r="D1090">
        <f t="shared" si="128"/>
        <v>5.2400000000000002E-2</v>
      </c>
      <c r="E1090">
        <f t="shared" si="129"/>
        <v>-2.0000000000000573E-4</v>
      </c>
      <c r="F1090">
        <f t="shared" si="130"/>
        <v>-1.1716441001035918E-3</v>
      </c>
      <c r="G1090">
        <f t="shared" si="131"/>
        <v>9.7164410010358603E-4</v>
      </c>
      <c r="H1090">
        <f>_xlfn.NORM.DIST(G1090,0,$B$5,FALSE)</f>
        <v>108.63930040671072</v>
      </c>
      <c r="I1090">
        <f t="shared" si="132"/>
        <v>4.6880332242343385</v>
      </c>
      <c r="K1090">
        <f t="shared" si="133"/>
        <v>-9.763700834196598E-5</v>
      </c>
      <c r="M1090">
        <f t="shared" si="134"/>
        <v>-1.0236299165803975E-4</v>
      </c>
      <c r="N1090">
        <f>_xlfn.NORM.DIST(M1090,0,$B$5,FALSE)</f>
        <v>112.77167797805726</v>
      </c>
      <c r="O1090">
        <f t="shared" si="135"/>
        <v>4.7253652257828458</v>
      </c>
      <c r="P1090">
        <f>-(LN($B$5^2)+(M1090/$B$5)^2)</f>
        <v>11.288607517975036</v>
      </c>
      <c r="R1090">
        <f>IFERROR(LN(_xlfn.NORM.DIST(M1090,0,$B$5,FALSE)),0)</f>
        <v>4.7253652257828458</v>
      </c>
    </row>
    <row r="1091" spans="1:18" x14ac:dyDescent="0.25">
      <c r="A1091" s="13">
        <v>45323</v>
      </c>
      <c r="B1091" s="14">
        <v>5.24</v>
      </c>
      <c r="C1091">
        <v>5.2400000000000002E-2</v>
      </c>
      <c r="D1091">
        <f t="shared" si="128"/>
        <v>5.2199999999999996E-2</v>
      </c>
      <c r="E1091">
        <f t="shared" si="129"/>
        <v>2.0000000000000573E-4</v>
      </c>
      <c r="F1091">
        <f t="shared" si="130"/>
        <v>-1.1551317006640546E-3</v>
      </c>
      <c r="G1091">
        <f t="shared" si="131"/>
        <v>1.3551317006640603E-3</v>
      </c>
      <c r="H1091">
        <f>_xlfn.NORM.DIST(G1091,0,$B$5,FALSE)</f>
        <v>104.83143119805078</v>
      </c>
      <c r="I1091">
        <f t="shared" si="132"/>
        <v>4.6523536429330603</v>
      </c>
      <c r="K1091">
        <f t="shared" si="133"/>
        <v>-9.6260975055337879E-5</v>
      </c>
      <c r="M1091">
        <f t="shared" si="134"/>
        <v>2.9626097505534361E-4</v>
      </c>
      <c r="N1091">
        <f>_xlfn.NORM.DIST(M1091,0,$B$5,FALSE)</f>
        <v>112.42367763542762</v>
      </c>
      <c r="O1091">
        <f t="shared" si="135"/>
        <v>4.7222745703943794</v>
      </c>
      <c r="P1091">
        <f>-(LN($B$5^2)+(M1091/$B$5)^2)</f>
        <v>11.282426207198103</v>
      </c>
      <c r="R1091">
        <f>IFERROR(LN(_xlfn.NORM.DIST(M1091,0,$B$5,FALSE)),0)</f>
        <v>4.7222745703943794</v>
      </c>
    </row>
    <row r="1092" spans="1:18" x14ac:dyDescent="0.25">
      <c r="A1092" s="13">
        <v>45352</v>
      </c>
      <c r="B1092" s="14">
        <v>5.24</v>
      </c>
      <c r="C1092">
        <v>5.2400000000000002E-2</v>
      </c>
      <c r="D1092">
        <f t="shared" si="128"/>
        <v>5.2400000000000002E-2</v>
      </c>
      <c r="E1092">
        <f t="shared" si="129"/>
        <v>0</v>
      </c>
      <c r="F1092">
        <f t="shared" si="130"/>
        <v>-1.1716441001035918E-3</v>
      </c>
      <c r="G1092">
        <f t="shared" si="131"/>
        <v>1.1716441001035918E-3</v>
      </c>
      <c r="H1092">
        <f>_xlfn.NORM.DIST(G1092,0,$B$5,FALSE)</f>
        <v>106.79303254714416</v>
      </c>
      <c r="I1092">
        <f t="shared" si="132"/>
        <v>4.6708926860753621</v>
      </c>
      <c r="K1092">
        <f t="shared" si="133"/>
        <v>-9.763700834196598E-5</v>
      </c>
      <c r="M1092">
        <f t="shared" si="134"/>
        <v>9.763700834196598E-5</v>
      </c>
      <c r="N1092">
        <f>_xlfn.NORM.DIST(M1092,0,$B$5,FALSE)</f>
        <v>112.77594028100192</v>
      </c>
      <c r="O1092">
        <f t="shared" si="135"/>
        <v>4.7254030209320748</v>
      </c>
      <c r="P1092">
        <f>-(LN($B$5^2)+(M1092/$B$5)^2)</f>
        <v>11.288683108273496</v>
      </c>
      <c r="R1092">
        <f>IFERROR(LN(_xlfn.NORM.DIST(M1092,0,$B$5,FALSE)),0)</f>
        <v>4.7254030209320748</v>
      </c>
    </row>
    <row r="1093" spans="1:18" x14ac:dyDescent="0.25">
      <c r="A1093" s="13">
        <v>45383</v>
      </c>
      <c r="B1093" s="14">
        <v>5.24</v>
      </c>
      <c r="C1093">
        <v>5.2400000000000002E-2</v>
      </c>
      <c r="D1093">
        <f t="shared" si="128"/>
        <v>5.2400000000000002E-2</v>
      </c>
      <c r="E1093">
        <f t="shared" si="129"/>
        <v>0</v>
      </c>
      <c r="F1093">
        <f t="shared" si="130"/>
        <v>-1.1716441001035918E-3</v>
      </c>
      <c r="G1093">
        <f t="shared" si="131"/>
        <v>1.1716441001035918E-3</v>
      </c>
      <c r="H1093">
        <f>_xlfn.NORM.DIST(G1093,0,$B$5,FALSE)</f>
        <v>106.79303254714416</v>
      </c>
      <c r="I1093">
        <f t="shared" si="132"/>
        <v>4.6708926860753621</v>
      </c>
      <c r="K1093">
        <f t="shared" si="133"/>
        <v>-9.763700834196598E-5</v>
      </c>
      <c r="M1093">
        <f t="shared" si="134"/>
        <v>9.763700834196598E-5</v>
      </c>
      <c r="N1093">
        <f>_xlfn.NORM.DIST(M1093,0,$B$5,FALSE)</f>
        <v>112.77594028100192</v>
      </c>
      <c r="O1093">
        <f t="shared" si="135"/>
        <v>4.7254030209320748</v>
      </c>
      <c r="P1093">
        <f>-(LN($B$5^2)+(M1093/$B$5)^2)</f>
        <v>11.288683108273496</v>
      </c>
      <c r="R1093">
        <f>IFERROR(LN(_xlfn.NORM.DIST(M1093,0,$B$5,FALSE)),0)</f>
        <v>4.7254030209320748</v>
      </c>
    </row>
    <row r="1094" spans="1:18" x14ac:dyDescent="0.25">
      <c r="A1094" s="13">
        <v>45413</v>
      </c>
      <c r="B1094" s="14">
        <v>5.25</v>
      </c>
      <c r="C1094">
        <v>5.2499999999999998E-2</v>
      </c>
      <c r="D1094">
        <f t="shared" si="128"/>
        <v>5.2400000000000002E-2</v>
      </c>
      <c r="E1094">
        <f t="shared" si="129"/>
        <v>9.9999999999995925E-5</v>
      </c>
      <c r="F1094">
        <f t="shared" si="130"/>
        <v>-1.1716441001035918E-3</v>
      </c>
      <c r="G1094">
        <f t="shared" si="131"/>
        <v>1.2716441001035877E-3</v>
      </c>
      <c r="H1094">
        <f>_xlfn.NORM.DIST(G1094,0,$B$5,FALSE)</f>
        <v>105.75475914359266</v>
      </c>
      <c r="I1094">
        <f t="shared" si="132"/>
        <v>4.6611228206356667</v>
      </c>
      <c r="K1094">
        <f t="shared" si="133"/>
        <v>-9.763700834196598E-5</v>
      </c>
      <c r="M1094">
        <f t="shared" si="134"/>
        <v>1.9763700834196191E-4</v>
      </c>
      <c r="N1094">
        <f>_xlfn.NORM.DIST(M1094,0,$B$5,FALSE)</f>
        <v>112.64286444196824</v>
      </c>
      <c r="O1094">
        <f t="shared" si="135"/>
        <v>4.7242223221464812</v>
      </c>
      <c r="P1094">
        <f>-(LN($B$5^2)+(M1094/$B$5)^2)</f>
        <v>11.286321710702307</v>
      </c>
      <c r="R1094">
        <f>IFERROR(LN(_xlfn.NORM.DIST(M1094,0,$B$5,FALSE)),0)</f>
        <v>4.7242223221464812</v>
      </c>
    </row>
    <row r="1095" spans="1:18" x14ac:dyDescent="0.25">
      <c r="A1095" s="13">
        <v>45444</v>
      </c>
      <c r="B1095" s="14">
        <v>5.24</v>
      </c>
      <c r="C1095">
        <v>5.2400000000000002E-2</v>
      </c>
      <c r="D1095">
        <f t="shared" si="128"/>
        <v>5.2499999999999998E-2</v>
      </c>
      <c r="E1095">
        <f t="shared" si="129"/>
        <v>-9.9999999999995925E-5</v>
      </c>
      <c r="F1095">
        <f t="shared" si="130"/>
        <v>-1.1799002998233597E-3</v>
      </c>
      <c r="G1095">
        <f t="shared" si="131"/>
        <v>1.0799002998233638E-3</v>
      </c>
      <c r="H1095">
        <f>_xlfn.NORM.DIST(G1095,0,$B$5,FALSE)</f>
        <v>107.67877789319435</v>
      </c>
      <c r="I1095">
        <f t="shared" si="132"/>
        <v>4.6791525164003103</v>
      </c>
      <c r="K1095">
        <f t="shared" si="133"/>
        <v>-9.8325024985279977E-5</v>
      </c>
      <c r="M1095">
        <f t="shared" si="134"/>
        <v>-1.6749750147159489E-6</v>
      </c>
      <c r="N1095">
        <f>_xlfn.NORM.DIST(M1095,0,$B$5,FALSE)</f>
        <v>112.8189250098133</v>
      </c>
      <c r="O1095">
        <f t="shared" si="135"/>
        <v>4.7257840999010146</v>
      </c>
      <c r="P1095">
        <f>-(LN($B$5^2)+(M1095/$B$5)^2)</f>
        <v>11.289445266211374</v>
      </c>
      <c r="R1095">
        <f>IFERROR(LN(_xlfn.NORM.DIST(M1095,0,$B$5,FALSE)),0)</f>
        <v>4.7257840999010146</v>
      </c>
    </row>
    <row r="1096" spans="1:18" x14ac:dyDescent="0.25">
      <c r="A1096" s="13">
        <v>45474</v>
      </c>
      <c r="B1096" s="14">
        <v>5.2</v>
      </c>
      <c r="C1096">
        <v>5.2000000000000005E-2</v>
      </c>
      <c r="D1096">
        <f t="shared" si="128"/>
        <v>5.2400000000000002E-2</v>
      </c>
      <c r="E1096">
        <f t="shared" si="129"/>
        <v>-3.9999999999999758E-4</v>
      </c>
      <c r="F1096">
        <f t="shared" si="130"/>
        <v>-1.1716441001035918E-3</v>
      </c>
      <c r="G1096">
        <f t="shared" si="131"/>
        <v>7.7164410010359418E-4</v>
      </c>
      <c r="H1096">
        <f>_xlfn.NORM.DIST(G1096,0,$B$5,FALSE)</f>
        <v>110.16451492804137</v>
      </c>
      <c r="I1096">
        <f t="shared" si="132"/>
        <v>4.7019748387660902</v>
      </c>
      <c r="K1096">
        <f t="shared" si="133"/>
        <v>-9.763700834196598E-5</v>
      </c>
      <c r="M1096">
        <f t="shared" si="134"/>
        <v>-3.023629916580316E-4</v>
      </c>
      <c r="N1096">
        <f>_xlfn.NORM.DIST(M1096,0,$B$5,FALSE)</f>
        <v>112.40725785137629</v>
      </c>
      <c r="O1096">
        <f t="shared" si="135"/>
        <v>4.7221285070063939</v>
      </c>
      <c r="P1096">
        <f>-(LN($B$5^2)+(M1096/$B$5)^2)</f>
        <v>11.282134080422134</v>
      </c>
      <c r="R1096">
        <f>IFERROR(LN(_xlfn.NORM.DIST(M1096,0,$B$5,FALSE)),0)</f>
        <v>4.7221285070063939</v>
      </c>
    </row>
    <row r="1097" spans="1:18" x14ac:dyDescent="0.25">
      <c r="A1097" s="13">
        <v>45505</v>
      </c>
      <c r="B1097" s="14">
        <v>5.05</v>
      </c>
      <c r="C1097">
        <v>5.0499999999999996E-2</v>
      </c>
      <c r="D1097">
        <f t="shared" si="128"/>
        <v>5.2000000000000005E-2</v>
      </c>
      <c r="E1097">
        <f t="shared" si="129"/>
        <v>-1.5000000000000083E-3</v>
      </c>
      <c r="F1097">
        <f t="shared" si="130"/>
        <v>-1.1386193012245184E-3</v>
      </c>
      <c r="G1097">
        <f t="shared" si="131"/>
        <v>-3.6138069877548985E-4</v>
      </c>
      <c r="H1097">
        <f>_xlfn.NORM.DIST(G1097,0,$B$5,FALSE)</f>
        <v>112.23132340193455</v>
      </c>
      <c r="I1097">
        <f t="shared" si="132"/>
        <v>4.7205621288318884</v>
      </c>
      <c r="K1097">
        <f t="shared" si="133"/>
        <v>-9.4884941768709859E-5</v>
      </c>
      <c r="M1097">
        <f t="shared" si="134"/>
        <v>-1.4051150582312984E-3</v>
      </c>
      <c r="N1097">
        <f>_xlfn.NORM.DIST(M1097,0,$B$5,FALSE)</f>
        <v>104.25468953278408</v>
      </c>
      <c r="O1097">
        <f t="shared" si="135"/>
        <v>4.6468368431950875</v>
      </c>
      <c r="P1097">
        <f>-(LN($B$5^2)+(M1097/$B$5)^2)</f>
        <v>11.131550752799519</v>
      </c>
      <c r="R1097">
        <f>IFERROR(LN(_xlfn.NORM.DIST(M1097,0,$B$5,FALSE)),0)</f>
        <v>4.6468368431950875</v>
      </c>
    </row>
    <row r="1098" spans="1:18" x14ac:dyDescent="0.25">
      <c r="A1098" s="13">
        <v>45536</v>
      </c>
      <c r="B1098" s="14">
        <v>4.72</v>
      </c>
      <c r="C1098">
        <v>4.7199999999999999E-2</v>
      </c>
      <c r="D1098">
        <f t="shared" si="128"/>
        <v>5.0499999999999996E-2</v>
      </c>
      <c r="E1098">
        <f t="shared" si="129"/>
        <v>-3.2999999999999974E-3</v>
      </c>
      <c r="F1098">
        <f t="shared" si="130"/>
        <v>-1.0147763054279919E-3</v>
      </c>
      <c r="G1098">
        <f t="shared" si="131"/>
        <v>-2.2852236945720052E-3</v>
      </c>
      <c r="H1098">
        <f>_xlfn.NORM.DIST(G1098,0,$B$5,FALSE)</f>
        <v>91.55726122426772</v>
      </c>
      <c r="I1098">
        <f t="shared" si="132"/>
        <v>4.5169645822764286</v>
      </c>
      <c r="K1098">
        <f t="shared" si="133"/>
        <v>-8.4564692118999318E-5</v>
      </c>
      <c r="M1098">
        <f t="shared" si="134"/>
        <v>-3.215435307880998E-3</v>
      </c>
      <c r="N1098">
        <f>_xlfn.NORM.DIST(M1098,0,$B$5,FALSE)</f>
        <v>74.616551410272493</v>
      </c>
      <c r="O1098">
        <f t="shared" si="135"/>
        <v>4.3123623513708882</v>
      </c>
      <c r="P1098">
        <f>-(LN($B$5^2)+(M1098/$B$5)^2)</f>
        <v>10.462601769151121</v>
      </c>
      <c r="R1098">
        <f>IFERROR(LN(_xlfn.NORM.DIST(M1098,0,$B$5,FALSE)),0)</f>
        <v>4.3123623513708882</v>
      </c>
    </row>
    <row r="1099" spans="1:18" x14ac:dyDescent="0.25">
      <c r="A1099" s="13">
        <v>45566</v>
      </c>
      <c r="B1099" s="14">
        <v>4.51</v>
      </c>
      <c r="C1099">
        <v>4.5100000000000001E-2</v>
      </c>
      <c r="D1099">
        <f t="shared" si="128"/>
        <v>4.7199999999999999E-2</v>
      </c>
      <c r="E1099">
        <f t="shared" si="129"/>
        <v>-2.0999999999999977E-3</v>
      </c>
      <c r="F1099">
        <f t="shared" si="130"/>
        <v>-7.4232171467563518E-4</v>
      </c>
      <c r="G1099">
        <f t="shared" si="131"/>
        <v>-1.3576782853243624E-3</v>
      </c>
      <c r="H1099">
        <f>_xlfn.NORM.DIST(G1099,0,$B$5,FALSE)</f>
        <v>104.80247624202227</v>
      </c>
      <c r="I1099">
        <f t="shared" si="132"/>
        <v>4.65207739987137</v>
      </c>
      <c r="K1099">
        <f t="shared" si="133"/>
        <v>-6.1860142889636261E-5</v>
      </c>
      <c r="M1099">
        <f t="shared" si="134"/>
        <v>-2.0381398571103614E-3</v>
      </c>
      <c r="N1099">
        <f>_xlfn.NORM.DIST(M1099,0,$B$5,FALSE)</f>
        <v>95.552854040750191</v>
      </c>
      <c r="O1099">
        <f t="shared" si="135"/>
        <v>4.5596795398451153</v>
      </c>
      <c r="P1099">
        <f>-(LN($B$5^2)+(M1099/$B$5)^2)</f>
        <v>10.957236146099575</v>
      </c>
      <c r="R1099">
        <f>IFERROR(LN(_xlfn.NORM.DIST(M1099,0,$B$5,FALSE)),0)</f>
        <v>4.5596795398451153</v>
      </c>
    </row>
    <row r="1100" spans="1:18" x14ac:dyDescent="0.25">
      <c r="A1100" s="13">
        <v>45597</v>
      </c>
      <c r="B1100" s="14">
        <v>4.42</v>
      </c>
      <c r="C1100">
        <v>4.4199999999999996E-2</v>
      </c>
      <c r="D1100">
        <f t="shared" ref="D1100:D1112" si="136">C1099</f>
        <v>4.5100000000000001E-2</v>
      </c>
      <c r="E1100">
        <f t="shared" ref="E1100:E1112" si="137">C1100-C1099</f>
        <v>-9.0000000000000496E-4</v>
      </c>
      <c r="F1100">
        <f t="shared" ref="F1100:F1112" si="138">($B$3*($B$4-C1099))</f>
        <v>-5.6894152056049922E-4</v>
      </c>
      <c r="G1100">
        <f t="shared" ref="G1100:G1112" si="139">E1100-F1100</f>
        <v>-3.3105847943950574E-4</v>
      </c>
      <c r="H1100">
        <f>_xlfn.NORM.DIST(G1100,0,$B$5,FALSE)</f>
        <v>112.32558893086865</v>
      </c>
      <c r="I1100">
        <f t="shared" ref="I1100:I1112" si="140">IFERROR(LN(H1100),0)</f>
        <v>4.721401698039462</v>
      </c>
      <c r="K1100">
        <f t="shared" ref="K1100:K1112" si="141">F1100*(1/12)</f>
        <v>-4.7411793380041599E-5</v>
      </c>
      <c r="M1100">
        <f t="shared" ref="M1100:M1112" si="142">(E1100-K1100)</f>
        <v>-8.5258820661996337E-4</v>
      </c>
      <c r="N1100">
        <f>_xlfn.NORM.DIST(M1100,0,$B$5,FALSE)</f>
        <v>109.58688734722021</v>
      </c>
      <c r="O1100">
        <f t="shared" ref="O1100:O1112" si="143">IFERROR(LN(N1100),0)</f>
        <v>4.6967177263638442</v>
      </c>
      <c r="P1100">
        <f>-(LN($B$5^2)+(M1100/$B$5)^2)</f>
        <v>11.231312519137033</v>
      </c>
      <c r="R1100">
        <f>IFERROR(LN(_xlfn.NORM.DIST(M1100,0,$B$5,FALSE)),0)</f>
        <v>4.6967177263638442</v>
      </c>
    </row>
    <row r="1101" spans="1:18" x14ac:dyDescent="0.25">
      <c r="A1101" s="13">
        <v>45627</v>
      </c>
      <c r="B1101" s="14">
        <v>4.2699999999999996</v>
      </c>
      <c r="C1101">
        <v>4.2699999999999995E-2</v>
      </c>
      <c r="D1101">
        <f t="shared" si="136"/>
        <v>4.4199999999999996E-2</v>
      </c>
      <c r="E1101">
        <f t="shared" si="137"/>
        <v>-1.5000000000000013E-3</v>
      </c>
      <c r="F1101">
        <f t="shared" si="138"/>
        <v>-4.9463572308258328E-4</v>
      </c>
      <c r="G1101">
        <f t="shared" si="139"/>
        <v>-1.0053642769174182E-3</v>
      </c>
      <c r="H1101">
        <f>_xlfn.NORM.DIST(G1101,0,$B$5,FALSE)</f>
        <v>108.35008563189997</v>
      </c>
      <c r="I1101">
        <f t="shared" si="140"/>
        <v>4.6853675183087748</v>
      </c>
      <c r="K1101">
        <f t="shared" si="141"/>
        <v>-4.1219643590215273E-5</v>
      </c>
      <c r="M1101">
        <f t="shared" si="142"/>
        <v>-1.458780356409786E-3</v>
      </c>
      <c r="N1101">
        <f>_xlfn.NORM.DIST(M1101,0,$B$5,FALSE)</f>
        <v>103.61594621871537</v>
      </c>
      <c r="O1101">
        <f t="shared" si="143"/>
        <v>4.6406912390108275</v>
      </c>
      <c r="P1101">
        <f>-(LN($B$5^2)+(M1101/$B$5)^2)</f>
        <v>11.119259544430999</v>
      </c>
      <c r="R1101">
        <f>IFERROR(LN(_xlfn.NORM.DIST(M1101,0,$B$5,FALSE)),0)</f>
        <v>4.6406912390108275</v>
      </c>
    </row>
    <row r="1102" spans="1:18" x14ac:dyDescent="0.25">
      <c r="A1102" s="13">
        <v>45658</v>
      </c>
      <c r="B1102" s="14">
        <v>4.21</v>
      </c>
      <c r="C1102">
        <v>4.2099999999999999E-2</v>
      </c>
      <c r="D1102">
        <f t="shared" si="136"/>
        <v>4.2699999999999995E-2</v>
      </c>
      <c r="E1102">
        <f t="shared" si="137"/>
        <v>-5.9999999999999637E-4</v>
      </c>
      <c r="F1102">
        <f t="shared" si="138"/>
        <v>-3.7079272728605738E-4</v>
      </c>
      <c r="G1102">
        <f t="shared" si="139"/>
        <v>-2.2920727271393899E-4</v>
      </c>
      <c r="H1102">
        <f>_xlfn.NORM.DIST(G1102,0,$B$5,FALSE)</f>
        <v>112.58218406734146</v>
      </c>
      <c r="I1102">
        <f t="shared" si="140"/>
        <v>4.723683479983972</v>
      </c>
      <c r="K1102">
        <f t="shared" si="141"/>
        <v>-3.089939394050478E-5</v>
      </c>
      <c r="M1102">
        <f t="shared" si="142"/>
        <v>-5.6910060605949156E-4</v>
      </c>
      <c r="N1102">
        <f>_xlfn.NORM.DIST(M1102,0,$B$5,FALSE)</f>
        <v>111.36727796357124</v>
      </c>
      <c r="O1102">
        <f t="shared" si="143"/>
        <v>4.7128335497268683</v>
      </c>
      <c r="P1102">
        <f>-(LN($B$5^2)+(M1102/$B$5)^2)</f>
        <v>11.263544165863083</v>
      </c>
      <c r="R1102">
        <f>IFERROR(LN(_xlfn.NORM.DIST(M1102,0,$B$5,FALSE)),0)</f>
        <v>4.7128335497268683</v>
      </c>
    </row>
    <row r="1103" spans="1:18" x14ac:dyDescent="0.25">
      <c r="A1103" s="13">
        <v>45689</v>
      </c>
      <c r="B1103" s="14">
        <v>4.22</v>
      </c>
      <c r="C1103">
        <v>4.2199999999999994E-2</v>
      </c>
      <c r="D1103">
        <f t="shared" si="136"/>
        <v>4.2099999999999999E-2</v>
      </c>
      <c r="E1103">
        <f t="shared" si="137"/>
        <v>9.9999999999995925E-5</v>
      </c>
      <c r="F1103">
        <f t="shared" si="138"/>
        <v>-3.2125552896744732E-4</v>
      </c>
      <c r="G1103">
        <f t="shared" si="139"/>
        <v>4.2125552896744324E-4</v>
      </c>
      <c r="H1103">
        <f>_xlfn.NORM.DIST(G1103,0,$B$5,FALSE)</f>
        <v>112.02122372311938</v>
      </c>
      <c r="I1103">
        <f t="shared" si="140"/>
        <v>4.7186883508705577</v>
      </c>
      <c r="K1103">
        <f t="shared" si="141"/>
        <v>-2.6771294080620609E-5</v>
      </c>
      <c r="M1103">
        <f t="shared" si="142"/>
        <v>1.2677129408061654E-4</v>
      </c>
      <c r="N1103">
        <f>_xlfn.NORM.DIST(M1103,0,$B$5,FALSE)</f>
        <v>112.74646100118947</v>
      </c>
      <c r="O1103">
        <f t="shared" si="143"/>
        <v>4.7251415898741156</v>
      </c>
      <c r="P1103">
        <f>-(LN($B$5^2)+(M1103/$B$5)^2)</f>
        <v>11.288160246157577</v>
      </c>
      <c r="R1103">
        <f>IFERROR(LN(_xlfn.NORM.DIST(M1103,0,$B$5,FALSE)),0)</f>
        <v>4.7251415898741156</v>
      </c>
    </row>
    <row r="1104" spans="1:18" x14ac:dyDescent="0.25">
      <c r="A1104" s="13">
        <v>45717</v>
      </c>
      <c r="B1104" s="14">
        <v>4.2</v>
      </c>
      <c r="C1104">
        <v>4.2000000000000003E-2</v>
      </c>
      <c r="D1104">
        <f t="shared" si="136"/>
        <v>4.2199999999999994E-2</v>
      </c>
      <c r="E1104">
        <f t="shared" si="137"/>
        <v>-1.9999999999999185E-4</v>
      </c>
      <c r="F1104">
        <f t="shared" si="138"/>
        <v>-3.2951172868721538E-4</v>
      </c>
      <c r="G1104">
        <f t="shared" si="139"/>
        <v>1.2951172868722353E-4</v>
      </c>
      <c r="H1104">
        <f>_xlfn.NORM.DIST(G1104,0,$B$5,FALSE)</f>
        <v>112.74329471631718</v>
      </c>
      <c r="I1104">
        <f t="shared" si="140"/>
        <v>4.7251135062490972</v>
      </c>
      <c r="K1104">
        <f t="shared" si="141"/>
        <v>-2.7459310723934615E-5</v>
      </c>
      <c r="M1104">
        <f t="shared" si="142"/>
        <v>-1.7254068927605724E-4</v>
      </c>
      <c r="N1104">
        <f>_xlfn.NORM.DIST(M1104,0,$B$5,FALSE)</f>
        <v>112.68471666352112</v>
      </c>
      <c r="O1104">
        <f t="shared" si="143"/>
        <v>4.7245938010557991</v>
      </c>
      <c r="P1104">
        <f>-(LN($B$5^2)+(M1104/$B$5)^2)</f>
        <v>11.287064668520943</v>
      </c>
      <c r="R1104">
        <f>IFERROR(LN(_xlfn.NORM.DIST(M1104,0,$B$5,FALSE)),0)</f>
        <v>4.7245938010557991</v>
      </c>
    </row>
    <row r="1105" spans="1:18" x14ac:dyDescent="0.25">
      <c r="A1105" s="13">
        <v>45748</v>
      </c>
      <c r="B1105" s="14">
        <v>4.21</v>
      </c>
      <c r="C1105">
        <v>4.2099999999999999E-2</v>
      </c>
      <c r="D1105">
        <f t="shared" si="136"/>
        <v>4.2000000000000003E-2</v>
      </c>
      <c r="E1105">
        <f t="shared" si="137"/>
        <v>9.9999999999995925E-5</v>
      </c>
      <c r="F1105">
        <f t="shared" si="138"/>
        <v>-3.1299932924767925E-4</v>
      </c>
      <c r="G1105">
        <f t="shared" si="139"/>
        <v>4.1299932924767518E-4</v>
      </c>
      <c r="H1105">
        <f>_xlfn.NORM.DIST(G1105,0,$B$5,FALSE)</f>
        <v>112.05208066904719</v>
      </c>
      <c r="I1105">
        <f t="shared" si="140"/>
        <v>4.7189637691869573</v>
      </c>
      <c r="K1105">
        <f t="shared" si="141"/>
        <v>-2.6083277437306602E-5</v>
      </c>
      <c r="M1105">
        <f t="shared" si="142"/>
        <v>1.2608327743730252E-4</v>
      </c>
      <c r="N1105">
        <f>_xlfn.NORM.DIST(M1105,0,$B$5,FALSE)</f>
        <v>112.74724531175936</v>
      </c>
      <c r="O1105">
        <f t="shared" si="143"/>
        <v>4.7251485462595753</v>
      </c>
      <c r="P1105">
        <f>-(LN($B$5^2)+(M1105/$B$5)^2)</f>
        <v>11.288174158928495</v>
      </c>
      <c r="R1105">
        <f>IFERROR(LN(_xlfn.NORM.DIST(M1105,0,$B$5,FALSE)),0)</f>
        <v>4.7251485462595753</v>
      </c>
    </row>
    <row r="1106" spans="1:18" x14ac:dyDescent="0.25">
      <c r="A1106" s="13">
        <v>45778</v>
      </c>
      <c r="B1106" s="14">
        <v>4.25</v>
      </c>
      <c r="C1106">
        <v>4.2500000000000003E-2</v>
      </c>
      <c r="D1106">
        <f t="shared" si="136"/>
        <v>4.2099999999999999E-2</v>
      </c>
      <c r="E1106">
        <f t="shared" si="137"/>
        <v>4.0000000000000452E-4</v>
      </c>
      <c r="F1106">
        <f t="shared" si="138"/>
        <v>-3.2125552896744732E-4</v>
      </c>
      <c r="G1106">
        <f t="shared" si="139"/>
        <v>7.2125552896745184E-4</v>
      </c>
      <c r="H1106">
        <f>_xlfn.NORM.DIST(G1106,0,$B$5,FALSE)</f>
        <v>110.49638768661522</v>
      </c>
      <c r="I1106">
        <f t="shared" si="140"/>
        <v>4.7049828298045906</v>
      </c>
      <c r="K1106">
        <f t="shared" si="141"/>
        <v>-2.6771294080620609E-5</v>
      </c>
      <c r="M1106">
        <f t="shared" si="142"/>
        <v>4.2677129408062514E-4</v>
      </c>
      <c r="N1106">
        <f>_xlfn.NORM.DIST(M1106,0,$B$5,FALSE)</f>
        <v>112.00027348632821</v>
      </c>
      <c r="O1106">
        <f t="shared" si="143"/>
        <v>4.7185013131343299</v>
      </c>
      <c r="P1106">
        <f>-(LN($B$5^2)+(M1106/$B$5)^2)</f>
        <v>11.274879692678004</v>
      </c>
      <c r="R1106">
        <f>IFERROR(LN(_xlfn.NORM.DIST(M1106,0,$B$5,FALSE)),0)</f>
        <v>4.7185013131343299</v>
      </c>
    </row>
    <row r="1107" spans="1:18" x14ac:dyDescent="0.25">
      <c r="A1107" s="13">
        <v>45809</v>
      </c>
      <c r="B1107" s="14">
        <v>4.2300000000000004</v>
      </c>
      <c r="C1107">
        <v>4.2300000000000004E-2</v>
      </c>
      <c r="D1107">
        <f t="shared" si="136"/>
        <v>4.2500000000000003E-2</v>
      </c>
      <c r="E1107">
        <f t="shared" si="137"/>
        <v>-1.9999999999999879E-4</v>
      </c>
      <c r="F1107">
        <f t="shared" si="138"/>
        <v>-3.5428032784652126E-4</v>
      </c>
      <c r="G1107">
        <f t="shared" si="139"/>
        <v>1.5428032784652247E-4</v>
      </c>
      <c r="H1107">
        <f>_xlfn.NORM.DIST(G1107,0,$B$5,FALSE)</f>
        <v>112.71161033330871</v>
      </c>
      <c r="I1107">
        <f t="shared" si="140"/>
        <v>4.7248324355559577</v>
      </c>
      <c r="K1107">
        <f t="shared" si="141"/>
        <v>-2.952336065387677E-5</v>
      </c>
      <c r="M1107">
        <f t="shared" si="142"/>
        <v>-1.7047663934612202E-4</v>
      </c>
      <c r="N1107">
        <f>_xlfn.NORM.DIST(M1107,0,$B$5,FALSE)</f>
        <v>112.68790688848</v>
      </c>
      <c r="O1107">
        <f t="shared" si="143"/>
        <v>4.7246221117255587</v>
      </c>
      <c r="P1107">
        <f>-(LN($B$5^2)+(M1107/$B$5)^2)</f>
        <v>11.287121289860462</v>
      </c>
      <c r="R1107">
        <f>IFERROR(LN(_xlfn.NORM.DIST(M1107,0,$B$5,FALSE)),0)</f>
        <v>4.7246221117255587</v>
      </c>
    </row>
    <row r="1108" spans="1:18" x14ac:dyDescent="0.25">
      <c r="A1108" s="13">
        <v>45839</v>
      </c>
      <c r="B1108" s="14">
        <v>4.25</v>
      </c>
      <c r="C1108">
        <v>4.2500000000000003E-2</v>
      </c>
      <c r="D1108">
        <f t="shared" si="136"/>
        <v>4.2300000000000004E-2</v>
      </c>
      <c r="E1108">
        <f t="shared" si="137"/>
        <v>1.9999999999999879E-4</v>
      </c>
      <c r="F1108">
        <f t="shared" si="138"/>
        <v>-3.3776792840698458E-4</v>
      </c>
      <c r="G1108">
        <f t="shared" si="139"/>
        <v>5.3776792840698343E-4</v>
      </c>
      <c r="H1108">
        <f>_xlfn.NORM.DIST(G1108,0,$B$5,FALSE)</f>
        <v>111.52182696808865</v>
      </c>
      <c r="I1108">
        <f t="shared" si="140"/>
        <v>4.7142203293034957</v>
      </c>
      <c r="K1108">
        <f t="shared" si="141"/>
        <v>-2.8147327367248713E-5</v>
      </c>
      <c r="M1108">
        <f t="shared" si="142"/>
        <v>2.2814732736724751E-4</v>
      </c>
      <c r="N1108">
        <f>_xlfn.NORM.DIST(M1108,0,$B$5,FALSE)</f>
        <v>112.58436641676232</v>
      </c>
      <c r="O1108">
        <f t="shared" si="143"/>
        <v>4.7237028642967509</v>
      </c>
      <c r="P1108">
        <f>-(LN($B$5^2)+(M1108/$B$5)^2)</f>
        <v>11.285282795002846</v>
      </c>
      <c r="R1108">
        <f>IFERROR(LN(_xlfn.NORM.DIST(M1108,0,$B$5,FALSE)),0)</f>
        <v>4.7237028642967509</v>
      </c>
    </row>
    <row r="1109" spans="1:18" x14ac:dyDescent="0.25">
      <c r="A1109" s="13">
        <v>45870</v>
      </c>
      <c r="B1109" s="14">
        <v>4.12</v>
      </c>
      <c r="C1109">
        <v>4.1200000000000001E-2</v>
      </c>
      <c r="D1109">
        <f t="shared" si="136"/>
        <v>4.2500000000000003E-2</v>
      </c>
      <c r="E1109">
        <f t="shared" si="137"/>
        <v>-1.3000000000000025E-3</v>
      </c>
      <c r="F1109">
        <f t="shared" si="138"/>
        <v>-3.5428032784652126E-4</v>
      </c>
      <c r="G1109">
        <f t="shared" si="139"/>
        <v>-9.4571967215348134E-4</v>
      </c>
      <c r="H1109">
        <f>_xlfn.NORM.DIST(G1109,0,$B$5,FALSE)</f>
        <v>108.85544591562524</v>
      </c>
      <c r="I1109">
        <f t="shared" si="140"/>
        <v>4.6900208178082226</v>
      </c>
      <c r="K1109">
        <f t="shared" si="141"/>
        <v>-2.952336065387677E-5</v>
      </c>
      <c r="M1109">
        <f t="shared" si="142"/>
        <v>-1.2704766393461257E-3</v>
      </c>
      <c r="N1109">
        <f>_xlfn.NORM.DIST(M1109,0,$B$5,FALSE)</f>
        <v>105.76731013522313</v>
      </c>
      <c r="O1109">
        <f t="shared" si="143"/>
        <v>4.6612414937527369</v>
      </c>
      <c r="P1109">
        <f>-(LN($B$5^2)+(M1109/$B$5)^2)</f>
        <v>11.160360053914818</v>
      </c>
      <c r="R1109">
        <f>IFERROR(LN(_xlfn.NORM.DIST(M1109,0,$B$5,FALSE)),0)</f>
        <v>4.6612414937527369</v>
      </c>
    </row>
    <row r="1110" spans="1:18" x14ac:dyDescent="0.25">
      <c r="A1110" s="13">
        <v>45901</v>
      </c>
      <c r="B1110" s="14">
        <v>3.92</v>
      </c>
      <c r="C1110">
        <v>3.9199999999999999E-2</v>
      </c>
      <c r="D1110">
        <f t="shared" si="136"/>
        <v>4.1200000000000001E-2</v>
      </c>
      <c r="E1110">
        <f t="shared" si="137"/>
        <v>-2.0000000000000018E-3</v>
      </c>
      <c r="F1110">
        <f t="shared" si="138"/>
        <v>-2.4694973148953197E-4</v>
      </c>
      <c r="G1110">
        <f t="shared" si="139"/>
        <v>-1.7530502685104699E-3</v>
      </c>
      <c r="H1110">
        <f>_xlfn.NORM.DIST(G1110,0,$B$5,FALSE)</f>
        <v>99.773054411941359</v>
      </c>
      <c r="I1110">
        <f t="shared" si="140"/>
        <v>4.6028981509896401</v>
      </c>
      <c r="K1110">
        <f t="shared" si="141"/>
        <v>-2.057914429079433E-5</v>
      </c>
      <c r="M1110">
        <f t="shared" si="142"/>
        <v>-1.9794208557092074E-3</v>
      </c>
      <c r="N1110">
        <f>_xlfn.NORM.DIST(M1110,0,$B$5,FALSE)</f>
        <v>96.458479539899258</v>
      </c>
      <c r="O1110">
        <f t="shared" si="143"/>
        <v>4.5691126519196557</v>
      </c>
      <c r="P1110">
        <f>-(LN($B$5^2)+(M1110/$B$5)^2)</f>
        <v>10.976102370248656</v>
      </c>
      <c r="R1110">
        <f>IFERROR(LN(_xlfn.NORM.DIST(M1110,0,$B$5,FALSE)),0)</f>
        <v>4.5691126519196557</v>
      </c>
    </row>
    <row r="1111" spans="1:18" x14ac:dyDescent="0.25">
      <c r="A1111" s="13">
        <v>45931</v>
      </c>
      <c r="B1111" s="14">
        <v>3.82</v>
      </c>
      <c r="C1111">
        <v>3.8199999999999998E-2</v>
      </c>
      <c r="D1111">
        <f t="shared" si="136"/>
        <v>3.9199999999999999E-2</v>
      </c>
      <c r="E1111">
        <f t="shared" si="137"/>
        <v>-1.0000000000000009E-3</v>
      </c>
      <c r="F1111">
        <f t="shared" si="138"/>
        <v>-8.1825737094164036E-5</v>
      </c>
      <c r="G1111">
        <f t="shared" si="139"/>
        <v>-9.1817426290583687E-4</v>
      </c>
      <c r="H1111">
        <f>_xlfn.NORM.DIST(G1111,0,$B$5,FALSE)</f>
        <v>109.07915331285763</v>
      </c>
      <c r="I1111">
        <f t="shared" si="140"/>
        <v>4.6920737958722505</v>
      </c>
      <c r="K1111">
        <f t="shared" si="141"/>
        <v>-6.8188114245136693E-6</v>
      </c>
      <c r="M1111">
        <f t="shared" si="142"/>
        <v>-9.9318118857548714E-4</v>
      </c>
      <c r="N1111">
        <f>_xlfn.NORM.DIST(M1111,0,$B$5,FALSE)</f>
        <v>108.45562779807935</v>
      </c>
      <c r="O1111">
        <f t="shared" si="143"/>
        <v>4.6863411289470438</v>
      </c>
      <c r="P1111">
        <f>-(LN($B$5^2)+(M1111/$B$5)^2)</f>
        <v>11.210559324303432</v>
      </c>
      <c r="R1111">
        <f>IFERROR(LN(_xlfn.NORM.DIST(M1111,0,$B$5,FALSE)),0)</f>
        <v>4.6863411289470438</v>
      </c>
    </row>
    <row r="1112" spans="1:18" x14ac:dyDescent="0.25">
      <c r="A1112" s="13">
        <v>45962</v>
      </c>
      <c r="B1112" s="14">
        <v>3.78</v>
      </c>
      <c r="C1112">
        <v>3.78E-2</v>
      </c>
      <c r="D1112">
        <f t="shared" si="136"/>
        <v>3.8199999999999998E-2</v>
      </c>
      <c r="E1112">
        <f t="shared" si="137"/>
        <v>-3.9999999999999758E-4</v>
      </c>
      <c r="F1112">
        <f t="shared" si="138"/>
        <v>7.3626010351992699E-7</v>
      </c>
      <c r="G1112">
        <f t="shared" si="139"/>
        <v>-4.0073626010351751E-4</v>
      </c>
      <c r="H1112">
        <f>_xlfn.NORM.DIST(G1112,0,$B$5,FALSE)</f>
        <v>112.09680078766537</v>
      </c>
      <c r="I1112">
        <f t="shared" si="140"/>
        <v>4.7193627907562004</v>
      </c>
      <c r="K1112">
        <f t="shared" si="141"/>
        <v>6.1355008626660582E-8</v>
      </c>
      <c r="M1112">
        <f t="shared" si="142"/>
        <v>-4.0006135500862423E-4</v>
      </c>
      <c r="N1112">
        <f>_xlfn.NORM.DIST(M1112,0,$B$5,FALSE)</f>
        <v>112.09922336290064</v>
      </c>
      <c r="O1112">
        <f t="shared" si="143"/>
        <v>4.7193844019800801</v>
      </c>
      <c r="P1112">
        <f>-(LN($B$5^2)+(M1112/$B$5)^2)</f>
        <v>11.276645870369505</v>
      </c>
      <c r="R1112">
        <f>IFERROR(LN(_xlfn.NORM.DIST(M1112,0,$B$5,FALSE)),0)</f>
        <v>4.7193844019800801</v>
      </c>
    </row>
  </sheetData>
  <scenarios current="0">
    <scenario name="xxcc" count="3" user="HP" comment="Created by HP on 1/2/2026">
      <inputCells r="B3" val="0.00688187497706396"/>
      <inputCells r="B4" val="0.0382202504298243" numFmtId="167"/>
      <inputCells r="B5" undone="1" val="0.00423334630912189" numFmtId="165"/>
    </scenario>
  </scenarios>
  <autoFilter ref="A9:I1112"/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MLE</vt:lpstr>
      <vt:lpstr>OLS</vt:lpstr>
      <vt:lpstr>Libor-1month</vt:lpstr>
      <vt:lpstr>TB3_sample</vt:lpstr>
      <vt:lpstr>TB3_Full</vt:lpstr>
      <vt:lpstr>'Libor-1month'!liborpreviousmonth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2026-01-11T05:26:36Z</cp:lastPrinted>
  <dcterms:created xsi:type="dcterms:W3CDTF">2026-01-01T13:42:49Z</dcterms:created>
  <dcterms:modified xsi:type="dcterms:W3CDTF">2026-01-11T11:16:00Z</dcterms:modified>
</cp:coreProperties>
</file>