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jasubram_adobe_com/Documents/ThirdWork/codes/torchabm-covid19/Parameters/Dynamics/"/>
    </mc:Choice>
  </mc:AlternateContent>
  <xr:revisionPtr revIDLastSave="0" documentId="13_ncr:40009_{9520EE13-2DED-B040-B8E0-6BF372DA7A2E}" xr6:coauthVersionLast="46" xr6:coauthVersionMax="46" xr10:uidLastSave="{00000000-0000-0000-0000-000000000000}"/>
  <bookViews>
    <workbookView xWindow="80" yWindow="460" windowWidth="25440" windowHeight="15000"/>
  </bookViews>
  <sheets>
    <sheet name="disease_dynamics" sheetId="1" r:id="rId1"/>
  </sheets>
  <calcPr calcId="0"/>
</workbook>
</file>

<file path=xl/calcChain.xml><?xml version="1.0" encoding="utf-8"?>
<calcChain xmlns="http://schemas.openxmlformats.org/spreadsheetml/2006/main">
  <c r="K97" i="1" l="1"/>
  <c r="L97" i="1" s="1"/>
  <c r="K86" i="1"/>
  <c r="L86" i="1" s="1"/>
  <c r="K75" i="1"/>
  <c r="L75" i="1" s="1"/>
  <c r="K64" i="1"/>
  <c r="L64" i="1" s="1"/>
  <c r="K53" i="1"/>
  <c r="L53" i="1" s="1"/>
  <c r="K42" i="1"/>
  <c r="L42" i="1" s="1"/>
  <c r="K31" i="1"/>
  <c r="L31" i="1" s="1"/>
  <c r="K20" i="1"/>
  <c r="L20" i="1" s="1"/>
  <c r="L9" i="1"/>
  <c r="K9" i="1"/>
  <c r="M96" i="1"/>
  <c r="K96" i="1"/>
  <c r="J96" i="1"/>
  <c r="M85" i="1"/>
  <c r="K85" i="1"/>
  <c r="J85" i="1"/>
  <c r="M74" i="1"/>
  <c r="K74" i="1"/>
  <c r="J74" i="1"/>
  <c r="M63" i="1"/>
  <c r="K63" i="1"/>
  <c r="J63" i="1"/>
  <c r="M52" i="1"/>
  <c r="K52" i="1"/>
  <c r="J52" i="1"/>
  <c r="M41" i="1"/>
  <c r="K41" i="1"/>
  <c r="J41" i="1"/>
  <c r="M30" i="1"/>
  <c r="K30" i="1"/>
  <c r="J30" i="1"/>
  <c r="M19" i="1"/>
  <c r="K19" i="1"/>
  <c r="J19" i="1"/>
  <c r="K8" i="1"/>
  <c r="J8" i="1"/>
  <c r="M8" i="1"/>
  <c r="I95" i="1"/>
  <c r="M95" i="1" s="1"/>
  <c r="I84" i="1"/>
  <c r="M84" i="1" s="1"/>
  <c r="I73" i="1"/>
  <c r="M73" i="1" s="1"/>
  <c r="I62" i="1"/>
  <c r="M62" i="1" s="1"/>
  <c r="I51" i="1"/>
  <c r="M51" i="1" s="1"/>
  <c r="I40" i="1"/>
  <c r="M40" i="1" s="1"/>
  <c r="I29" i="1"/>
  <c r="M29" i="1" s="1"/>
  <c r="I18" i="1"/>
  <c r="M18" i="1" s="1"/>
  <c r="I7" i="1"/>
  <c r="M7" i="1" s="1"/>
  <c r="E90" i="1"/>
  <c r="D90" i="1"/>
  <c r="E79" i="1"/>
  <c r="D79" i="1"/>
  <c r="E68" i="1"/>
  <c r="D68" i="1"/>
  <c r="E57" i="1"/>
  <c r="D57" i="1"/>
  <c r="E46" i="1"/>
  <c r="D46" i="1"/>
  <c r="E35" i="1"/>
  <c r="D35" i="1"/>
  <c r="E24" i="1"/>
  <c r="D24" i="1"/>
  <c r="E13" i="1"/>
  <c r="D13" i="1"/>
  <c r="E2" i="1"/>
  <c r="D2" i="1"/>
  <c r="F57" i="1" l="1"/>
  <c r="F35" i="1"/>
  <c r="F79" i="1"/>
  <c r="F46" i="1"/>
  <c r="F68" i="1"/>
  <c r="F90" i="1"/>
  <c r="F24" i="1"/>
  <c r="F13" i="1"/>
  <c r="F2" i="1"/>
</calcChain>
</file>

<file path=xl/sharedStrings.xml><?xml version="1.0" encoding="utf-8"?>
<sst xmlns="http://schemas.openxmlformats.org/spreadsheetml/2006/main" count="118" uniqueCount="19">
  <si>
    <t>SUSCEPTIBLE</t>
  </si>
  <si>
    <t>ASYMPTOMATIC</t>
  </si>
  <si>
    <t>PRESYMPTOMATIC_MILD</t>
  </si>
  <si>
    <t>PRESYMPTOMATIC_SEVERE</t>
  </si>
  <si>
    <t>MILD_SYMPTOMS</t>
  </si>
  <si>
    <t>SEVERE_SYMPTOMS</t>
  </si>
  <si>
    <t>HOSPITALIZED</t>
  </si>
  <si>
    <t>CRITICAL_ICU</t>
  </si>
  <si>
    <t>DEATH</t>
  </si>
  <si>
    <t>HOSPITALIZED_RECOVERING</t>
  </si>
  <si>
    <t>RECOVERED</t>
  </si>
  <si>
    <t>Age</t>
  </si>
  <si>
    <t>phi_asym</t>
  </si>
  <si>
    <t>phi_mild</t>
  </si>
  <si>
    <t>phi_hosp</t>
  </si>
  <si>
    <t>phi_crit</t>
  </si>
  <si>
    <t>phi_icu</t>
  </si>
  <si>
    <t>phi_death</t>
  </si>
  <si>
    <t>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</si>
</sst>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G98" sqref="G98"/>
    </sheetView>
  </sheetViews>
  <sheetFormatPr baseColWidth="10" defaultRowHeight="16" x14ac:dyDescent="0.2"/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>
        <v>0</v>
      </c>
      <c r="B2" t="s">
        <v>0</v>
      </c>
      <c r="C2">
        <v>0</v>
      </c>
      <c r="D2">
        <f>VLOOKUP($A2,$O$2:$U$10, 2)</f>
        <v>0.45600000000000002</v>
      </c>
      <c r="E2">
        <f>VLOOKUP($A2,$O$2:$U$10, 3)</f>
        <v>0.53300000000000003</v>
      </c>
      <c r="F2">
        <f>1-D2-E2</f>
        <v>1.100000000000001E-2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0.45600000000000002</v>
      </c>
      <c r="Q2">
        <v>0.53300000000000003</v>
      </c>
      <c r="R2">
        <v>1E-3</v>
      </c>
      <c r="S2">
        <v>0.05</v>
      </c>
      <c r="T2">
        <v>1</v>
      </c>
      <c r="U2">
        <v>0.33</v>
      </c>
    </row>
    <row r="3" spans="1:21" x14ac:dyDescent="0.2">
      <c r="A3">
        <v>0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O3">
        <v>1</v>
      </c>
      <c r="P3">
        <v>0.41199999999999998</v>
      </c>
      <c r="Q3">
        <v>0.56899999999999995</v>
      </c>
      <c r="R3">
        <v>6.0000000000000001E-3</v>
      </c>
      <c r="S3">
        <v>0.05</v>
      </c>
      <c r="T3">
        <v>1</v>
      </c>
      <c r="U3">
        <v>0.25</v>
      </c>
    </row>
    <row r="4" spans="1:21" x14ac:dyDescent="0.2">
      <c r="A4">
        <v>0</v>
      </c>
      <c r="B4" t="s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2</v>
      </c>
      <c r="P4">
        <v>0.37</v>
      </c>
      <c r="Q4">
        <v>0.59699999999999998</v>
      </c>
      <c r="R4">
        <v>1.4999999999999999E-2</v>
      </c>
      <c r="S4">
        <v>0.05</v>
      </c>
      <c r="T4">
        <v>0.9</v>
      </c>
      <c r="U4">
        <v>0.5</v>
      </c>
    </row>
    <row r="5" spans="1:21" x14ac:dyDescent="0.2">
      <c r="A5">
        <v>0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O5">
        <v>3</v>
      </c>
      <c r="P5">
        <v>0.33200000000000002</v>
      </c>
      <c r="Q5">
        <v>0.61399999999999999</v>
      </c>
      <c r="R5">
        <v>6.9000000000000006E-2</v>
      </c>
      <c r="S5">
        <v>0.05</v>
      </c>
      <c r="T5">
        <v>0.9</v>
      </c>
      <c r="U5">
        <v>0.5</v>
      </c>
    </row>
    <row r="6" spans="1:21" x14ac:dyDescent="0.2">
      <c r="A6">
        <v>0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O6">
        <v>4</v>
      </c>
      <c r="P6">
        <v>0.29599999999999999</v>
      </c>
      <c r="Q6">
        <v>0.61599999999999999</v>
      </c>
      <c r="R6">
        <v>0.219</v>
      </c>
      <c r="S6">
        <v>6.3E-2</v>
      </c>
      <c r="T6">
        <v>0.8</v>
      </c>
      <c r="U6">
        <v>0.5</v>
      </c>
    </row>
    <row r="7" spans="1:21" x14ac:dyDescent="0.2">
      <c r="A7">
        <v>0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VLOOKUP($A7,$O$2:$U$10, 4)</f>
        <v>1E-3</v>
      </c>
      <c r="J7">
        <v>0</v>
      </c>
      <c r="K7">
        <v>0</v>
      </c>
      <c r="L7">
        <v>0</v>
      </c>
      <c r="M7">
        <f>1-I7</f>
        <v>0.999</v>
      </c>
      <c r="O7">
        <v>5</v>
      </c>
      <c r="P7">
        <v>0.26500000000000001</v>
      </c>
      <c r="Q7">
        <v>0.60199999999999998</v>
      </c>
      <c r="R7">
        <v>0.27900000000000003</v>
      </c>
      <c r="S7">
        <v>0.122</v>
      </c>
      <c r="T7">
        <v>0.8</v>
      </c>
      <c r="U7">
        <v>0.69</v>
      </c>
    </row>
    <row r="8" spans="1:21" x14ac:dyDescent="0.2">
      <c r="A8">
        <v>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>VLOOKUP($A8,$O$2:$U$10, 5)*VLOOKUP($A8,$O$2:$U$10, 6)</f>
        <v>0.05</v>
      </c>
      <c r="K8">
        <f>VLOOKUP($A8,$O$2:$U$10, 5)*(1-VLOOKUP($A8,$O$2:$U$10, 6))</f>
        <v>0</v>
      </c>
      <c r="L8">
        <v>0</v>
      </c>
      <c r="M8">
        <f>1-VLOOKUP($A8,$O$2:$U$10, 5)</f>
        <v>0.95</v>
      </c>
      <c r="O8">
        <v>6</v>
      </c>
      <c r="P8">
        <v>0.23799999999999999</v>
      </c>
      <c r="Q8">
        <v>0.57099999999999995</v>
      </c>
      <c r="R8">
        <v>0.37</v>
      </c>
      <c r="S8">
        <v>0.27400000000000002</v>
      </c>
      <c r="T8">
        <v>0.4</v>
      </c>
      <c r="U8">
        <v>0.65</v>
      </c>
    </row>
    <row r="9" spans="1:21" x14ac:dyDescent="0.2">
      <c r="A9">
        <v>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VLOOKUP($A8,$O$2:$U$10, 7)</f>
        <v>0.33</v>
      </c>
      <c r="L9">
        <f>1-K9</f>
        <v>0.66999999999999993</v>
      </c>
      <c r="M9">
        <v>0</v>
      </c>
      <c r="O9">
        <v>7</v>
      </c>
      <c r="P9">
        <v>0.214</v>
      </c>
      <c r="Q9">
        <v>0.52300000000000002</v>
      </c>
      <c r="R9">
        <v>0.39100000000000001</v>
      </c>
      <c r="S9">
        <v>0.432</v>
      </c>
      <c r="T9">
        <v>0.4</v>
      </c>
      <c r="U9">
        <v>0.88</v>
      </c>
    </row>
    <row r="10" spans="1:21" x14ac:dyDescent="0.2">
      <c r="A10">
        <v>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O10">
        <v>8</v>
      </c>
      <c r="P10">
        <v>0.192</v>
      </c>
      <c r="Q10">
        <v>0.46100000000000002</v>
      </c>
      <c r="R10">
        <v>0.379</v>
      </c>
      <c r="S10">
        <v>0.70899999999999996</v>
      </c>
      <c r="T10">
        <v>0.05</v>
      </c>
      <c r="U10">
        <v>1</v>
      </c>
    </row>
    <row r="11" spans="1:21" x14ac:dyDescent="0.2">
      <c r="A11">
        <v>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21" x14ac:dyDescent="0.2">
      <c r="A12">
        <v>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O12" s="1" t="s">
        <v>18</v>
      </c>
      <c r="P12" s="1">
        <v>2</v>
      </c>
      <c r="Q12" s="1">
        <v>3</v>
      </c>
      <c r="R12" s="1">
        <v>4</v>
      </c>
      <c r="S12" s="1">
        <v>5</v>
      </c>
      <c r="T12" s="1">
        <v>6</v>
      </c>
      <c r="U12" s="1">
        <v>7</v>
      </c>
    </row>
    <row r="13" spans="1:21" x14ac:dyDescent="0.2">
      <c r="A13">
        <v>1</v>
      </c>
      <c r="B13" t="s">
        <v>0</v>
      </c>
      <c r="C13">
        <v>0</v>
      </c>
      <c r="D13">
        <f>VLOOKUP($A13,$O$2:$U$10, 2)</f>
        <v>0.41199999999999998</v>
      </c>
      <c r="E13">
        <f>VLOOKUP($A13,$O$2:$U$10, 3)</f>
        <v>0.56899999999999995</v>
      </c>
      <c r="F13">
        <f>1-D13-E13</f>
        <v>1.9000000000000128E-2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1" x14ac:dyDescent="0.2">
      <c r="A14">
        <v>1</v>
      </c>
      <c r="B14" t="s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21" x14ac:dyDescent="0.2">
      <c r="A15">
        <v>1</v>
      </c>
      <c r="B15" t="s">
        <v>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1" x14ac:dyDescent="0.2">
      <c r="A16">
        <v>1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>
        <v>1</v>
      </c>
      <c r="B17" t="s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x14ac:dyDescent="0.2">
      <c r="A18">
        <v>1</v>
      </c>
      <c r="B18" t="s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VLOOKUP($A18,$O$2:$U$10, 4)</f>
        <v>6.0000000000000001E-3</v>
      </c>
      <c r="J18">
        <v>0</v>
      </c>
      <c r="K18">
        <v>0</v>
      </c>
      <c r="L18">
        <v>0</v>
      </c>
      <c r="M18">
        <f>1-I18</f>
        <v>0.99399999999999999</v>
      </c>
    </row>
    <row r="19" spans="1:13" x14ac:dyDescent="0.2">
      <c r="A19">
        <v>1</v>
      </c>
      <c r="B19" t="s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>VLOOKUP($A19,$O$2:$U$10, 5)*VLOOKUP($A19,$O$2:$U$10, 6)</f>
        <v>0.05</v>
      </c>
      <c r="K19">
        <f>VLOOKUP($A19,$O$2:$U$10, 5)*(1-VLOOKUP($A19,$O$2:$U$10, 6))</f>
        <v>0</v>
      </c>
      <c r="L19">
        <v>0</v>
      </c>
      <c r="M19">
        <f>1-VLOOKUP($A19,$O$2:$U$10, 5)</f>
        <v>0.95</v>
      </c>
    </row>
    <row r="20" spans="1:13" x14ac:dyDescent="0.2">
      <c r="A20">
        <v>1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VLOOKUP($A19,$O$2:$U$10, 7)</f>
        <v>0.25</v>
      </c>
      <c r="L20">
        <f>1-K20</f>
        <v>0.75</v>
      </c>
      <c r="M20">
        <v>0</v>
      </c>
    </row>
    <row r="21" spans="1:13" x14ac:dyDescent="0.2">
      <c r="A21">
        <v>1</v>
      </c>
      <c r="B21" t="s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 x14ac:dyDescent="0.2">
      <c r="A22">
        <v>1</v>
      </c>
      <c r="B22" t="s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2">
      <c r="A23">
        <v>1</v>
      </c>
      <c r="B23" t="s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">
      <c r="A24">
        <v>2</v>
      </c>
      <c r="B24" t="s">
        <v>0</v>
      </c>
      <c r="C24">
        <v>0</v>
      </c>
      <c r="D24">
        <f>VLOOKUP($A24,$O$2:$U$10, 2)</f>
        <v>0.37</v>
      </c>
      <c r="E24">
        <f>VLOOKUP($A24,$O$2:$U$10, 3)</f>
        <v>0.59699999999999998</v>
      </c>
      <c r="F24">
        <f>1-D24-E24</f>
        <v>3.3000000000000029E-2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>
        <v>2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2">
      <c r="A26">
        <v>2</v>
      </c>
      <c r="B26" t="s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>
        <v>2</v>
      </c>
      <c r="B27" t="s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>
        <v>2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2">
      <c r="A29">
        <v>2</v>
      </c>
      <c r="B29" t="s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VLOOKUP($A29,$O$2:$U$10, 4)</f>
        <v>1.4999999999999999E-2</v>
      </c>
      <c r="J29">
        <v>0</v>
      </c>
      <c r="K29">
        <v>0</v>
      </c>
      <c r="L29">
        <v>0</v>
      </c>
      <c r="M29">
        <f>1-I29</f>
        <v>0.98499999999999999</v>
      </c>
    </row>
    <row r="30" spans="1:13" x14ac:dyDescent="0.2">
      <c r="A30">
        <v>2</v>
      </c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VLOOKUP($A30,$O$2:$U$10, 5)*VLOOKUP($A30,$O$2:$U$10, 6)</f>
        <v>4.5000000000000005E-2</v>
      </c>
      <c r="K30">
        <f>VLOOKUP($A30,$O$2:$U$10, 5)*(1-VLOOKUP($A30,$O$2:$U$10, 6))</f>
        <v>4.9999999999999992E-3</v>
      </c>
      <c r="L30">
        <v>0</v>
      </c>
      <c r="M30">
        <f>1-VLOOKUP($A30,$O$2:$U$10, 5)</f>
        <v>0.95</v>
      </c>
    </row>
    <row r="31" spans="1:13" x14ac:dyDescent="0.2">
      <c r="A31">
        <v>2</v>
      </c>
      <c r="B31" t="s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VLOOKUP($A30,$O$2:$U$10, 7)</f>
        <v>0.5</v>
      </c>
      <c r="L31">
        <f>1-K31</f>
        <v>0.5</v>
      </c>
      <c r="M31">
        <v>0</v>
      </c>
    </row>
    <row r="32" spans="1:13" x14ac:dyDescent="0.2">
      <c r="A32">
        <v>2</v>
      </c>
      <c r="B32" t="s">
        <v>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2">
      <c r="A33">
        <v>2</v>
      </c>
      <c r="B33" t="s">
        <v>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2">
      <c r="A34">
        <v>2</v>
      </c>
      <c r="B34" t="s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</row>
    <row r="35" spans="1:13" x14ac:dyDescent="0.2">
      <c r="A35">
        <v>3</v>
      </c>
      <c r="B35" t="s">
        <v>0</v>
      </c>
      <c r="C35">
        <v>0</v>
      </c>
      <c r="D35">
        <f>VLOOKUP($A35,$O$2:$U$10, 2)</f>
        <v>0.33200000000000002</v>
      </c>
      <c r="E35">
        <f>VLOOKUP($A35,$O$2:$U$10, 3)</f>
        <v>0.61399999999999999</v>
      </c>
      <c r="F35">
        <f>1-D35-E35</f>
        <v>5.3999999999999937E-2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>
        <v>3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>
        <v>3</v>
      </c>
      <c r="B38" t="s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3</v>
      </c>
      <c r="B39" t="s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</row>
    <row r="40" spans="1:13" x14ac:dyDescent="0.2">
      <c r="A40">
        <v>3</v>
      </c>
      <c r="B40" t="s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VLOOKUP($A40,$O$2:$U$10, 4)</f>
        <v>6.9000000000000006E-2</v>
      </c>
      <c r="J40">
        <v>0</v>
      </c>
      <c r="K40">
        <v>0</v>
      </c>
      <c r="L40">
        <v>0</v>
      </c>
      <c r="M40">
        <f>1-I40</f>
        <v>0.93100000000000005</v>
      </c>
    </row>
    <row r="41" spans="1:13" x14ac:dyDescent="0.2">
      <c r="A41">
        <v>3</v>
      </c>
      <c r="B41" t="s">
        <v>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>VLOOKUP($A41,$O$2:$U$10, 5)*VLOOKUP($A41,$O$2:$U$10, 6)</f>
        <v>4.5000000000000005E-2</v>
      </c>
      <c r="K41">
        <f>VLOOKUP($A41,$O$2:$U$10, 5)*(1-VLOOKUP($A41,$O$2:$U$10, 6))</f>
        <v>4.9999999999999992E-3</v>
      </c>
      <c r="L41">
        <v>0</v>
      </c>
      <c r="M41">
        <f>1-VLOOKUP($A41,$O$2:$U$10, 5)</f>
        <v>0.95</v>
      </c>
    </row>
    <row r="42" spans="1:13" x14ac:dyDescent="0.2">
      <c r="A42">
        <v>3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VLOOKUP($A41,$O$2:$U$10, 7)</f>
        <v>0.5</v>
      </c>
      <c r="L42">
        <f>1-K42</f>
        <v>0.5</v>
      </c>
      <c r="M42">
        <v>0</v>
      </c>
    </row>
    <row r="43" spans="1:13" x14ac:dyDescent="0.2">
      <c r="A43">
        <v>3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</row>
    <row r="44" spans="1:13" x14ac:dyDescent="0.2">
      <c r="A44">
        <v>3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2">
      <c r="A45">
        <v>3</v>
      </c>
      <c r="B45" t="s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2">
      <c r="A46">
        <v>4</v>
      </c>
      <c r="B46" t="s">
        <v>0</v>
      </c>
      <c r="C46">
        <v>0</v>
      </c>
      <c r="D46">
        <f>VLOOKUP($A46,$O$2:$U$10, 2)</f>
        <v>0.29599999999999999</v>
      </c>
      <c r="E46">
        <f>VLOOKUP($A46,$O$2:$U$10, 3)</f>
        <v>0.61599999999999999</v>
      </c>
      <c r="F46">
        <f>1-D46-E46</f>
        <v>8.7999999999999967E-2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>
        <v>4</v>
      </c>
      <c r="B47" t="s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">
      <c r="A48">
        <v>4</v>
      </c>
      <c r="B48" t="s">
        <v>2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>
        <v>4</v>
      </c>
      <c r="B49" t="s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>
        <v>4</v>
      </c>
      <c r="B50" t="s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x14ac:dyDescent="0.2">
      <c r="A51">
        <v>4</v>
      </c>
      <c r="B51" t="s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>VLOOKUP($A51,$O$2:$U$10, 4)</f>
        <v>0.219</v>
      </c>
      <c r="J51">
        <v>0</v>
      </c>
      <c r="K51">
        <v>0</v>
      </c>
      <c r="L51">
        <v>0</v>
      </c>
      <c r="M51">
        <f>1-I51</f>
        <v>0.78100000000000003</v>
      </c>
    </row>
    <row r="52" spans="1:13" x14ac:dyDescent="0.2">
      <c r="A52">
        <v>4</v>
      </c>
      <c r="B52" t="s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VLOOKUP($A52,$O$2:$U$10, 5)*VLOOKUP($A52,$O$2:$U$10, 6)</f>
        <v>5.04E-2</v>
      </c>
      <c r="K52">
        <f>VLOOKUP($A52,$O$2:$U$10, 5)*(1-VLOOKUP($A52,$O$2:$U$10, 6))</f>
        <v>1.2599999999999997E-2</v>
      </c>
      <c r="L52">
        <v>0</v>
      </c>
      <c r="M52">
        <f>1-VLOOKUP($A52,$O$2:$U$10, 5)</f>
        <v>0.93700000000000006</v>
      </c>
    </row>
    <row r="53" spans="1:13" x14ac:dyDescent="0.2">
      <c r="A53">
        <v>4</v>
      </c>
      <c r="B53" t="s">
        <v>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VLOOKUP($A52,$O$2:$U$10, 7)</f>
        <v>0.5</v>
      </c>
      <c r="L53">
        <f>1-K53</f>
        <v>0.5</v>
      </c>
      <c r="M53">
        <v>0</v>
      </c>
    </row>
    <row r="54" spans="1:13" x14ac:dyDescent="0.2">
      <c r="A54">
        <v>4</v>
      </c>
      <c r="B54" t="s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</row>
    <row r="55" spans="1:13" x14ac:dyDescent="0.2">
      <c r="A55">
        <v>4</v>
      </c>
      <c r="B55" t="s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2">
      <c r="A56">
        <v>4</v>
      </c>
      <c r="B56" t="s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">
      <c r="A57">
        <v>5</v>
      </c>
      <c r="B57" t="s">
        <v>0</v>
      </c>
      <c r="C57">
        <v>0</v>
      </c>
      <c r="D57">
        <f>VLOOKUP($A57,$O$2:$U$10, 2)</f>
        <v>0.26500000000000001</v>
      </c>
      <c r="E57">
        <f>VLOOKUP($A57,$O$2:$U$10, 3)</f>
        <v>0.60199999999999998</v>
      </c>
      <c r="F57">
        <f>1-D57-E57</f>
        <v>0.13300000000000001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>
        <v>5</v>
      </c>
      <c r="B58" t="s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2">
      <c r="A59">
        <v>5</v>
      </c>
      <c r="B59" t="s">
        <v>2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>
        <v>5</v>
      </c>
      <c r="B60" t="s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>
        <v>5</v>
      </c>
      <c r="B61" t="s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2">
      <c r="A62">
        <v>5</v>
      </c>
      <c r="B62" t="s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VLOOKUP($A62,$O$2:$U$10, 4)</f>
        <v>0.27900000000000003</v>
      </c>
      <c r="J62">
        <v>0</v>
      </c>
      <c r="K62">
        <v>0</v>
      </c>
      <c r="L62">
        <v>0</v>
      </c>
      <c r="M62">
        <f>1-I62</f>
        <v>0.72099999999999997</v>
      </c>
    </row>
    <row r="63" spans="1:13" x14ac:dyDescent="0.2">
      <c r="A63">
        <v>5</v>
      </c>
      <c r="B63" t="s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VLOOKUP($A63,$O$2:$U$10, 5)*VLOOKUP($A63,$O$2:$U$10, 6)</f>
        <v>9.7600000000000006E-2</v>
      </c>
      <c r="K63">
        <f>VLOOKUP($A63,$O$2:$U$10, 5)*(1-VLOOKUP($A63,$O$2:$U$10, 6))</f>
        <v>2.4399999999999995E-2</v>
      </c>
      <c r="L63">
        <v>0</v>
      </c>
      <c r="M63">
        <f>1-VLOOKUP($A63,$O$2:$U$10, 5)</f>
        <v>0.878</v>
      </c>
    </row>
    <row r="64" spans="1:13" x14ac:dyDescent="0.2">
      <c r="A64">
        <v>5</v>
      </c>
      <c r="B64" t="s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VLOOKUP($A63,$O$2:$U$10, 7)</f>
        <v>0.69</v>
      </c>
      <c r="L64">
        <f>1-K64</f>
        <v>0.31000000000000005</v>
      </c>
      <c r="M64">
        <v>0</v>
      </c>
    </row>
    <row r="65" spans="1:13" x14ac:dyDescent="0.2">
      <c r="A65">
        <v>5</v>
      </c>
      <c r="B65" t="s">
        <v>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13" x14ac:dyDescent="0.2">
      <c r="A66">
        <v>5</v>
      </c>
      <c r="B66" t="s">
        <v>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</row>
    <row r="67" spans="1:13" x14ac:dyDescent="0.2">
      <c r="A67">
        <v>5</v>
      </c>
      <c r="B67" t="s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">
      <c r="A68">
        <v>6</v>
      </c>
      <c r="B68" t="s">
        <v>0</v>
      </c>
      <c r="C68">
        <v>0</v>
      </c>
      <c r="D68">
        <f>VLOOKUP($A68,$O$2:$U$10, 2)</f>
        <v>0.23799999999999999</v>
      </c>
      <c r="E68">
        <f>VLOOKUP($A68,$O$2:$U$10, 3)</f>
        <v>0.57099999999999995</v>
      </c>
      <c r="F68">
        <f>1-D68-E68</f>
        <v>0.19100000000000006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>
        <v>6</v>
      </c>
      <c r="B69" t="s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2">
      <c r="A70">
        <v>6</v>
      </c>
      <c r="B70" t="s">
        <v>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>
        <v>6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>
        <v>6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>VLOOKUP($A73,$O$2:$U$10, 4)</f>
        <v>0.37</v>
      </c>
      <c r="J73">
        <v>0</v>
      </c>
      <c r="K73">
        <v>0</v>
      </c>
      <c r="L73">
        <v>0</v>
      </c>
      <c r="M73">
        <f>1-I73</f>
        <v>0.63</v>
      </c>
    </row>
    <row r="74" spans="1:13" x14ac:dyDescent="0.2">
      <c r="A74">
        <v>6</v>
      </c>
      <c r="B74" t="s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>VLOOKUP($A74,$O$2:$U$10, 5)*VLOOKUP($A74,$O$2:$U$10, 6)</f>
        <v>0.10960000000000002</v>
      </c>
      <c r="K74">
        <f>VLOOKUP($A74,$O$2:$U$10, 5)*(1-VLOOKUP($A74,$O$2:$U$10, 6))</f>
        <v>0.16440000000000002</v>
      </c>
      <c r="L74">
        <v>0</v>
      </c>
      <c r="M74">
        <f>1-VLOOKUP($A74,$O$2:$U$10, 5)</f>
        <v>0.72599999999999998</v>
      </c>
    </row>
    <row r="75" spans="1:13" x14ac:dyDescent="0.2">
      <c r="A75">
        <v>6</v>
      </c>
      <c r="B75" t="s">
        <v>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>VLOOKUP($A74,$O$2:$U$10, 7)</f>
        <v>0.65</v>
      </c>
      <c r="L75">
        <f>1-K75</f>
        <v>0.35</v>
      </c>
      <c r="M75">
        <v>0</v>
      </c>
    </row>
    <row r="76" spans="1:13" x14ac:dyDescent="0.2">
      <c r="A76">
        <v>6</v>
      </c>
      <c r="B76" t="s">
        <v>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</row>
    <row r="77" spans="1:13" x14ac:dyDescent="0.2">
      <c r="A77">
        <v>6</v>
      </c>
      <c r="B77" t="s">
        <v>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2">
      <c r="A78">
        <v>6</v>
      </c>
      <c r="B78" t="s">
        <v>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 x14ac:dyDescent="0.2">
      <c r="A79">
        <v>7</v>
      </c>
      <c r="B79" t="s">
        <v>0</v>
      </c>
      <c r="C79">
        <v>0</v>
      </c>
      <c r="D79">
        <f>VLOOKUP($A79,$O$2:$U$10, 2)</f>
        <v>0.214</v>
      </c>
      <c r="E79">
        <f>VLOOKUP($A79,$O$2:$U$10, 3)</f>
        <v>0.52300000000000002</v>
      </c>
      <c r="F79">
        <f>1-D79-E79</f>
        <v>0.26300000000000001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>
        <v>7</v>
      </c>
      <c r="B80" t="s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">
      <c r="A81">
        <v>7</v>
      </c>
      <c r="B81" t="s">
        <v>2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>
        <v>7</v>
      </c>
      <c r="B82" t="s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>
        <v>7</v>
      </c>
      <c r="B83" t="s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 x14ac:dyDescent="0.2">
      <c r="A84">
        <v>7</v>
      </c>
      <c r="B84" t="s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>VLOOKUP($A84,$O$2:$U$10, 4)</f>
        <v>0.39100000000000001</v>
      </c>
      <c r="J84">
        <v>0</v>
      </c>
      <c r="K84">
        <v>0</v>
      </c>
      <c r="L84">
        <v>0</v>
      </c>
      <c r="M84">
        <f>1-I84</f>
        <v>0.60899999999999999</v>
      </c>
    </row>
    <row r="85" spans="1:13" x14ac:dyDescent="0.2">
      <c r="A85">
        <v>7</v>
      </c>
      <c r="B85" t="s">
        <v>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>VLOOKUP($A85,$O$2:$U$10, 5)*VLOOKUP($A85,$O$2:$U$10, 6)</f>
        <v>0.17280000000000001</v>
      </c>
      <c r="K85">
        <f>VLOOKUP($A85,$O$2:$U$10, 5)*(1-VLOOKUP($A85,$O$2:$U$10, 6))</f>
        <v>0.25919999999999999</v>
      </c>
      <c r="L85">
        <v>0</v>
      </c>
      <c r="M85">
        <f>1-VLOOKUP($A85,$O$2:$U$10, 5)</f>
        <v>0.56800000000000006</v>
      </c>
    </row>
    <row r="86" spans="1:13" x14ac:dyDescent="0.2">
      <c r="A86">
        <v>7</v>
      </c>
      <c r="B86" t="s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>VLOOKUP($A85,$O$2:$U$10, 7)</f>
        <v>0.88</v>
      </c>
      <c r="L86">
        <f>1-K86</f>
        <v>0.12</v>
      </c>
      <c r="M86">
        <v>0</v>
      </c>
    </row>
    <row r="87" spans="1:13" x14ac:dyDescent="0.2">
      <c r="A87">
        <v>7</v>
      </c>
      <c r="B87" t="s">
        <v>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</row>
    <row r="88" spans="1:13" x14ac:dyDescent="0.2">
      <c r="A88">
        <v>7</v>
      </c>
      <c r="B88" t="s">
        <v>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">
      <c r="A89">
        <v>7</v>
      </c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2">
      <c r="A90">
        <v>8</v>
      </c>
      <c r="B90" t="s">
        <v>0</v>
      </c>
      <c r="C90">
        <v>0</v>
      </c>
      <c r="D90">
        <f>VLOOKUP($A90,$O$2:$U$10, 2)</f>
        <v>0.192</v>
      </c>
      <c r="E90">
        <f>VLOOKUP($A90,$O$2:$U$10, 3)</f>
        <v>0.46100000000000002</v>
      </c>
      <c r="F90">
        <f>1-D90-E90</f>
        <v>0.34700000000000003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>
        <v>8</v>
      </c>
      <c r="B91" t="s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">
      <c r="A92">
        <v>8</v>
      </c>
      <c r="B92" t="s">
        <v>2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>
        <v>8</v>
      </c>
      <c r="B93" t="s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>
        <v>8</v>
      </c>
      <c r="B94" t="s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</row>
    <row r="95" spans="1:13" x14ac:dyDescent="0.2">
      <c r="A95">
        <v>8</v>
      </c>
      <c r="B95" t="s">
        <v>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>VLOOKUP($A95,$O$2:$U$10, 4)</f>
        <v>0.379</v>
      </c>
      <c r="J95">
        <v>0</v>
      </c>
      <c r="K95">
        <v>0</v>
      </c>
      <c r="L95">
        <v>0</v>
      </c>
      <c r="M95">
        <f>1-I95</f>
        <v>0.621</v>
      </c>
    </row>
    <row r="96" spans="1:13" x14ac:dyDescent="0.2">
      <c r="A96">
        <v>8</v>
      </c>
      <c r="B96" t="s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>VLOOKUP($A96,$O$2:$U$10, 5)*VLOOKUP($A96,$O$2:$U$10, 6)</f>
        <v>3.5450000000000002E-2</v>
      </c>
      <c r="K96">
        <f>VLOOKUP($A96,$O$2:$U$10, 5)*(1-VLOOKUP($A96,$O$2:$U$10, 6))</f>
        <v>0.67354999999999998</v>
      </c>
      <c r="L96">
        <v>0</v>
      </c>
      <c r="M96">
        <f>1-VLOOKUP($A96,$O$2:$U$10, 5)</f>
        <v>0.29100000000000004</v>
      </c>
    </row>
    <row r="97" spans="1:13" x14ac:dyDescent="0.2">
      <c r="A97">
        <v>8</v>
      </c>
      <c r="B97" t="s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>VLOOKUP($A96,$O$2:$U$10, 7)</f>
        <v>1</v>
      </c>
      <c r="L97">
        <f>1-K97</f>
        <v>0</v>
      </c>
      <c r="M97">
        <v>0</v>
      </c>
    </row>
    <row r="98" spans="1:13" x14ac:dyDescent="0.2">
      <c r="A98">
        <v>8</v>
      </c>
      <c r="B98" t="s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">
      <c r="A99">
        <v>8</v>
      </c>
      <c r="B99" t="s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</row>
    <row r="100" spans="1:13" x14ac:dyDescent="0.2">
      <c r="A100">
        <v>8</v>
      </c>
      <c r="B100" t="s">
        <v>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</sheetData>
  <pageMargins left="0.7" right="0.7" top="0.75" bottom="0.75" header="0.3" footer="0.3"/>
</worksheet>
</file>