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MART_DATASET\"/>
    </mc:Choice>
  </mc:AlternateContent>
  <xr:revisionPtr revIDLastSave="0" documentId="13_ncr:1_{57A26C50-BA7D-43C0-86B0-5DA756193EC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MART_Data_set" sheetId="1" r:id="rId1"/>
    <sheet name="ConditionalStatements" sheetId="2" r:id="rId2"/>
    <sheet name="Sheet1" sheetId="3" r:id="rId3"/>
    <sheet name="Assignment1" sheetId="4" r:id="rId4"/>
    <sheet name="Assignment2" sheetId="5" r:id="rId5"/>
  </sheets>
  <definedNames>
    <definedName name="_xlnm._FilterDatabase" localSheetId="0" hidden="1">DMART_Data_set!$A$1:$O$15346</definedName>
    <definedName name="Allowances">#REF!</definedName>
    <definedName name="AmanMarks">#REF!</definedName>
    <definedName name="AyushiMarks">#REF!</definedName>
    <definedName name="ENGLISHMarks">#REF!</definedName>
    <definedName name="FebSales">#REF!</definedName>
    <definedName name="gstRate">#REF!</definedName>
    <definedName name="JanSales">#REF!</definedName>
    <definedName name="MarSales">#REF!</definedName>
    <definedName name="MATHSMarks">#REF!</definedName>
    <definedName name="Net_Revenue">DmartSalesData[[#All],[Net_Revenue]]</definedName>
    <definedName name="netRevenue">DmartSalesData[[#All],[Net_Revenue]]</definedName>
    <definedName name="profit">DmartSalesData[[#All],[profit]]</definedName>
    <definedName name="SahilMarks">#REF!</definedName>
    <definedName name="Salary">#REF!</definedName>
    <definedName name="SCIENCENa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8PaUGtYNBJT3xKVSj/OXBMw+IjKA0SskdD8PyglTCVU="/>
    </ext>
  </extLst>
</workbook>
</file>

<file path=xl/calcChain.xml><?xml version="1.0" encoding="utf-8"?>
<calcChain xmlns="http://schemas.openxmlformats.org/spreadsheetml/2006/main">
  <c r="G25" i="3" l="1"/>
  <c r="G26" i="3"/>
  <c r="G27" i="3"/>
  <c r="G28" i="3"/>
  <c r="G24" i="3"/>
  <c r="E13" i="3" a="1"/>
  <c r="E14" i="3" a="1"/>
  <c r="E15" i="3" a="1"/>
  <c r="E16" i="3" a="1"/>
  <c r="E17" i="3" a="1"/>
  <c r="E18" i="3" a="1"/>
  <c r="E19" i="3" a="1"/>
  <c r="E20" i="3" a="1"/>
  <c r="E21" i="3" a="1"/>
  <c r="E22" i="3" a="1"/>
  <c r="D13" i="3"/>
  <c r="D22" i="3"/>
  <c r="D14" i="3"/>
  <c r="D15" i="3"/>
  <c r="D16" i="3"/>
  <c r="D17" i="3"/>
  <c r="D18" i="3"/>
  <c r="D19" i="3"/>
  <c r="D20" i="3"/>
  <c r="D21" i="3"/>
  <c r="C14" i="3"/>
  <c r="C15" i="3"/>
  <c r="C16" i="3"/>
  <c r="C17" i="3"/>
  <c r="C18" i="3"/>
  <c r="C19" i="3"/>
  <c r="C20" i="3"/>
  <c r="C21" i="3"/>
  <c r="C13" i="3"/>
  <c r="C22" i="3"/>
  <c r="F2" i="3"/>
  <c r="F3" i="3"/>
  <c r="F4" i="3"/>
  <c r="F5" i="3"/>
  <c r="F6" i="3"/>
  <c r="F7" i="3"/>
  <c r="E11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" i="5"/>
  <c r="E3" i="5"/>
  <c r="E4" i="5"/>
  <c r="E5" i="5"/>
  <c r="E6" i="5"/>
  <c r="E7" i="5"/>
  <c r="E8" i="5"/>
  <c r="E9" i="5"/>
  <c r="E10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F3" i="4"/>
  <c r="F10" i="4"/>
  <c r="F6" i="4"/>
  <c r="F2" i="4"/>
  <c r="F9" i="4"/>
  <c r="F5" i="4"/>
  <c r="F7" i="4"/>
  <c r="F4" i="4"/>
  <c r="F8" i="4"/>
  <c r="D3" i="3"/>
  <c r="D4" i="3"/>
  <c r="D5" i="3"/>
  <c r="D6" i="3"/>
  <c r="D7" i="3"/>
  <c r="D2" i="3"/>
  <c r="C10" i="2"/>
  <c r="C9" i="2"/>
  <c r="C8" i="2"/>
  <c r="C2" i="2"/>
  <c r="C3" i="2"/>
  <c r="C4" i="2"/>
  <c r="C5" i="2"/>
  <c r="C6" i="2"/>
  <c r="C7" i="2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<sst xmlns="http://schemas.openxmlformats.org/spreadsheetml/2006/main" count="92183" uniqueCount="15463">
  <si>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</si>
  <si>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</si>
  <si>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</si>
  <si>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</si>
  <si>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</si>
  <si>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</si>
  <si>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</si>
  <si>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</si>
  <si>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</si>
  <si>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</si>
  <si>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</si>
  <si>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</si>
  <si>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</si>
  <si>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</si>
  <si>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</si>
  <si>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</si>
  <si>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</si>
  <si>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</si>
  <si>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</si>
  <si>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</si>
  <si>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</si>
  <si>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</si>
  <si>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</si>
  <si>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</si>
  <si>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</si>
  <si>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</si>
  <si>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</si>
  <si>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</si>
  <si>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</si>
  <si>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</si>
  <si>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</si>
  <si>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</si>
  <si>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</si>
  <si>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</si>
  <si>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</si>
  <si>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</si>
  <si>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</si>
  <si>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</si>
  <si>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</si>
  <si>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</si>
  <si>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</si>
  <si>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</si>
  <si>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</si>
  <si>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</si>
  <si>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</si>
  <si>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</si>
  <si>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</si>
  <si>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</si>
  <si>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</si>
  <si>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</si>
  <si>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</si>
  <si>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</si>
  <si>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</si>
  <si>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</si>
  <si>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</si>
  <si>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</si>
  <si>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</si>
  <si>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</si>
  <si>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</si>
  <si>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</si>
  <si>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</si>
  <si>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</si>
  <si>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</si>
  <si>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</si>
  <si>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</si>
  <si>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</si>
  <si>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</si>
  <si>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</si>
  <si>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</si>
  <si>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</si>
  <si>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</si>
  <si>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</si>
  <si>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</si>
  <si>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</si>
  <si>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</si>
  <si>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</si>
  <si>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</si>
  <si>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</si>
  <si>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</si>
  <si>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</si>
  <si>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</si>
  <si>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</si>
  <si>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</si>
  <si>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</si>
  <si>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</si>
  <si>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</si>
  <si>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</si>
  <si>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</si>
  <si>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</si>
  <si>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</si>
  <si>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</si>
  <si>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</si>
  <si>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</si>
  <si>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</si>
  <si>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</si>
  <si>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</si>
  <si>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</si>
  <si>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</si>
  <si>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</si>
  <si>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</si>
  <si>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</si>
  <si>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</si>
  <si>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</si>
  <si>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</si>
  <si>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</si>
  <si>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</si>
  <si>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</si>
  <si>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</si>
  <si>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</si>
  <si>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</si>
  <si>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</si>
  <si>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</si>
  <si>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</si>
  <si>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</si>
  <si>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</si>
  <si>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</si>
  <si>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</si>
  <si>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</si>
  <si>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</si>
  <si>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</si>
  <si>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</si>
  <si>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</si>
  <si>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</si>
  <si>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</si>
  <si>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</si>
  <si>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</si>
  <si>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</si>
  <si>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</si>
  <si>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</si>
  <si>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</si>
  <si>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</si>
  <si>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</si>
  <si>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</si>
  <si>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</si>
  <si>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</si>
  <si>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</si>
  <si>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</si>
  <si>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</si>
  <si>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</si>
  <si>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</si>
  <si>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</si>
  <si>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</si>
  <si>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</si>
  <si>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</si>
  <si>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</si>
  <si>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</si>
  <si>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</si>
  <si>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</si>
  <si>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</si>
  <si>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</si>
  <si>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</si>
  <si>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</si>
  <si>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</si>
  <si>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</si>
  <si>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</si>
  <si>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</si>
  <si>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</si>
  <si>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</si>
  <si>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</si>
  <si>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</si>
  <si>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</si>
  <si>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</si>
  <si>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</si>
  <si>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</si>
  <si>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</si>
  <si>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</si>
  <si>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</si>
  <si>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</si>
  <si>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</si>
  <si>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</si>
  <si>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</si>
  <si>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</si>
  <si>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</si>
  <si>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</si>
  <si>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</si>
  <si>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</si>
  <si>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</si>
  <si>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</si>
  <si>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</si>
  <si>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</si>
  <si>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</si>
  <si>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</si>
  <si>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</si>
  <si>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</si>
  <si>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</si>
  <si>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</si>
  <si>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</si>
  <si>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</si>
  <si>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</si>
  <si>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</si>
  <si>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</si>
  <si>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</si>
  <si>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</si>
  <si>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</si>
  <si>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</si>
  <si>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</si>
  <si>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</si>
  <si>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</si>
  <si>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</si>
  <si>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</si>
  <si>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</si>
  <si>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</si>
  <si>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</si>
  <si>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</si>
  <si>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</si>
  <si>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</si>
  <si>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</si>
  <si>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</si>
  <si>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</si>
  <si>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</si>
  <si>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</si>
  <si>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</si>
  <si>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</si>
  <si>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</si>
  <si>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</si>
  <si>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</si>
  <si>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</si>
  <si>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</si>
  <si>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</si>
  <si>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</si>
  <si>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</si>
  <si>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</si>
  <si>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</si>
  <si>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</si>
  <si>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</si>
  <si>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</si>
  <si>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</si>
  <si>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</si>
  <si>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</si>
  <si>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</si>
  <si>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</si>
  <si>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</si>
  <si>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</si>
  <si>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</si>
  <si>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</si>
  <si>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</si>
  <si>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</si>
  <si>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</si>
  <si>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</si>
  <si>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</si>
  <si>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</si>
  <si>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</si>
  <si>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</si>
  <si>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</si>
  <si>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</si>
  <si>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</si>
  <si>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</si>
  <si>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</si>
  <si>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</si>
  <si>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</si>
  <si>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</si>
  <si>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</si>
  <si>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</si>
  <si>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</si>
  <si>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</si>
  <si>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</si>
  <si>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</si>
  <si>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</si>
  <si>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</si>
  <si>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</si>
  <si>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</si>
  <si>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</si>
  <si>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</si>
  <si>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</si>
  <si>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</si>
  <si>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</si>
  <si>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</si>
  <si>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</si>
  <si>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</si>
  <si>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</si>
  <si>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</si>
  <si>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</si>
  <si>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</si>
  <si>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</si>
  <si>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</si>
  <si>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</si>
  <si>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</si>
  <si>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</si>
  <si>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</si>
  <si>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</si>
  <si>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</si>
  <si>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</si>
  <si>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</si>
  <si>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</si>
  <si>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</si>
  <si>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</si>
  <si>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</si>
  <si>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</si>
  <si>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</si>
  <si>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</si>
  <si>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</si>
  <si>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</si>
  <si>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</si>
  <si>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</si>
  <si>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</si>
  <si>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</si>
  <si>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</si>
  <si>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</si>
  <si>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</si>
  <si>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</si>
  <si>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</si>
  <si>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</si>
  <si>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</si>
  <si>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</si>
  <si>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</si>
  <si>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</si>
  <si>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</si>
  <si>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</si>
  <si>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</si>
  <si>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</si>
  <si>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</si>
  <si>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</si>
  <si>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</si>
  <si>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</si>
  <si>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</si>
  <si>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</si>
  <si>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</si>
  <si>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</si>
  <si>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</si>
  <si>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</si>
  <si>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</si>
  <si>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</si>
  <si>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</si>
  <si>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</si>
  <si>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</si>
  <si>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</si>
  <si>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</si>
  <si>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</si>
  <si>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</si>
  <si>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</si>
  <si>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</si>
  <si>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</si>
  <si>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</si>
  <si>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</si>
  <si>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</si>
  <si>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</si>
  <si>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</si>
  <si>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</si>
  <si>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</si>
  <si>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</si>
  <si>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</si>
  <si>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</si>
  <si>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</si>
  <si>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</si>
  <si>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</si>
  <si>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</si>
  <si>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</si>
  <si>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</si>
  <si>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</si>
  <si>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</si>
  <si>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</si>
  <si>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</si>
  <si>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</si>
  <si>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</si>
  <si>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</si>
  <si>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</si>
  <si>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</si>
  <si>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</si>
  <si>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</si>
  <si>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</si>
  <si>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</si>
  <si>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</si>
  <si>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</si>
  <si>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</si>
  <si>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</si>
  <si>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</si>
  <si>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</si>
  <si>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</si>
  <si>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</si>
  <si>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</si>
  <si>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</si>
  <si>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</si>
  <si>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</si>
  <si>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</si>
  <si>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</si>
  <si>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</si>
  <si>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</si>
  <si>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</si>
  <si>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</si>
  <si>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</si>
  <si>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</si>
  <si>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</si>
  <si>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</si>
  <si>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</si>
  <si>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</si>
  <si>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</si>
  <si>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</si>
  <si>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</si>
  <si>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</si>
  <si>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</si>
  <si>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</si>
  <si>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</si>
  <si>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</si>
  <si>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</si>
  <si>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</si>
  <si>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</si>
  <si>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</si>
  <si>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</si>
  <si>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</si>
  <si>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</si>
  <si>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</si>
  <si>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</si>
  <si>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</si>
  <si>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</si>
  <si>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</si>
  <si>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</si>
  <si>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</si>
  <si>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</si>
  <si>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</si>
  <si>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</si>
  <si>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</si>
  <si>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</si>
  <si>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</si>
  <si>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</si>
  <si>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</si>
  <si>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</si>
  <si>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</si>
  <si>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</si>
  <si>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</si>
  <si>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</si>
  <si>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</si>
  <si>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</si>
  <si>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</si>
  <si>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</si>
  <si>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</si>
  <si>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</si>
  <si>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</si>
  <si>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</si>
  <si>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</si>
  <si>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</si>
  <si>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</si>
  <si>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</si>
  <si>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</si>
  <si>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</si>
  <si>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</si>
  <si>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</si>
  <si>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</si>
  <si>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</si>
  <si>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</si>
  <si>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</si>
  <si>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</si>
  <si>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</si>
  <si>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</si>
  <si>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</si>
  <si>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</si>
  <si>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</si>
  <si>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</si>
  <si>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</si>
  <si>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</si>
  <si>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</si>
  <si>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</si>
  <si>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</si>
  <si>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</si>
  <si>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</si>
  <si>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</si>
  <si>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</si>
  <si>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</si>
  <si>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</si>
  <si>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</si>
  <si>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</si>
  <si>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</si>
  <si>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</si>
  <si>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</si>
  <si>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</si>
  <si>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</si>
  <si>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</si>
  <si>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</si>
  <si>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</si>
  <si>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</si>
  <si>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</si>
  <si>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</si>
  <si>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</si>
  <si>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</si>
  <si>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</si>
  <si>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</si>
  <si>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</si>
  <si>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</si>
  <si>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</si>
  <si>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</si>
  <si>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</si>
  <si>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</si>
  <si>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</si>
  <si>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</si>
  <si>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</si>
  <si>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</si>
  <si>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</si>
  <si>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</si>
  <si>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</si>
  <si>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</si>
  <si>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</si>
  <si>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</si>
  <si>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</si>
  <si>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</si>
  <si>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</si>
  <si>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</si>
  <si>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</si>
  <si>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</si>
  <si>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</si>
  <si>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</si>
  <si>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</si>
  <si>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</si>
  <si>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</si>
  <si>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</si>
  <si>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</si>
  <si>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</si>
  <si>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</si>
  <si>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</si>
  <si>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</si>
  <si>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</si>
  <si>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</si>
  <si>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</si>
  <si>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</si>
  <si>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</si>
  <si>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</si>
  <si>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</si>
  <si>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</si>
  <si>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</si>
  <si>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</si>
  <si>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</si>
  <si>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</si>
  <si>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</si>
  <si>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</si>
  <si>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</si>
  <si>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</si>
  <si>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</si>
  <si>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</si>
  <si>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</si>
  <si>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</si>
  <si>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</si>
  <si>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</si>
  <si>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</si>
  <si>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</si>
  <si>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</si>
  <si>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</si>
  <si>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</si>
  <si>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</si>
  <si>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</si>
  <si>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</si>
  <si>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</si>
  <si>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</si>
  <si>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</si>
  <si>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</si>
  <si>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</si>
  <si>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</si>
  <si>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</si>
  <si>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</si>
  <si>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</si>
  <si>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</si>
  <si>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</si>
  <si>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</si>
  <si>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</si>
  <si>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</si>
  <si>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</si>
  <si>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</si>
  <si>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</si>
  <si>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</si>
  <si>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</si>
  <si>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</si>
  <si>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</si>
  <si>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</si>
  <si>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</si>
  <si>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</si>
  <si>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</si>
  <si>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</si>
  <si>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</si>
  <si>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</si>
  <si>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</si>
  <si>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</si>
  <si>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</si>
  <si>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</si>
  <si>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</si>
  <si>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</si>
  <si>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</si>
  <si>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</si>
  <si>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</si>
  <si>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</si>
  <si>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</si>
  <si>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</si>
  <si>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</si>
  <si>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</si>
  <si>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</si>
  <si>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</si>
  <si>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</si>
  <si>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</si>
  <si>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</si>
  <si>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</si>
  <si>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</si>
  <si>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</si>
  <si>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</si>
  <si>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</si>
  <si>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</si>
  <si>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</si>
  <si>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</si>
  <si>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</si>
  <si>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</si>
  <si>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</si>
  <si>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</si>
  <si>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</si>
  <si>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</si>
  <si>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</si>
  <si>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</si>
  <si>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</si>
  <si>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</si>
  <si>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</si>
  <si>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</si>
  <si>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</si>
  <si>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</si>
  <si>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</si>
  <si>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</si>
  <si>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</si>
  <si>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</si>
  <si>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</si>
  <si>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</si>
  <si>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</si>
  <si>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</si>
  <si>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</si>
  <si>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</si>
  <si>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</si>
  <si>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</si>
  <si>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</si>
  <si>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</si>
  <si>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</si>
  <si>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</si>
  <si>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</si>
  <si>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</si>
  <si>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</si>
  <si>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</si>
  <si>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</si>
  <si>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</si>
  <si>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</si>
  <si>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</si>
  <si>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</si>
  <si>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</si>
  <si>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</si>
  <si>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</si>
  <si>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</si>
  <si>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</si>
  <si>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</si>
  <si>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</si>
  <si>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</si>
  <si>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</si>
  <si>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</si>
  <si>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</si>
  <si>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</si>
  <si>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</si>
  <si>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</si>
  <si>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</si>
  <si>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</si>
  <si>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</si>
  <si>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</si>
  <si>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</si>
  <si>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</si>
  <si>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</si>
  <si>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</si>
  <si>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</si>
  <si>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</si>
  <si>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</si>
  <si>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</si>
  <si>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</si>
  <si>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</si>
  <si>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</si>
  <si>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</si>
  <si>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</si>
  <si>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</si>
  <si>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</si>
  <si>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</si>
  <si>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</si>
  <si>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</si>
  <si>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</si>
  <si>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</si>
  <si>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</si>
  <si>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</si>
  <si>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</si>
  <si>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</si>
  <si>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</si>
  <si>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</si>
  <si>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</si>
  <si>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</si>
  <si>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</si>
  <si>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</si>
  <si>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</si>
  <si>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</si>
  <si>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</si>
  <si>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</si>
  <si>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</si>
  <si>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</si>
  <si>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</si>
  <si>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</si>
  <si>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</si>
  <si>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</si>
  <si>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</si>
  <si>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</si>
  <si>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</si>
  <si>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</si>
  <si>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</si>
  <si>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</si>
  <si>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</si>
  <si>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</si>
  <si>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</si>
  <si>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</si>
  <si>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</si>
  <si>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</si>
  <si>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</si>
  <si>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</si>
  <si>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</si>
  <si>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</si>
  <si>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</si>
  <si>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</si>
  <si>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</si>
  <si>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</si>
  <si>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</si>
  <si>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</si>
  <si>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</si>
  <si>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</si>
  <si>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</si>
  <si>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</si>
  <si>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</si>
  <si>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</si>
  <si>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</si>
  <si>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</si>
  <si>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</si>
  <si>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</si>
  <si>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</si>
  <si>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</si>
  <si>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</si>
  <si>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</si>
  <si>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</si>
  <si>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</si>
  <si>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</si>
  <si>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</si>
  <si>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</si>
  <si>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</si>
  <si>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</si>
  <si>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</si>
  <si>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</si>
  <si>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</si>
  <si>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</si>
  <si>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</si>
  <si>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</si>
  <si>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</si>
  <si>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</si>
  <si>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</si>
  <si>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</si>
  <si>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</si>
  <si>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</si>
  <si>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</si>
  <si>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</si>
  <si>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</si>
  <si>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</si>
  <si>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</si>
  <si>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</si>
  <si>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</si>
  <si>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</si>
  <si>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</si>
  <si>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</si>
  <si>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</si>
  <si>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</si>
  <si>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</si>
  <si>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</si>
  <si>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</si>
  <si>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</si>
  <si>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</si>
  <si>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</si>
  <si>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</si>
  <si>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</si>
  <si>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</si>
  <si>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</si>
  <si>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</si>
  <si>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</si>
  <si>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</si>
  <si>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</si>
  <si>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</si>
  <si>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</si>
  <si>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</si>
  <si>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</si>
  <si>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</si>
  <si>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</si>
  <si>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</si>
  <si>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</si>
  <si>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</si>
  <si>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</si>
  <si>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</si>
  <si>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</si>
  <si>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</si>
  <si>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</si>
  <si>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</si>
  <si>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</si>
  <si>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</si>
  <si>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</si>
  <si>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</si>
  <si>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</si>
  <si>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</si>
  <si>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</si>
  <si>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</si>
  <si>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</si>
  <si>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</si>
  <si>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</si>
  <si>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</si>
  <si>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</si>
  <si>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</si>
  <si>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</si>
  <si>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</si>
  <si>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</si>
  <si>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</si>
  <si>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</si>
  <si>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</si>
  <si>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</si>
  <si>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</si>
  <si>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</si>
  <si>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</si>
  <si>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</si>
  <si>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</si>
  <si>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</si>
  <si>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</si>
  <si>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</si>
  <si>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</si>
  <si>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</si>
  <si>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</si>
  <si>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</si>
  <si>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</si>
  <si>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</si>
  <si>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</si>
  <si>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</si>
  <si>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</si>
  <si>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</si>
  <si>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</si>
  <si>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</si>
  <si>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</si>
  <si>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</si>
  <si>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</si>
  <si>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</si>
  <si>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</si>
  <si>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</si>
  <si>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</si>
  <si>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</si>
  <si>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</si>
  <si>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</si>
  <si>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</si>
  <si>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</si>
  <si>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</si>
  <si>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</si>
  <si>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</si>
  <si>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</si>
  <si>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</si>
  <si>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</si>
  <si>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</si>
  <si>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</si>
  <si>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</si>
  <si>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</si>
  <si>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</si>
  <si>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</si>
  <si>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</si>
  <si>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</si>
  <si>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</si>
  <si>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</si>
  <si>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</si>
  <si>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</si>
  <si>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</si>
  <si>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</si>
  <si>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</si>
  <si>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</si>
  <si>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</si>
  <si>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</si>
  <si>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</si>
  <si>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</si>
  <si>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</si>
  <si>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</si>
  <si>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</si>
  <si>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</si>
  <si>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</si>
  <si>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</si>
  <si>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</si>
  <si>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</si>
  <si>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</si>
  <si>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</si>
  <si>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</si>
  <si>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</si>
  <si>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</si>
  <si>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</si>
  <si>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</si>
  <si>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</si>
  <si>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</si>
  <si>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</si>
  <si>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</si>
  <si>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</si>
  <si>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</si>
  <si>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</si>
  <si>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</si>
  <si>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</si>
  <si>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</si>
  <si>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</si>
  <si>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</si>
  <si>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</si>
  <si>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</si>
  <si>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</si>
  <si>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</si>
  <si>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</si>
  <si>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</si>
  <si>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</si>
  <si>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</si>
  <si>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</si>
  <si>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</si>
  <si>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</si>
  <si>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</si>
  <si>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</si>
  <si>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</si>
  <si>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</si>
  <si>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</si>
  <si>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</si>
  <si>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</si>
  <si>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</si>
  <si>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</si>
  <si>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</si>
  <si>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</si>
  <si>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</si>
  <si>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</si>
  <si>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</si>
  <si>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</si>
  <si>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</si>
  <si>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</si>
  <si>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</si>
  <si>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</si>
  <si>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</si>
  <si>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</si>
  <si>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</si>
  <si>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</si>
  <si>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</si>
  <si>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</si>
  <si>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</si>
  <si>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</si>
  <si>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</si>
  <si>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</si>
  <si>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</si>
  <si>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</si>
  <si>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</si>
  <si>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</si>
  <si>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</si>
  <si>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</si>
  <si>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</si>
  <si>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</si>
  <si>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</si>
  <si>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</si>
  <si>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</si>
  <si>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</si>
  <si>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</si>
  <si>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</si>
  <si>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</si>
  <si>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</si>
  <si>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</si>
  <si>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</si>
  <si>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</si>
  <si>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</si>
  <si>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</si>
  <si>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</si>
  <si>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</si>
  <si>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</si>
  <si>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</si>
  <si>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</si>
  <si>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</si>
  <si>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</si>
  <si>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</si>
  <si>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</si>
  <si>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</si>
  <si>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</si>
  <si>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</si>
  <si>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</si>
  <si>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</si>
  <si>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</si>
  <si>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</si>
  <si>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</si>
  <si>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</si>
  <si>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</si>
  <si>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</si>
  <si>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</si>
  <si>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</si>
  <si>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</si>
  <si>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</si>
  <si>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</si>
  <si>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</si>
  <si>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</si>
  <si>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</si>
  <si>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</si>
  <si>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</si>
  <si>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</si>
  <si>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</si>
  <si>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</si>
  <si>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</si>
  <si>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</si>
  <si>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</si>
  <si>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</si>
  <si>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</si>
  <si>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</si>
  <si>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</si>
  <si>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</si>
  <si>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</si>
  <si>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</si>
  <si>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</si>
  <si>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</si>
  <si>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</si>
  <si>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</si>
  <si>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</si>
  <si>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</si>
  <si>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</si>
  <si>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</si>
  <si>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</si>
  <si>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</si>
  <si>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</si>
  <si>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</si>
  <si>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</si>
  <si>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</si>
  <si>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</si>
  <si>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</si>
  <si>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</si>
  <si>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</si>
  <si>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</si>
  <si>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</si>
  <si>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</si>
  <si>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</si>
  <si>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</si>
  <si>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</si>
  <si>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</si>
  <si>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</si>
  <si>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</si>
  <si>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</si>
  <si>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</si>
  <si>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</si>
  <si>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</si>
  <si>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</si>
  <si>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</si>
  <si>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</si>
  <si>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</si>
  <si>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</si>
  <si>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</si>
  <si>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</si>
  <si>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</si>
  <si>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</si>
  <si>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</si>
  <si>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</si>
  <si>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</si>
  <si>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</si>
  <si>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</si>
  <si>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</si>
  <si>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</si>
  <si>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</si>
  <si>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</si>
  <si>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</si>
  <si>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</si>
  <si>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</si>
  <si>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</si>
  <si>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</si>
  <si>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</si>
  <si>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</si>
  <si>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</si>
  <si>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</si>
  <si>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</si>
  <si>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</si>
  <si>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</si>
  <si>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</si>
  <si>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</si>
  <si>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</si>
  <si>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</si>
  <si>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</si>
  <si>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</si>
  <si>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</si>
  <si>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</si>
  <si>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</si>
  <si>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</si>
  <si>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</si>
  <si>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</si>
  <si>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</si>
  <si>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</si>
  <si>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</si>
  <si>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</si>
  <si>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</si>
  <si>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</si>
  <si>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</si>
  <si>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</si>
  <si>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</si>
  <si>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</si>
  <si>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</si>
  <si>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</si>
  <si>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</si>
  <si>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</si>
  <si>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</si>
  <si>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</si>
  <si>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</si>
  <si>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</si>
  <si>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</si>
  <si>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</si>
  <si>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</si>
  <si>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</si>
  <si>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</si>
  <si>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</si>
  <si>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</si>
  <si>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</si>
  <si>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</si>
  <si>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</si>
  <si>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</si>
  <si>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</si>
  <si>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</si>
  <si>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</si>
  <si>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</si>
  <si>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</si>
  <si>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</si>
  <si>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</si>
  <si>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</si>
  <si>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</si>
  <si>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</si>
  <si>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</si>
  <si>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</si>
  <si>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</si>
  <si>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</si>
  <si>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</si>
  <si>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</si>
  <si>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</si>
  <si>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</si>
  <si>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</si>
  <si>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</si>
  <si>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</si>
  <si>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</si>
  <si>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</si>
  <si>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</si>
  <si>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</si>
  <si>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</si>
  <si>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</si>
  <si>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</si>
  <si>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</si>
  <si>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</si>
  <si>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</si>
  <si>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</si>
  <si>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</si>
  <si>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</si>
  <si>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</si>
  <si>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</si>
  <si>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</si>
  <si>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</si>
  <si>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</si>
  <si>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</si>
  <si>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</si>
  <si>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</si>
  <si>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</si>
  <si>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</si>
  <si>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</si>
  <si>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</si>
  <si>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</si>
  <si>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</si>
  <si>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</si>
  <si>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</si>
  <si>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</si>
  <si>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</si>
  <si>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</si>
  <si>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</si>
  <si>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</si>
  <si>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</si>
  <si>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</si>
  <si>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</si>
  <si>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</si>
  <si>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</si>
  <si>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</si>
  <si>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</si>
  <si>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</si>
  <si>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</si>
  <si>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</si>
  <si>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</si>
  <si>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</si>
  <si>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</si>
  <si>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</si>
  <si>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</si>
  <si>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</si>
  <si>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</si>
  <si>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</si>
  <si>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</si>
  <si>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</si>
  <si>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</si>
  <si>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</si>
  <si>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</si>
  <si>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</si>
  <si>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</si>
  <si>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</si>
  <si>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</si>
  <si>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</si>
  <si>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</si>
  <si>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</si>
  <si>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</si>
  <si>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</si>
  <si>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</si>
  <si>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</si>
  <si>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</si>
  <si>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</si>
  <si>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</si>
  <si>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</si>
  <si>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</si>
  <si>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</si>
  <si>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</si>
  <si>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</si>
  <si>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</si>
  <si>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</si>
  <si>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</si>
  <si>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</si>
  <si>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</si>
  <si>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</si>
  <si>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</si>
  <si>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</si>
  <si>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</si>
  <si>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</si>
  <si>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</si>
  <si>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</si>
  <si>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</si>
  <si>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</si>
  <si>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</si>
  <si>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</si>
  <si>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</si>
  <si>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</si>
  <si>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</si>
  <si>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</si>
  <si>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</si>
  <si>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</si>
  <si>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</si>
  <si>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</si>
  <si>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</si>
  <si>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</si>
  <si>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</si>
  <si>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</si>
  <si>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</si>
  <si>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</si>
  <si>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</si>
  <si>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</si>
  <si>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</si>
  <si>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</si>
  <si>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</si>
  <si>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</si>
  <si>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</si>
  <si>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</si>
  <si>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</si>
  <si>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</si>
  <si>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</si>
  <si>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</si>
  <si>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</si>
  <si>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</si>
  <si>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</si>
  <si>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</si>
  <si>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</si>
  <si>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</si>
  <si>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</si>
  <si>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</si>
  <si>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</si>
  <si>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</si>
  <si>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</si>
  <si>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</si>
  <si>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</si>
  <si>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</si>
  <si>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</si>
  <si>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</si>
  <si>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</si>
  <si>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</si>
  <si>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</si>
  <si>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</si>
  <si>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</si>
  <si>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</si>
  <si>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</si>
  <si>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</si>
  <si>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</si>
  <si>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</si>
  <si>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</si>
  <si>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</si>
  <si>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</si>
  <si>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</si>
  <si>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</si>
  <si>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</si>
  <si>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</si>
  <si>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</si>
  <si>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</si>
  <si>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</si>
  <si>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</si>
  <si>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</si>
  <si>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</si>
  <si>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</si>
  <si>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</si>
  <si>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</si>
  <si>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</si>
  <si>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</si>
  <si>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</si>
  <si>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</si>
  <si>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</si>
  <si>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</si>
  <si>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</si>
  <si>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</si>
  <si>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</si>
  <si>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</si>
  <si>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</si>
  <si>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</si>
  <si>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</si>
  <si>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</si>
  <si>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</si>
  <si>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</si>
  <si>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</si>
  <si>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</si>
  <si>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</si>
  <si>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</si>
  <si>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</si>
  <si>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</si>
  <si>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</si>
  <si>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</si>
  <si>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</si>
  <si>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</si>
  <si>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</si>
  <si>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</si>
  <si>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</si>
  <si>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</si>
  <si>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</si>
  <si>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</si>
  <si>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</si>
  <si>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</si>
  <si>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</si>
  <si>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</si>
  <si>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</si>
  <si>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</si>
  <si>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</si>
  <si>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</si>
  <si>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</si>
  <si>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</si>
  <si>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</si>
  <si>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</si>
  <si>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</si>
  <si>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</si>
  <si>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</si>
  <si>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</si>
  <si>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</si>
  <si>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</si>
  <si>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</si>
  <si>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</si>
  <si>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</si>
  <si>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</si>
  <si>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</si>
  <si>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</si>
  <si>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</si>
  <si>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</si>
  <si>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</si>
  <si>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</si>
  <si>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</si>
  <si>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</si>
  <si>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</si>
  <si>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</si>
  <si>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</si>
  <si>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</si>
  <si>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</si>
  <si>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</si>
  <si>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</si>
  <si>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</si>
  <si>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</si>
  <si>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</si>
  <si>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</si>
  <si>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</si>
  <si>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</si>
  <si>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</si>
  <si>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</si>
  <si>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</si>
  <si>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</si>
  <si>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</si>
  <si>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</si>
  <si>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</si>
  <si>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</si>
  <si>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</si>
  <si>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</si>
  <si>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</si>
  <si>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</si>
  <si>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</si>
  <si>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</si>
  <si>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</si>
  <si>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</si>
  <si>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</si>
  <si>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</si>
  <si>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</si>
  <si>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</si>
  <si>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</si>
  <si>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</si>
  <si>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</si>
  <si>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</si>
  <si>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</si>
  <si>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</si>
  <si>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</si>
  <si>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</si>
  <si>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</si>
  <si>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</si>
  <si>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</si>
  <si>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</si>
  <si>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</si>
  <si>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</si>
  <si>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</si>
  <si>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</si>
  <si>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</si>
  <si>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</si>
  <si>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</si>
  <si>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</si>
  <si>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</si>
  <si>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</si>
  <si>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</si>
  <si>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</si>
  <si>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</si>
  <si>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</si>
  <si>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</si>
  <si>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</si>
  <si>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</si>
  <si>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</si>
  <si>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</si>
  <si>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</si>
  <si>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</si>
  <si>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</si>
  <si>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</si>
  <si>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</si>
  <si>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</si>
  <si>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</si>
  <si>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</si>
  <si>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</si>
  <si>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</si>
  <si>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</si>
  <si>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</si>
  <si>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</si>
  <si>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</si>
  <si>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</si>
  <si>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</si>
  <si>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</si>
  <si>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</si>
  <si>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</si>
  <si>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</si>
  <si>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</si>
  <si>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</si>
  <si>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</si>
  <si>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</si>
  <si>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</si>
  <si>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</si>
  <si>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</si>
  <si>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</si>
  <si>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</si>
  <si>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</si>
  <si>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</si>
  <si>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</si>
  <si>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</si>
  <si>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</si>
  <si>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</si>
  <si>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</si>
  <si>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</si>
  <si>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</si>
  <si>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</si>
  <si>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</si>
  <si>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</si>
  <si>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</si>
  <si>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</si>
  <si>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</si>
  <si>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</si>
  <si>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</si>
  <si>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</si>
  <si>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</si>
  <si>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</si>
  <si>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</si>
  <si>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</si>
  <si>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</si>
  <si>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</si>
  <si>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</si>
  <si>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</si>
  <si>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</si>
  <si>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</si>
  <si>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</si>
  <si>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</si>
  <si>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</si>
  <si>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</si>
  <si>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</si>
  <si>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</si>
  <si>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</si>
  <si>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</si>
  <si>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</si>
  <si>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</si>
  <si>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</si>
  <si>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</si>
  <si>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</si>
  <si>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</si>
  <si>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</si>
  <si>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</si>
  <si>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</si>
  <si>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</si>
  <si>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</si>
  <si>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</si>
  <si>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</si>
  <si>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</si>
  <si>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</si>
  <si>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</si>
  <si>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</si>
  <si>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</si>
  <si>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</si>
  <si>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</si>
  <si>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</si>
  <si>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</si>
  <si>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</si>
  <si>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</si>
  <si>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</si>
  <si>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</si>
  <si>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</si>
  <si>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</si>
  <si>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</si>
  <si>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</si>
  <si>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</si>
  <si>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</si>
  <si>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</si>
  <si>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</si>
  <si>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</si>
  <si>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</si>
  <si>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</si>
  <si>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</si>
  <si>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</si>
  <si>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</si>
  <si>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</si>
  <si>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</si>
  <si>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</si>
  <si>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</si>
  <si>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</si>
  <si>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</si>
  <si>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</si>
  <si>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</si>
  <si>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</si>
  <si>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</si>
  <si>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</si>
  <si>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</si>
  <si>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</si>
  <si>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</si>
  <si>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</si>
  <si>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</si>
  <si>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</si>
  <si>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</si>
  <si>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</si>
  <si>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</si>
  <si>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</si>
  <si>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</si>
  <si>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</si>
  <si>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</si>
  <si>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</si>
  <si>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</si>
  <si>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</si>
  <si>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</si>
  <si>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</si>
  <si>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</si>
  <si>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</si>
  <si>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</si>
  <si>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</si>
  <si>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</si>
  <si>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</si>
  <si>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</si>
  <si>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</si>
  <si>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</si>
  <si>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</si>
  <si>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</si>
  <si>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</si>
  <si>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</si>
  <si>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</si>
  <si>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</si>
  <si>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</si>
  <si>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</si>
  <si>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</si>
  <si>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</si>
  <si>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</si>
  <si>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</si>
  <si>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</si>
  <si>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</si>
  <si>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</si>
  <si>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</si>
  <si>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</si>
  <si>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</si>
  <si>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</si>
  <si>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</si>
  <si>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</si>
  <si>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</si>
  <si>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</si>
  <si>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</si>
  <si>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</si>
  <si>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</si>
  <si>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</si>
  <si>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</si>
  <si>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</si>
  <si>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</si>
  <si>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</si>
  <si>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</si>
  <si>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</si>
  <si>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</si>
  <si>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</si>
  <si>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</si>
  <si>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</si>
  <si>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</si>
  <si>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</si>
  <si>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</si>
  <si>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</si>
  <si>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</si>
  <si>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</si>
  <si>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</si>
  <si>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</si>
  <si>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</si>
  <si>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</si>
  <si>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</si>
  <si>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</si>
  <si>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</si>
  <si>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</si>
  <si>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</si>
  <si>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</si>
  <si>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</si>
  <si>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</si>
  <si>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</si>
  <si>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</si>
  <si>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</si>
  <si>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</si>
  <si>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</si>
  <si>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</si>
  <si>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</si>
  <si>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</si>
  <si>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</si>
  <si>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</si>
  <si>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</si>
  <si>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</si>
  <si>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</si>
  <si>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</si>
  <si>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</si>
  <si>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</si>
  <si>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</si>
  <si>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</si>
  <si>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</si>
  <si>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</si>
  <si>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</si>
  <si>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</si>
  <si>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</si>
  <si>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</si>
  <si>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</si>
  <si>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</si>
  <si>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</si>
  <si>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</si>
  <si>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</si>
  <si>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</si>
  <si>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</si>
  <si>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</si>
  <si>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</si>
  <si>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</si>
  <si>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</si>
  <si>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</si>
  <si>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</si>
  <si>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</si>
  <si>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</si>
  <si>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</si>
  <si>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</si>
  <si>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</si>
  <si>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</si>
  <si>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</si>
  <si>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</si>
  <si>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</si>
  <si>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</si>
  <si>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</si>
  <si>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</si>
  <si>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</si>
  <si>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</si>
  <si>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</si>
  <si>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</si>
  <si>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</si>
  <si>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</si>
  <si>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</si>
  <si>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</si>
  <si>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</si>
  <si>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</si>
  <si>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</si>
  <si>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</si>
  <si>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</si>
  <si>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</si>
  <si>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</si>
  <si>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</si>
  <si>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</si>
  <si>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</si>
  <si>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</si>
  <si>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</si>
  <si>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</si>
  <si>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</si>
  <si>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</si>
  <si>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</si>
  <si>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</si>
  <si>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</si>
  <si>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</si>
  <si>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</si>
  <si>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</si>
  <si>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</si>
  <si>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</si>
  <si>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</si>
  <si>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</si>
  <si>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</si>
  <si>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</si>
  <si>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</si>
  <si>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</si>
  <si>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</si>
  <si>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</si>
  <si>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</si>
  <si>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</si>
  <si>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</si>
  <si>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</si>
  <si>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</si>
  <si>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</si>
  <si>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</si>
  <si>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</si>
  <si>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</si>
  <si>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</si>
  <si>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</si>
  <si>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</si>
  <si>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</si>
  <si>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</si>
  <si>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</si>
  <si>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</si>
  <si>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</si>
  <si>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</si>
  <si>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</si>
  <si>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</si>
  <si>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</si>
  <si>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</si>
  <si>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</si>
  <si>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</si>
  <si>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</si>
  <si>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</si>
  <si>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</si>
  <si>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</si>
  <si>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</si>
  <si>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</si>
  <si>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</si>
  <si>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</si>
  <si>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</si>
  <si>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</si>
  <si>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</si>
  <si>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</si>
  <si>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</si>
  <si>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</si>
  <si>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</si>
  <si>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</si>
  <si>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</si>
  <si>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</si>
  <si>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</si>
  <si>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</si>
  <si>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</si>
  <si>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</si>
  <si>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</si>
  <si>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</si>
  <si>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</si>
  <si>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</si>
  <si>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</si>
  <si>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</si>
  <si>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</si>
  <si>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</si>
  <si>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</si>
  <si>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</si>
  <si>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</si>
  <si>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</si>
  <si>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</si>
  <si>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</si>
  <si>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</si>
  <si>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</si>
  <si>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</si>
  <si>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</si>
  <si>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</si>
  <si>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</si>
  <si>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</si>
  <si>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</si>
  <si>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</si>
  <si>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</si>
  <si>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</si>
  <si>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</si>
  <si>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</si>
  <si>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</si>
  <si>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</si>
  <si>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</si>
  <si>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</si>
  <si>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</si>
  <si>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</si>
  <si>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</si>
  <si>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</si>
  <si>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</si>
  <si>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</si>
  <si>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</si>
  <si>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</si>
  <si>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</si>
  <si>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</si>
  <si>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</si>
  <si>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</si>
  <si>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</si>
  <si>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</si>
  <si>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</si>
  <si>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</si>
  <si>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</si>
  <si>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</si>
  <si>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</si>
  <si>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</si>
  <si>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</si>
  <si>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</si>
  <si>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</si>
  <si>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</si>
  <si>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</si>
  <si>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</si>
  <si>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</si>
  <si>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</si>
  <si>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</si>
  <si>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</si>
  <si>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</si>
  <si>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</si>
  <si>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</si>
  <si>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</si>
  <si>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</si>
  <si>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</si>
  <si>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</si>
  <si>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</si>
  <si>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</si>
  <si>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</si>
  <si>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</si>
  <si>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</si>
  <si>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</si>
  <si>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</si>
  <si>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</si>
  <si>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</si>
  <si>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</si>
  <si>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</si>
  <si>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</si>
  <si>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</si>
  <si>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</si>
  <si>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</si>
  <si>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</si>
  <si>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</si>
  <si>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</si>
  <si>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</si>
  <si>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</si>
  <si>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</si>
  <si>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</si>
  <si>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</si>
  <si>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</si>
  <si>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</si>
  <si>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</si>
  <si>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</si>
  <si>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</si>
  <si>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</si>
  <si>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</si>
  <si>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</si>
  <si>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</si>
  <si>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</si>
  <si>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</si>
  <si>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</si>
  <si>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</si>
  <si>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</si>
  <si>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</si>
  <si>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</si>
  <si>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</si>
  <si>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</si>
  <si>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</si>
  <si>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</si>
  <si>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</si>
  <si>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</si>
  <si>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</si>
  <si>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</si>
  <si>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</si>
  <si>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</si>
  <si>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</si>
  <si>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</si>
  <si>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</si>
  <si>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</si>
  <si>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</si>
  <si>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</si>
  <si>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</si>
  <si>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</si>
  <si>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</si>
  <si>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</si>
  <si>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</si>
  <si>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</si>
  <si>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</si>
  <si>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</si>
  <si>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</si>
  <si>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</si>
  <si>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</si>
  <si>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</si>
  <si>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</si>
  <si>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</si>
  <si>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</si>
  <si>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</si>
  <si>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</si>
  <si>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</si>
  <si>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</si>
  <si>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</si>
  <si>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</si>
  <si>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</si>
  <si>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</si>
  <si>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</si>
  <si>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</si>
  <si>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</si>
  <si>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</si>
  <si>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</si>
  <si>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</si>
  <si>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</si>
  <si>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</si>
  <si>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</si>
  <si>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</si>
  <si>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</si>
  <si>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</si>
  <si>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</si>
  <si>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</si>
  <si>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</si>
  <si>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</si>
  <si>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</si>
  <si>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</si>
  <si>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</si>
  <si>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</si>
  <si>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</si>
  <si>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</si>
  <si>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</si>
  <si>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</si>
  <si>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</si>
  <si>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</si>
  <si>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</si>
  <si>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</si>
  <si>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</si>
  <si>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</si>
  <si>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</si>
  <si>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</si>
  <si>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</si>
  <si>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</si>
  <si>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</si>
  <si>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</si>
  <si>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</si>
  <si>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</si>
  <si>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</si>
  <si>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</si>
  <si>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</si>
  <si>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</si>
  <si>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</si>
  <si>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</si>
  <si>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</si>
  <si>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</si>
  <si>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</si>
  <si>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</si>
  <si>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</si>
  <si>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</si>
  <si>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</si>
  <si>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</si>
  <si>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</si>
  <si>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</si>
  <si>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</si>
  <si>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</si>
  <si>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</si>
  <si>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</si>
  <si>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</si>
  <si>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</si>
  <si>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</si>
  <si>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</si>
  <si>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</si>
  <si>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</si>
  <si>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</si>
  <si>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</si>
  <si>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</si>
  <si>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</si>
  <si>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</si>
  <si>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</si>
  <si>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</si>
  <si>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</si>
  <si>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</si>
  <si>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</si>
  <si>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</si>
  <si>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</si>
  <si>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</si>
  <si>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</si>
  <si>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</si>
  <si>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</si>
  <si>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</si>
  <si>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</si>
  <si>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</si>
  <si>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</si>
  <si>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</si>
  <si>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</si>
  <si>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</si>
  <si>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</si>
  <si>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</si>
  <si>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</si>
  <si>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</si>
  <si>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</si>
  <si>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</si>
  <si>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</si>
  <si>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</si>
  <si>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</si>
  <si>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</si>
  <si>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</si>
  <si>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</si>
  <si>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</si>
  <si>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</si>
  <si>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</si>
  <si>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</si>
  <si>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</si>
  <si>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</si>
  <si>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</si>
  <si>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</si>
  <si>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</si>
  <si>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</si>
  <si>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</si>
  <si>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</si>
  <si>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</si>
  <si>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</si>
  <si>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</si>
  <si>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</si>
  <si>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</si>
  <si>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</si>
  <si>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</si>
  <si>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</si>
  <si>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</si>
  <si>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</si>
  <si>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</si>
  <si>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</si>
  <si>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</si>
  <si>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</si>
  <si>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</si>
  <si>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</si>
  <si>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</si>
  <si>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</si>
  <si>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</si>
  <si>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</si>
  <si>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</si>
  <si>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</si>
  <si>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</si>
  <si>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</si>
  <si>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</si>
  <si>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</si>
  <si>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</si>
  <si>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</si>
  <si>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</si>
  <si>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</si>
  <si>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</si>
  <si>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</si>
  <si>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</si>
  <si>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</si>
  <si>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</si>
  <si>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</si>
  <si>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</si>
  <si>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</si>
  <si>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</si>
  <si>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</si>
  <si>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</si>
  <si>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</si>
  <si>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</si>
  <si>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</si>
  <si>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</si>
  <si>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</si>
  <si>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</si>
  <si>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</si>
  <si>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</si>
  <si>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</si>
  <si>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</si>
  <si>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</si>
  <si>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</si>
  <si>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</si>
  <si>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</si>
  <si>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</si>
  <si>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</si>
  <si>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</si>
  <si>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</si>
  <si>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</si>
  <si>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</si>
  <si>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</si>
  <si>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</si>
  <si>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</si>
  <si>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</si>
  <si>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</si>
  <si>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</si>
  <si>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</si>
  <si>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</si>
  <si>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</si>
  <si>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</si>
  <si>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</si>
  <si>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</si>
  <si>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</si>
  <si>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</si>
  <si>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</si>
  <si>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</si>
  <si>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</si>
  <si>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</si>
  <si>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</si>
  <si>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</si>
  <si>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</si>
  <si>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</si>
  <si>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</si>
  <si>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</si>
  <si>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</si>
  <si>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</si>
  <si>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</si>
  <si>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</si>
  <si>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</si>
  <si>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</si>
  <si>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</si>
  <si>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</si>
  <si>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</si>
  <si>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</si>
  <si>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</si>
  <si>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</si>
  <si>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</si>
  <si>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</si>
  <si>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</si>
  <si>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</si>
  <si>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</si>
  <si>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</si>
  <si>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</si>
  <si>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</si>
  <si>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</si>
  <si>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</si>
  <si>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</si>
  <si>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</si>
  <si>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</si>
  <si>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</si>
  <si>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</si>
  <si>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</si>
  <si>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</si>
  <si>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</si>
  <si>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</si>
  <si>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</si>
  <si>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</si>
  <si>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</si>
  <si>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</si>
  <si>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</si>
  <si>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</si>
  <si>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</si>
  <si>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</si>
  <si>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</si>
  <si>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</si>
  <si>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</si>
  <si>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</si>
  <si>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</si>
  <si>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</si>
  <si>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</si>
  <si>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</si>
  <si>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</si>
  <si>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</si>
  <si>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</si>
  <si>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</si>
  <si>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</si>
  <si>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</si>
  <si>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</si>
  <si>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</si>
  <si>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</si>
  <si>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</si>
  <si>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</si>
  <si>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</si>
  <si>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</si>
  <si>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</si>
  <si>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</si>
  <si>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</si>
  <si>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</si>
  <si>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</si>
  <si>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</si>
  <si>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</si>
  <si>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</si>
  <si>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</si>
  <si>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</si>
  <si>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</si>
  <si>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</si>
  <si>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</si>
  <si>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</si>
  <si>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</si>
  <si>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</si>
  <si>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</si>
  <si>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</si>
  <si>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</si>
  <si>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</si>
  <si>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</si>
  <si>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</si>
  <si>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</si>
  <si>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</si>
  <si>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</si>
  <si>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</si>
  <si>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</si>
  <si>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</si>
  <si>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</si>
  <si>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</si>
  <si>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</si>
  <si>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</si>
  <si>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</si>
  <si>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</si>
  <si>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</si>
  <si>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</si>
  <si>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</si>
  <si>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</si>
  <si>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</si>
  <si>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</si>
  <si>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</si>
  <si>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</si>
  <si>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</si>
  <si>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</si>
  <si>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</si>
  <si>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</si>
  <si>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</si>
  <si>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</si>
  <si>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</si>
  <si>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</si>
  <si>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</si>
  <si>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</si>
  <si>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</si>
  <si>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</si>
  <si>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</si>
  <si>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</si>
  <si>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</si>
  <si>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</si>
  <si>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</si>
  <si>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</si>
  <si>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</si>
  <si>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</si>
  <si>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</si>
  <si>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</si>
  <si>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</si>
  <si>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</si>
  <si>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</si>
  <si>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</si>
  <si>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</si>
  <si>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</si>
  <si>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</si>
  <si>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</si>
  <si>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</si>
  <si>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</si>
  <si>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</si>
  <si>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</si>
  <si>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</si>
  <si>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</si>
  <si>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</si>
  <si>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</si>
  <si>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</si>
  <si>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</si>
  <si>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</si>
  <si>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</si>
  <si>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</si>
  <si>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</si>
  <si>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</si>
  <si>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</si>
  <si>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</si>
  <si>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</si>
  <si>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</si>
  <si>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</si>
  <si>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</si>
  <si>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</si>
  <si>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</si>
  <si>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</si>
  <si>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</si>
  <si>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</si>
  <si>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</si>
  <si>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</si>
  <si>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</si>
  <si>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</si>
  <si>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</si>
  <si>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</si>
  <si>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</si>
  <si>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</si>
  <si>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</si>
  <si>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</si>
  <si>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</si>
  <si>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</si>
  <si>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</si>
  <si>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</si>
  <si>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</si>
  <si>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</si>
  <si>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</si>
  <si>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</si>
  <si>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</si>
  <si>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</si>
  <si>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</si>
  <si>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</si>
  <si>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</si>
  <si>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</si>
  <si>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</si>
  <si>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</si>
  <si>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</si>
  <si>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</si>
  <si>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</si>
  <si>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</si>
  <si>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</si>
  <si>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</si>
  <si>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</si>
  <si>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</si>
  <si>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</si>
  <si>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</si>
  <si>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</si>
  <si>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</si>
  <si>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</si>
  <si>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</si>
  <si>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</si>
  <si>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</si>
  <si>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</si>
  <si>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</si>
  <si>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</si>
  <si>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</si>
  <si>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</si>
  <si>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</si>
  <si>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</si>
  <si>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</si>
  <si>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</si>
  <si>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</si>
  <si>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</si>
  <si>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</si>
  <si>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</si>
  <si>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</si>
  <si>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</si>
  <si>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</si>
  <si>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</si>
  <si>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</si>
  <si>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</si>
  <si>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</si>
  <si>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</si>
  <si>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</si>
  <si>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</si>
  <si>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</si>
  <si>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</si>
  <si>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</si>
  <si>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</si>
  <si>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</si>
  <si>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</si>
  <si>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</si>
  <si>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</si>
  <si>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</si>
  <si>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</si>
  <si>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</si>
  <si>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</si>
  <si>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</si>
  <si>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</si>
  <si>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</si>
  <si>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</si>
  <si>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</si>
  <si>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</si>
  <si>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</si>
  <si>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</si>
  <si>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</si>
  <si>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</si>
  <si>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</si>
  <si>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</si>
  <si>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</si>
  <si>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</si>
  <si>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</si>
  <si>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</si>
  <si>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</si>
  <si>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</si>
  <si>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</si>
  <si>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</si>
  <si>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</si>
  <si>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</si>
  <si>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</si>
  <si>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</si>
  <si>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</si>
  <si>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</si>
  <si>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</si>
  <si>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</si>
  <si>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</si>
  <si>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</si>
  <si>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</si>
  <si>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</si>
  <si>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</si>
  <si>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</si>
  <si>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</si>
  <si>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</si>
  <si>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</si>
  <si>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</si>
  <si>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</si>
  <si>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</si>
  <si>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</si>
  <si>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</si>
  <si>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</si>
  <si>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</si>
  <si>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</si>
  <si>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</si>
  <si>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</si>
  <si>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</si>
  <si>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</si>
  <si>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</si>
  <si>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</si>
  <si>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</si>
  <si>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</si>
  <si>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</si>
  <si>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</si>
  <si>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</si>
  <si>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</si>
  <si>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</si>
  <si>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</si>
  <si>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</si>
  <si>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</si>
  <si>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</si>
  <si>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</si>
  <si>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</si>
  <si>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</si>
  <si>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</si>
  <si>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</si>
  <si>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</si>
  <si>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</si>
  <si>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</si>
  <si>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</si>
  <si>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</si>
  <si>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</si>
  <si>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</si>
  <si>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</si>
  <si>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</si>
  <si>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</si>
  <si>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</si>
  <si>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</si>
  <si>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</si>
  <si>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</si>
  <si>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</si>
  <si>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</si>
  <si>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</si>
  <si>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</si>
  <si>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</si>
  <si>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</si>
  <si>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</si>
  <si>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</si>
  <si>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</si>
  <si>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</si>
  <si>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</si>
  <si>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</si>
  <si>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</si>
  <si>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</si>
  <si>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</si>
  <si>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</si>
  <si>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</si>
  <si>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</si>
  <si>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</si>
  <si>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</si>
  <si>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</si>
  <si>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</si>
  <si>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</si>
  <si>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</si>
  <si>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</si>
  <si>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</si>
  <si>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</si>
  <si>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</si>
  <si>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</si>
  <si>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</si>
  <si>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</si>
  <si>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</si>
  <si>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</si>
  <si>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</si>
  <si>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</si>
  <si>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</si>
  <si>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</si>
  <si>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</si>
  <si>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</si>
  <si>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</si>
  <si>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</si>
  <si>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</si>
  <si>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</si>
  <si>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</si>
  <si>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</si>
  <si>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</si>
  <si>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</si>
  <si>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</si>
  <si>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</si>
  <si>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</si>
  <si>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</si>
  <si>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</si>
  <si>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</si>
  <si>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</si>
  <si>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</si>
  <si>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</si>
  <si>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</si>
  <si>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</si>
  <si>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</si>
  <si>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</si>
  <si>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</si>
  <si>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</si>
  <si>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</si>
  <si>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</si>
  <si>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</si>
  <si>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</si>
  <si>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</si>
  <si>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</si>
  <si>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</si>
  <si>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</si>
  <si>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</si>
  <si>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</si>
  <si>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</si>
  <si>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</si>
  <si>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</si>
  <si>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</si>
  <si>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</si>
  <si>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</si>
  <si>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</si>
  <si>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</si>
  <si>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</si>
  <si>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</si>
  <si>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</si>
  <si>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</si>
  <si>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</si>
  <si>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</si>
  <si>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</si>
  <si>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</si>
  <si>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</si>
  <si>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</si>
  <si>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</si>
  <si>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</si>
  <si>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</si>
  <si>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</si>
  <si>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</si>
  <si>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</si>
  <si>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</si>
  <si>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</si>
  <si>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</si>
  <si>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</si>
  <si>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</si>
  <si>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</si>
  <si>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</si>
  <si>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</si>
  <si>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</si>
  <si>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</si>
  <si>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</si>
  <si>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</si>
  <si>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</si>
  <si>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</si>
  <si>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</si>
  <si>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</si>
  <si>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</si>
  <si>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</si>
  <si>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</si>
  <si>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</si>
  <si>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</si>
  <si>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</si>
  <si>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</si>
  <si>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</si>
  <si>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</si>
  <si>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</si>
  <si>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</si>
  <si>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</si>
  <si>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</si>
  <si>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</si>
  <si>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</si>
  <si>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</si>
  <si>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</si>
  <si>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</si>
  <si>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</si>
  <si>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</si>
  <si>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</si>
  <si>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</si>
  <si>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</si>
  <si>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</si>
  <si>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</si>
  <si>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</si>
  <si>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</si>
  <si>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</si>
  <si>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</si>
  <si>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</si>
  <si>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</si>
  <si>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</si>
  <si>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</si>
  <si>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</si>
  <si>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</si>
  <si>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</si>
  <si>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</si>
  <si>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</si>
  <si>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</si>
  <si>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</si>
  <si>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</si>
  <si>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</si>
  <si>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</si>
  <si>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</si>
  <si>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</si>
  <si>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</si>
  <si>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</si>
  <si>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</si>
  <si>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</si>
  <si>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</si>
  <si>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</si>
  <si>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</si>
  <si>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</si>
  <si>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</si>
  <si>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</si>
  <si>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</si>
  <si>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</si>
  <si>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</si>
  <si>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</si>
  <si>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</si>
  <si>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</si>
  <si>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</si>
  <si>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</si>
  <si>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</si>
  <si>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</si>
  <si>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</si>
  <si>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</si>
  <si>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</si>
  <si>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</si>
  <si>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</si>
  <si>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</si>
  <si>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</si>
  <si>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</si>
  <si>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</si>
  <si>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</si>
  <si>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</si>
  <si>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</si>
  <si>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</si>
  <si>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</si>
  <si>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</si>
  <si>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</si>
  <si>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</si>
  <si>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</si>
  <si>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</si>
  <si>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</si>
  <si>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</si>
  <si>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</si>
  <si>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</si>
  <si>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</si>
  <si>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</si>
  <si>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</si>
  <si>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</si>
  <si>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</si>
  <si>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</si>
  <si>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</si>
  <si>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</si>
  <si>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</si>
  <si>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</si>
  <si>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</si>
  <si>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</si>
  <si>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</si>
  <si>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</si>
  <si>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</si>
  <si>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</si>
  <si>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</si>
  <si>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</si>
  <si>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</si>
  <si>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</si>
  <si>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</si>
  <si>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</si>
  <si>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</si>
  <si>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</si>
  <si>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</si>
  <si>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</si>
  <si>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</si>
  <si>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</si>
  <si>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</si>
  <si>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</si>
  <si>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</si>
  <si>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</si>
  <si>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</si>
  <si>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</si>
  <si>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</si>
  <si>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</si>
  <si>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</si>
  <si>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</si>
  <si>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</si>
  <si>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</si>
  <si>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</si>
  <si>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</si>
  <si>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</si>
  <si>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</si>
  <si>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</si>
  <si>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</si>
  <si>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</si>
  <si>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</si>
  <si>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</si>
  <si>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</si>
  <si>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</si>
  <si>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</si>
  <si>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</si>
  <si>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</si>
  <si>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</si>
  <si>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</si>
  <si>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</si>
  <si>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</si>
  <si>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</si>
  <si>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</si>
  <si>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</si>
  <si>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</si>
  <si>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</si>
  <si>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</si>
  <si>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</si>
  <si>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</si>
  <si>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</si>
  <si>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</si>
  <si>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</si>
  <si>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</si>
  <si>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</si>
  <si>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</si>
  <si>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</si>
  <si>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</si>
  <si>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</si>
  <si>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</si>
  <si>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</si>
  <si>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</si>
  <si>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</si>
  <si>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</si>
  <si>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</si>
  <si>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</si>
  <si>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</si>
  <si>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</si>
  <si>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</si>
  <si>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</si>
  <si>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</si>
  <si>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</si>
  <si>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</si>
  <si>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</si>
  <si>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</si>
  <si>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</si>
  <si>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</si>
  <si>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</si>
  <si>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</si>
  <si>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</si>
  <si>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</si>
  <si>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</si>
  <si>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</si>
  <si>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</si>
  <si>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</si>
  <si>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</si>
  <si>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</si>
  <si>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</si>
  <si>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</si>
  <si>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</si>
  <si>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</si>
  <si>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</si>
  <si>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</si>
  <si>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</si>
  <si>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</si>
  <si>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</si>
  <si>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</si>
  <si>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</si>
  <si>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</si>
  <si>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</si>
  <si>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</si>
  <si>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</si>
  <si>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</si>
  <si>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</si>
  <si>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</si>
  <si>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</si>
  <si>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</si>
  <si>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</si>
  <si>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</si>
  <si>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</si>
  <si>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</si>
  <si>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</si>
  <si>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</si>
  <si>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</si>
  <si>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</si>
  <si>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</si>
  <si>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</si>
  <si>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</si>
  <si>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</si>
  <si>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</si>
  <si>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</si>
  <si>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</si>
  <si>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</si>
  <si>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</si>
  <si>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</si>
  <si>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</si>
  <si>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</si>
  <si>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</si>
  <si>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</si>
  <si>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</si>
  <si>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</si>
  <si>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</si>
  <si>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</si>
  <si>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</si>
  <si>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</si>
  <si>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</si>
  <si>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</si>
  <si>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</si>
  <si>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</si>
  <si>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</si>
  <si>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</si>
  <si>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</si>
  <si>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</si>
  <si>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</si>
  <si>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</si>
  <si>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</si>
  <si>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</si>
  <si>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</si>
  <si>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</si>
  <si>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</si>
  <si>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</si>
  <si>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</si>
  <si>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</si>
  <si>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</si>
  <si>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</si>
  <si>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</si>
  <si>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</si>
  <si>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</si>
  <si>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</si>
  <si>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</si>
  <si>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</si>
  <si>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</si>
  <si>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</si>
  <si>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</si>
  <si>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</si>
  <si>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</si>
  <si>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</si>
  <si>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</si>
  <si>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</si>
  <si>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</si>
  <si>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</si>
  <si>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</si>
  <si>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</si>
  <si>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</si>
  <si>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</si>
  <si>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</si>
  <si>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</si>
  <si>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</si>
  <si>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</si>
  <si>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</si>
  <si>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</si>
  <si>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</si>
  <si>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</si>
  <si>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</si>
  <si>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</si>
  <si>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</si>
  <si>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</si>
  <si>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</si>
  <si>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</si>
  <si>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</si>
  <si>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</si>
  <si>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</si>
  <si>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</si>
  <si>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</si>
  <si>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</si>
  <si>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</si>
  <si>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</si>
  <si>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</si>
  <si>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</si>
  <si>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</si>
  <si>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</si>
  <si>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</si>
  <si>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</si>
  <si>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</si>
  <si>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</si>
  <si>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</si>
  <si>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</si>
  <si>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</si>
  <si>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</si>
  <si>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</si>
  <si>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</si>
  <si>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</si>
  <si>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</si>
  <si>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</si>
  <si>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</si>
  <si>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</si>
  <si>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</si>
  <si>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</si>
  <si>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</si>
  <si>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</si>
  <si>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</si>
  <si>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</si>
  <si>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</si>
  <si>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</si>
  <si>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</si>
  <si>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</si>
  <si>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</si>
  <si>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</si>
  <si>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</si>
  <si>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</si>
  <si>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</si>
  <si>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</si>
  <si>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</si>
  <si>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</si>
  <si>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</si>
  <si>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</si>
  <si>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</si>
  <si>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</si>
  <si>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</si>
  <si>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</si>
  <si>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</si>
  <si>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</si>
  <si>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</si>
  <si>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</si>
  <si>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</si>
  <si>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</si>
  <si>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</si>
  <si>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</si>
  <si>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</si>
  <si>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</si>
  <si>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</si>
  <si>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</si>
  <si>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</si>
  <si>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</si>
  <si>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</si>
  <si>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</si>
  <si>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</si>
  <si>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</si>
  <si>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</si>
  <si>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</si>
  <si>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</si>
  <si>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</si>
  <si>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</si>
  <si>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</si>
  <si>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</si>
  <si>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</si>
  <si>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</si>
  <si>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</si>
  <si>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</si>
  <si>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</si>
  <si>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</si>
  <si>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</si>
  <si>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</si>
  <si>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</si>
  <si>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</si>
  <si>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</si>
  <si>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</si>
  <si>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</si>
  <si>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</si>
  <si>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</si>
  <si>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</si>
  <si>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</si>
  <si>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</si>
  <si>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</si>
  <si>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</si>
  <si>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</si>
  <si>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</si>
  <si>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</si>
  <si>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</si>
  <si>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</si>
  <si>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</si>
  <si>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</si>
  <si>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</si>
  <si>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</si>
  <si>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</si>
  <si>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</si>
  <si>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</si>
  <si>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</si>
  <si>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</si>
  <si>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</si>
  <si>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</si>
  <si>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</si>
  <si>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</si>
  <si>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</si>
  <si>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</si>
  <si>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</si>
  <si>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</si>
  <si>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</si>
  <si>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</si>
  <si>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</si>
  <si>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</si>
  <si>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</si>
  <si>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</si>
  <si>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</si>
  <si>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</si>
  <si>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</si>
  <si>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</si>
  <si>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</si>
  <si>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</si>
  <si>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</si>
  <si>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</si>
  <si>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</si>
  <si>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</si>
  <si>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</si>
  <si>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</si>
  <si>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</si>
  <si>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</si>
  <si>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</si>
  <si>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</si>
  <si>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</si>
  <si>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</si>
  <si>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</si>
  <si>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</si>
  <si>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</si>
  <si>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</si>
  <si>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</si>
  <si>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</si>
  <si>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</si>
  <si>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</si>
  <si>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</si>
  <si>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</si>
  <si>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</si>
  <si>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</si>
  <si>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</si>
  <si>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</si>
  <si>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</si>
  <si>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</si>
  <si>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</si>
  <si>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</si>
  <si>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</si>
  <si>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</si>
  <si>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</si>
  <si>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</si>
  <si>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</si>
  <si>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</si>
  <si>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</si>
  <si>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</si>
  <si>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</si>
  <si>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</si>
  <si>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</si>
  <si>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</si>
  <si>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</si>
  <si>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</si>
  <si>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</si>
  <si>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</si>
  <si>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</si>
  <si>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</si>
  <si>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</si>
  <si>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</si>
  <si>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</si>
  <si>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</si>
  <si>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</si>
  <si>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</si>
  <si>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</si>
  <si>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</si>
  <si>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</si>
  <si>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</si>
  <si>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</si>
  <si>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</si>
  <si>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</si>
  <si>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</si>
  <si>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</si>
  <si>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</si>
  <si>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</si>
  <si>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</si>
  <si>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</si>
  <si>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</si>
  <si>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</si>
  <si>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</si>
  <si>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</si>
  <si>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</si>
  <si>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</si>
  <si>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</si>
  <si>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</si>
  <si>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</si>
  <si>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</si>
  <si>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</si>
  <si>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</si>
  <si>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</si>
  <si>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</si>
  <si>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</si>
  <si>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</si>
  <si>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</si>
  <si>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</si>
  <si>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</si>
  <si>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</si>
  <si>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</si>
  <si>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</si>
  <si>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</si>
  <si>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</si>
  <si>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</si>
  <si>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</si>
  <si>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</si>
  <si>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</si>
  <si>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</si>
  <si>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</si>
  <si>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</si>
  <si>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</si>
  <si>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</si>
  <si>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</si>
  <si>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</si>
  <si>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</si>
  <si>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</si>
  <si>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</si>
  <si>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</si>
  <si>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</si>
  <si>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</si>
  <si>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</si>
  <si>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</si>
  <si>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</si>
  <si>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</si>
  <si>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</si>
  <si>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</si>
  <si>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</si>
  <si>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</si>
  <si>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</si>
  <si>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</si>
  <si>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</si>
  <si>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</si>
  <si>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</si>
  <si>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</si>
  <si>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</si>
  <si>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</si>
  <si>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</si>
  <si>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</si>
  <si>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</si>
  <si>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</si>
  <si>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</si>
  <si>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</si>
  <si>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</si>
  <si>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</si>
  <si>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</si>
  <si>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</si>
  <si>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</si>
  <si>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</si>
  <si>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</si>
  <si>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</si>
  <si>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</si>
  <si>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</si>
  <si>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</si>
  <si>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</si>
  <si>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</si>
  <si>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</si>
  <si>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</si>
  <si>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</si>
  <si>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</si>
  <si>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</si>
  <si>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</si>
  <si>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</si>
  <si>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</si>
  <si>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</si>
  <si>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</si>
  <si>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</si>
  <si>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</si>
  <si>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</si>
  <si>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</si>
  <si>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</si>
  <si>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</si>
  <si>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</si>
  <si>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</si>
  <si>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</si>
  <si>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</si>
  <si>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</si>
  <si>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</si>
  <si>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</si>
  <si>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</si>
  <si>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</si>
  <si>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</si>
  <si>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</si>
  <si>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</si>
  <si>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</si>
  <si>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</si>
  <si>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</si>
  <si>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</si>
  <si>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</si>
  <si>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</si>
  <si>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</si>
  <si>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</si>
  <si>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</si>
  <si>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</si>
  <si>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</si>
  <si>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</si>
  <si>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</si>
  <si>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</si>
  <si>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</si>
  <si>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</si>
  <si>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</si>
  <si>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</si>
  <si>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</si>
  <si>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</si>
  <si>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</si>
  <si>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</si>
  <si>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</si>
  <si>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</si>
  <si>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</si>
  <si>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</si>
  <si>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</si>
  <si>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</si>
  <si>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</si>
  <si>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</si>
  <si>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</si>
  <si>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</si>
  <si>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</si>
  <si>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</si>
  <si>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</si>
  <si>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</si>
  <si>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</si>
  <si>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</si>
  <si>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</si>
  <si>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</si>
  <si>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</si>
  <si>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</si>
  <si>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</si>
  <si>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</si>
  <si>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</si>
  <si>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</si>
  <si>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</si>
  <si>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</si>
  <si>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</si>
  <si>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</si>
  <si>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</si>
  <si>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</si>
  <si>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</si>
  <si>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</si>
  <si>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</si>
  <si>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</si>
  <si>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</si>
  <si>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</si>
  <si>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</si>
  <si>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</si>
  <si>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</si>
  <si>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</si>
  <si>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</si>
  <si>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</si>
  <si>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</si>
  <si>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</si>
  <si>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</si>
  <si>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</si>
  <si>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</si>
  <si>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</si>
  <si>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</si>
  <si>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</si>
  <si>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</si>
  <si>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</si>
  <si>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</si>
  <si>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</si>
  <si>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</si>
  <si>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</si>
  <si>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</si>
  <si>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</si>
  <si>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</si>
  <si>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</si>
  <si>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</si>
  <si>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</si>
  <si>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</si>
  <si>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</si>
  <si>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</si>
  <si>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</si>
  <si>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</si>
  <si>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</si>
  <si>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</si>
  <si>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</si>
  <si>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</si>
  <si>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</si>
  <si>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</si>
  <si>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</si>
  <si>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</si>
  <si>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</si>
  <si>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</si>
  <si>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</si>
  <si>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</si>
  <si>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</si>
  <si>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</si>
  <si>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</si>
  <si>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</si>
  <si>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</si>
  <si>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</si>
  <si>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</si>
  <si>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</si>
  <si>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</si>
  <si>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</si>
  <si>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</si>
  <si>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</si>
  <si>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</si>
  <si>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</si>
  <si>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</si>
  <si>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</si>
  <si>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</si>
  <si>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</si>
  <si>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</si>
  <si>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</si>
  <si>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</si>
  <si>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</si>
  <si>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</si>
  <si>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</si>
  <si>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</si>
  <si>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</si>
  <si>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</si>
  <si>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</si>
  <si>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</si>
  <si>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</si>
  <si>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</si>
  <si>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</si>
  <si>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</si>
  <si>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</si>
  <si>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</si>
  <si>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</si>
  <si>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</si>
  <si>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</si>
  <si>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</si>
  <si>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</si>
  <si>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</si>
  <si>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</si>
  <si>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</si>
  <si>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</si>
  <si>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</si>
  <si>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</si>
  <si>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</si>
  <si>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</si>
  <si>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</si>
  <si>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</si>
  <si>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</si>
  <si>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</si>
  <si>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</si>
  <si>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</si>
  <si>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</si>
  <si>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</si>
  <si>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</si>
  <si>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</si>
  <si>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</si>
  <si>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</si>
  <si>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</si>
  <si>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</si>
  <si>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</si>
  <si>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</si>
  <si>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</si>
  <si>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</si>
  <si>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</si>
  <si>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</si>
  <si>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</si>
  <si>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</si>
  <si>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</si>
  <si>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</si>
  <si>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</si>
  <si>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</si>
  <si>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</si>
  <si>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</si>
  <si>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</si>
  <si>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</si>
  <si>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</si>
  <si>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</si>
  <si>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</si>
  <si>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</si>
  <si>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</si>
  <si>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</si>
  <si>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</si>
  <si>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</si>
  <si>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</si>
  <si>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</si>
  <si>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</si>
  <si>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</si>
  <si>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</si>
  <si>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</si>
  <si>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</si>
  <si>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</si>
  <si>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</si>
  <si>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</si>
  <si>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</si>
  <si>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</si>
  <si>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</si>
  <si>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</si>
  <si>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</si>
  <si>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</si>
  <si>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</si>
  <si>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</si>
  <si>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</si>
  <si>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</si>
  <si>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</si>
  <si>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</si>
  <si>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</si>
  <si>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</si>
  <si>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</si>
  <si>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</si>
  <si>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</si>
  <si>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</si>
  <si>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</si>
  <si>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</si>
  <si>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</si>
  <si>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</si>
  <si>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</si>
  <si>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</si>
  <si>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</si>
  <si>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</si>
  <si>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</si>
  <si>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</si>
  <si>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</si>
  <si>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</si>
  <si>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</si>
  <si>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</si>
  <si>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</si>
  <si>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</si>
  <si>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</si>
  <si>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</si>
  <si>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</si>
  <si>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</si>
  <si>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</si>
  <si>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</si>
  <si>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</si>
  <si>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</si>
  <si>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</si>
  <si>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</si>
  <si>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</si>
  <si>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</si>
  <si>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</si>
  <si>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</si>
  <si>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</si>
  <si>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</si>
  <si>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</si>
  <si>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</si>
  <si>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</si>
  <si>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</si>
  <si>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</si>
  <si>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</si>
  <si>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</si>
  <si>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</si>
  <si>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</si>
  <si>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</si>
  <si>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</si>
  <si>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</si>
  <si>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</si>
  <si>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</si>
  <si>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</si>
  <si>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</si>
  <si>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</si>
  <si>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</si>
  <si>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</si>
  <si>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</si>
  <si>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</si>
  <si>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</si>
  <si>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</si>
  <si>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</si>
  <si>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</si>
  <si>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</si>
  <si>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</si>
  <si>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</si>
  <si>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</si>
  <si>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</si>
  <si>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</si>
  <si>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</si>
  <si>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</si>
  <si>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</si>
  <si>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</si>
  <si>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</si>
  <si>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</si>
  <si>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</si>
  <si>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</si>
  <si>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</si>
  <si>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</si>
  <si>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</si>
  <si>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</si>
  <si>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</si>
  <si>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</si>
  <si>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</si>
  <si>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</si>
  <si>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</si>
  <si>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</si>
  <si>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</si>
  <si>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</si>
  <si>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</si>
  <si>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</si>
  <si>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</si>
  <si>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</si>
  <si>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</si>
  <si>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</si>
  <si>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</si>
  <si>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</si>
  <si>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</si>
  <si>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</si>
  <si>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</si>
  <si>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</si>
  <si>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</si>
  <si>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</si>
  <si>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</si>
  <si>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</si>
  <si>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</si>
  <si>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</si>
  <si>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</si>
  <si>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</si>
  <si>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</si>
  <si>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</si>
  <si>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</si>
  <si>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</si>
  <si>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</si>
  <si>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</si>
  <si>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</si>
  <si>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</si>
  <si>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</si>
  <si>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</si>
  <si>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</si>
  <si>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</si>
  <si>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</si>
  <si>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</si>
  <si>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</si>
  <si>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</si>
  <si>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</si>
  <si>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</si>
  <si>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</si>
  <si>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</si>
  <si>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</si>
  <si>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</si>
  <si>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</si>
  <si>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</si>
  <si>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</si>
  <si>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</si>
  <si>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</si>
  <si>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</si>
  <si>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</si>
  <si>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</si>
  <si>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</si>
  <si>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</si>
  <si>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</si>
  <si>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</si>
  <si>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</si>
  <si>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</si>
  <si>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</si>
  <si>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</si>
  <si>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</si>
  <si>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</si>
  <si>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</si>
  <si>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</si>
  <si>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</si>
  <si>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</si>
  <si>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</si>
  <si>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</si>
  <si>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</si>
  <si>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</si>
  <si>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</si>
  <si>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</si>
  <si>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</si>
  <si>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</si>
  <si>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</si>
  <si>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</si>
  <si>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</si>
  <si>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</si>
  <si>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</si>
  <si>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</si>
  <si>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</si>
  <si>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</si>
  <si>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</si>
  <si>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</si>
  <si>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</si>
  <si>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</si>
  <si>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</si>
  <si>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</si>
  <si>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</si>
  <si>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</si>
  <si>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</si>
  <si>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</si>
  <si>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</si>
  <si>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</si>
  <si>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</si>
  <si>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</si>
  <si>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</si>
  <si>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</si>
  <si>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</si>
  <si>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</si>
  <si>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</si>
  <si>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</si>
  <si>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</si>
  <si>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</si>
  <si>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</si>
  <si>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</si>
  <si>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</si>
  <si>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</si>
  <si>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</si>
  <si>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</si>
  <si>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</si>
  <si>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</si>
  <si>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</si>
  <si>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</si>
  <si>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</si>
  <si>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</si>
  <si>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</si>
  <si>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</si>
  <si>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</si>
  <si>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</si>
  <si>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</si>
  <si>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</si>
  <si>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</si>
  <si>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</si>
  <si>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</si>
  <si>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</si>
  <si>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</si>
  <si>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</si>
  <si>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</si>
  <si>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</si>
  <si>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</si>
  <si>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</si>
  <si>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</si>
  <si>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</si>
  <si>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</si>
  <si>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</si>
  <si>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</si>
  <si>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</si>
  <si>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</si>
  <si>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</si>
  <si>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</si>
  <si>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</si>
  <si>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</si>
  <si>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</si>
  <si>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</si>
  <si>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</si>
  <si>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</si>
  <si>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</si>
  <si>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</si>
  <si>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</si>
  <si>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</si>
  <si>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</si>
  <si>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</si>
  <si>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</si>
  <si>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</si>
  <si>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</si>
  <si>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</si>
  <si>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</si>
  <si>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</si>
  <si>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</si>
  <si>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</si>
  <si>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</si>
  <si>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</si>
  <si>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</si>
  <si>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</si>
  <si>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</si>
  <si>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</si>
  <si>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</si>
  <si>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</si>
  <si>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</si>
  <si>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</si>
  <si>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</si>
  <si>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</si>
  <si>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</si>
  <si>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</si>
  <si>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</si>
  <si>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</si>
  <si>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</si>
  <si>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</si>
  <si>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</si>
  <si>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</si>
  <si>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</si>
  <si>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</si>
  <si>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</si>
  <si>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</si>
  <si>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</si>
  <si>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</si>
  <si>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</si>
  <si>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</si>
  <si>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</si>
  <si>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</si>
  <si>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</si>
  <si>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</si>
  <si>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</si>
  <si>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</si>
  <si>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</si>
  <si>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</si>
  <si>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</si>
  <si>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</si>
  <si>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</si>
  <si>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</si>
  <si>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</si>
  <si>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</si>
  <si>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</si>
  <si>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</si>
  <si>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</si>
  <si>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</si>
  <si>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</si>
  <si>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</si>
  <si>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</si>
  <si>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</si>
  <si>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</si>
  <si>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</si>
  <si>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</si>
  <si>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</si>
  <si>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</si>
  <si>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</si>
  <si>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</si>
  <si>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</si>
  <si>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</si>
  <si>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</si>
  <si>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</si>
  <si>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</si>
  <si>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</si>
  <si>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</si>
  <si>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</si>
  <si>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</si>
  <si>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</si>
  <si>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</si>
  <si>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</si>
  <si>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</si>
  <si>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</si>
  <si>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</si>
  <si>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</si>
  <si>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</si>
  <si>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</si>
  <si>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</si>
  <si>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</si>
  <si>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</si>
  <si>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</si>
  <si>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</si>
  <si>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</si>
  <si>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</si>
  <si>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</si>
  <si>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</si>
  <si>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</si>
  <si>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</si>
  <si>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</si>
  <si>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</si>
  <si>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</si>
  <si>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</si>
  <si>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</si>
  <si>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</si>
  <si>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</si>
  <si>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</si>
  <si>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</si>
  <si>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</si>
  <si>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</si>
  <si>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</si>
  <si>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</si>
  <si>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</si>
  <si>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</si>
  <si>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</si>
  <si>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</si>
  <si>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</si>
  <si>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</si>
  <si>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</si>
  <si>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</si>
  <si>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</si>
  <si>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</si>
  <si>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</si>
  <si>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</si>
  <si>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</si>
  <si>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</si>
  <si>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</si>
  <si>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</si>
  <si>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</si>
  <si>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</si>
  <si>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</si>
  <si>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</si>
  <si>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</si>
  <si>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</si>
  <si>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</si>
  <si>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</si>
  <si>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</si>
  <si>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</si>
  <si>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</si>
  <si>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</si>
  <si>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</si>
  <si>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</si>
  <si>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</si>
  <si>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</si>
  <si>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</si>
  <si>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</si>
  <si>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</si>
  <si>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</si>
  <si>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</si>
  <si>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</si>
  <si>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</si>
  <si>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</si>
  <si>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</si>
  <si>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</si>
  <si>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</si>
  <si>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</si>
  <si>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</si>
  <si>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</si>
  <si>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</si>
  <si>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</si>
  <si>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</si>
  <si>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</si>
  <si>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</si>
  <si>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</si>
  <si>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</si>
  <si>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</si>
  <si>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</si>
  <si>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</si>
  <si>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</si>
  <si>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</si>
  <si>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</si>
  <si>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</si>
  <si>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</si>
  <si>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</si>
  <si>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</si>
  <si>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</si>
  <si>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</si>
  <si>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</si>
  <si>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</si>
  <si>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</si>
  <si>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</si>
  <si>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</si>
  <si>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</si>
  <si>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</si>
  <si>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</si>
  <si>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</si>
  <si>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</si>
  <si>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</si>
  <si>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</si>
  <si>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</si>
  <si>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</si>
  <si>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</si>
  <si>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</si>
  <si>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</si>
  <si>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</si>
  <si>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</si>
  <si>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</si>
  <si>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</si>
  <si>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</si>
  <si>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</si>
  <si>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</si>
  <si>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</si>
  <si>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</si>
  <si>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</si>
  <si>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</si>
  <si>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</si>
  <si>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</si>
  <si>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</si>
  <si>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</si>
  <si>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</si>
  <si>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</si>
  <si>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</si>
  <si>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</si>
  <si>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</si>
  <si>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</si>
  <si>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</si>
  <si>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</si>
  <si>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</si>
  <si>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</si>
  <si>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</si>
  <si>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</si>
  <si>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</si>
  <si>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</si>
  <si>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</si>
  <si>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</si>
  <si>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</si>
  <si>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</si>
  <si>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</si>
  <si>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</si>
  <si>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</si>
  <si>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</si>
  <si>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</si>
  <si>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</si>
  <si>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</si>
  <si>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</si>
  <si>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</si>
  <si>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</si>
  <si>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</si>
  <si>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</si>
  <si>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</si>
  <si>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</si>
  <si>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</si>
  <si>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</si>
  <si>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</si>
  <si>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</si>
  <si>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</si>
  <si>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</si>
  <si>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</si>
  <si>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</si>
  <si>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</si>
  <si>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</si>
  <si>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</si>
  <si>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</si>
  <si>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</si>
  <si>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</si>
  <si>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</si>
  <si>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</si>
  <si>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</si>
  <si>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</si>
  <si>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</si>
  <si>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</si>
  <si>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</si>
  <si>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</si>
  <si>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</si>
  <si>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</si>
  <si>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</si>
  <si>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</si>
  <si>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</si>
  <si>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</si>
  <si>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</si>
  <si>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</si>
  <si>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</si>
  <si>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</si>
  <si>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</si>
  <si>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</si>
  <si>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</si>
  <si>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</si>
  <si>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</si>
  <si>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</si>
  <si>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</si>
  <si>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</si>
  <si>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</si>
  <si>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</si>
  <si>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</si>
  <si>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</si>
  <si>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</si>
  <si>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</si>
  <si>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</si>
  <si>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</si>
  <si>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</si>
  <si>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</si>
  <si>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</si>
  <si>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</si>
  <si>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</si>
  <si>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</si>
  <si>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</si>
  <si>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</si>
  <si>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</si>
  <si>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</si>
  <si>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</si>
  <si>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</si>
  <si>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</si>
  <si>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</si>
  <si>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</si>
  <si>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</si>
  <si>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</si>
  <si>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</si>
  <si>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</si>
  <si>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</si>
  <si>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</si>
  <si>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</si>
  <si>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</si>
  <si>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</si>
  <si>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</si>
  <si>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</si>
  <si>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</si>
  <si>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</si>
  <si>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</si>
  <si>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</si>
  <si>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</si>
  <si>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</si>
  <si>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</si>
  <si>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</si>
  <si>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</si>
  <si>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</si>
  <si>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</si>
  <si>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</si>
  <si>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</si>
  <si>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</si>
  <si>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</si>
  <si>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</si>
  <si>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</si>
  <si>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</si>
  <si>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</si>
  <si>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</si>
  <si>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</si>
  <si>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</si>
  <si>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</si>
  <si>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</si>
  <si>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</si>
  <si>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</si>
  <si>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</si>
  <si>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</si>
  <si>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</si>
  <si>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</si>
  <si>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</si>
  <si>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</si>
  <si>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</si>
  <si>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</si>
  <si>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</si>
  <si>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</si>
  <si>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</si>
  <si>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</si>
  <si>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</si>
  <si>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</si>
  <si>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</si>
  <si>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</si>
  <si>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</si>
  <si>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</si>
  <si>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</si>
  <si>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</si>
  <si>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</si>
  <si>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</si>
  <si>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</si>
  <si>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</si>
  <si>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</si>
  <si>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</si>
  <si>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</si>
  <si>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</si>
  <si>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</si>
  <si>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</si>
  <si>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</si>
  <si>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</si>
  <si>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</si>
  <si>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</si>
  <si>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</si>
  <si>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</si>
  <si>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</si>
  <si>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</si>
  <si>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</si>
  <si>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</si>
  <si>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</si>
  <si>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</si>
  <si>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</si>
  <si>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</si>
  <si>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</si>
  <si>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</si>
  <si>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</si>
  <si>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</si>
  <si>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</si>
  <si>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</si>
  <si>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</si>
  <si>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</si>
  <si>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</si>
  <si>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</si>
  <si>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</si>
  <si>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</si>
  <si>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</si>
  <si>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</si>
  <si>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</si>
  <si>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</si>
  <si>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</si>
  <si>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</si>
  <si>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</si>
  <si>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</si>
  <si>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</si>
  <si>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</si>
  <si>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</si>
  <si>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</si>
  <si>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</si>
  <si>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</si>
  <si>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</si>
  <si>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</si>
  <si>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</si>
  <si>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</si>
  <si>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</si>
  <si>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</si>
  <si>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</si>
  <si>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</si>
  <si>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</si>
  <si>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</si>
  <si>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</si>
  <si>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</si>
  <si>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</si>
  <si>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</si>
  <si>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</si>
  <si>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</si>
  <si>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</si>
  <si>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</si>
  <si>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</si>
  <si>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</si>
  <si>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</si>
  <si>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</si>
  <si>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</si>
  <si>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</si>
  <si>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</si>
  <si>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</si>
  <si>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</si>
  <si>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</si>
  <si>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</si>
  <si>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</si>
  <si>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</si>
  <si>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</si>
  <si>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</si>
  <si>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</si>
  <si>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</si>
  <si>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</si>
  <si>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</si>
  <si>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</si>
  <si>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</si>
  <si>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</si>
  <si>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</si>
  <si>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</si>
  <si>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</si>
  <si>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</si>
  <si>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</si>
  <si>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</si>
  <si>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</si>
  <si>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</si>
  <si>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</si>
  <si>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</si>
  <si>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</si>
  <si>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</si>
  <si>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</si>
  <si>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</si>
  <si>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</si>
  <si>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</si>
  <si>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</si>
  <si>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</si>
  <si>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</si>
  <si>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</si>
  <si>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</si>
  <si>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</si>
  <si>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</si>
  <si>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</si>
  <si>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</si>
  <si>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</si>
  <si>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</si>
  <si>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</si>
  <si>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</si>
  <si>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</si>
  <si>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</si>
  <si>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</si>
  <si>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</si>
  <si>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</si>
  <si>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</si>
  <si>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</si>
  <si>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</si>
  <si>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</si>
  <si>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</si>
  <si>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</si>
  <si>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</si>
  <si>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</si>
  <si>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</si>
  <si>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</si>
  <si>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</si>
  <si>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</si>
  <si>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</si>
  <si>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</si>
  <si>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</si>
  <si>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</si>
  <si>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</si>
  <si>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</si>
  <si>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</si>
  <si>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</si>
  <si>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</si>
  <si>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</si>
  <si>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</si>
  <si>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</si>
  <si>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</si>
  <si>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</si>
  <si>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</si>
  <si>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</si>
  <si>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</si>
  <si>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</si>
  <si>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</si>
  <si>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</si>
  <si>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</si>
  <si>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</si>
  <si>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</si>
  <si>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</si>
  <si>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</si>
  <si>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</si>
  <si>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</si>
  <si>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</si>
  <si>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</si>
  <si>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</si>
  <si>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</si>
  <si>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</si>
  <si>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</si>
  <si>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</si>
  <si>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</si>
  <si>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</si>
  <si>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</si>
  <si>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</si>
  <si>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</si>
  <si>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</si>
  <si>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</si>
  <si>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</si>
  <si>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</si>
  <si>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</si>
  <si>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</si>
  <si>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</si>
  <si>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</si>
  <si>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</si>
  <si>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</si>
  <si>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</si>
  <si>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</si>
  <si>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</si>
  <si>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</si>
  <si>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</si>
  <si>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</si>
  <si>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</si>
  <si>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</si>
  <si>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</si>
  <si>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</si>
  <si>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</si>
  <si>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</si>
  <si>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</si>
  <si>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</si>
  <si>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</si>
  <si>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</si>
  <si>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</si>
  <si>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</si>
  <si>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</si>
  <si>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</si>
  <si>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</si>
  <si>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</si>
  <si>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</si>
  <si>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</si>
  <si>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</si>
  <si>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</si>
  <si>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</si>
  <si>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</si>
  <si>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</si>
  <si>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</si>
  <si>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</si>
  <si>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</si>
  <si>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</si>
  <si>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</si>
  <si>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</si>
  <si>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</si>
  <si>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</si>
  <si>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</si>
  <si>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</si>
  <si>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</si>
  <si>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</si>
  <si>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</si>
  <si>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</si>
  <si>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</si>
  <si>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</si>
  <si>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</si>
  <si>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</si>
  <si>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</si>
  <si>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</si>
  <si>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</si>
  <si>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</si>
  <si>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</si>
  <si>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</si>
  <si>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</si>
  <si>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</si>
  <si>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</si>
  <si>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</si>
  <si>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</si>
  <si>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</si>
  <si>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</si>
  <si>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</si>
  <si>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</si>
  <si>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</si>
  <si>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</si>
  <si>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</si>
  <si>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</si>
  <si>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</si>
  <si>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</si>
  <si>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</si>
  <si>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</si>
  <si>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</si>
  <si>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</si>
  <si>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</si>
  <si>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</si>
  <si>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</si>
  <si>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</si>
  <si>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</si>
  <si>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</si>
  <si>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</si>
  <si>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</si>
  <si>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</si>
  <si>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</si>
  <si>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</si>
  <si>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</si>
  <si>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</si>
  <si>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</si>
  <si>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</si>
  <si>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</si>
  <si>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</si>
  <si>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</si>
  <si>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</si>
  <si>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</si>
  <si>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</si>
  <si>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</si>
  <si>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</si>
  <si>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</si>
  <si>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</si>
  <si>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</si>
  <si>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</si>
  <si>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</si>
  <si>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</si>
  <si>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</si>
  <si>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</si>
  <si>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</si>
  <si>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</si>
  <si>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</si>
  <si>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</si>
  <si>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</si>
  <si>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</si>
  <si>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</si>
  <si>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</si>
  <si>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</si>
  <si>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</si>
  <si>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</si>
  <si>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</si>
  <si>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</si>
  <si>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</si>
  <si>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</si>
  <si>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</si>
  <si>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</si>
  <si>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</si>
  <si>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</si>
  <si>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</si>
  <si>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</si>
  <si>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</si>
  <si>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</si>
  <si>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</si>
  <si>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</si>
  <si>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</si>
  <si>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</si>
  <si>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</si>
  <si>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</si>
  <si>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</si>
  <si>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</si>
  <si>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</si>
  <si>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</si>
  <si>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</si>
  <si>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</si>
  <si>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</si>
  <si>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</si>
  <si>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</si>
  <si>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</si>
  <si>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</si>
  <si>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</si>
  <si>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</si>
  <si>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</si>
  <si>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</si>
  <si>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</si>
  <si>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</si>
  <si>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</si>
  <si>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</si>
  <si>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</si>
  <si>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</si>
  <si>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</si>
  <si>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</si>
  <si>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</si>
  <si>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</si>
  <si>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</si>
  <si>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</si>
  <si>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</si>
  <si>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</si>
  <si>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</si>
  <si>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</si>
  <si>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</si>
  <si>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</si>
  <si>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</si>
  <si>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</si>
  <si>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</si>
  <si>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</si>
  <si>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</si>
  <si>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</si>
  <si>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</si>
  <si>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</si>
  <si>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</si>
  <si>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</si>
  <si>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</si>
  <si>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</si>
  <si>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</si>
  <si>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</si>
  <si>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</si>
  <si>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</si>
  <si>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</si>
  <si>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</si>
  <si>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</si>
  <si>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</si>
  <si>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</si>
  <si>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</si>
  <si>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</si>
  <si>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</si>
  <si>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</si>
  <si>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</si>
  <si>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</si>
  <si>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</si>
  <si>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</si>
  <si>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</si>
  <si>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</si>
  <si>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</si>
  <si>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</si>
  <si>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</si>
  <si>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</si>
  <si>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</si>
  <si>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</si>
  <si>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</si>
  <si>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</si>
  <si>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</si>
  <si>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</si>
  <si>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</si>
  <si>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</si>
  <si>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</si>
  <si>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</si>
  <si>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</si>
  <si>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</si>
  <si>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</si>
  <si>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</si>
  <si>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</si>
  <si>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</si>
  <si>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</si>
  <si>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</si>
  <si>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</si>
  <si>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</si>
  <si>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</si>
  <si>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</si>
  <si>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</si>
  <si>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</si>
  <si>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</si>
  <si>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</si>
  <si>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</si>
  <si>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</si>
  <si>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</si>
  <si>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</si>
  <si>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</si>
  <si>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</si>
  <si>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</si>
  <si>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</si>
  <si>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</si>
  <si>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</si>
  <si>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</si>
  <si>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</si>
  <si>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</si>
  <si>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</si>
  <si>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</si>
  <si>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</si>
  <si>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</si>
  <si>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</si>
  <si>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</si>
  <si>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</si>
  <si>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</si>
  <si>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</si>
  <si>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</si>
  <si>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</si>
  <si>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</si>
  <si>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</si>
  <si>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</si>
  <si>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</si>
  <si>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</si>
  <si>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</si>
  <si>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</si>
  <si>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</si>
  <si>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</si>
  <si>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</si>
  <si>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</si>
  <si>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</si>
  <si>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</si>
  <si>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</si>
  <si>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</si>
  <si>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</si>
  <si>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</si>
  <si>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</si>
  <si>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</si>
  <si>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</si>
  <si>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</si>
  <si>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</si>
  <si>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</si>
  <si>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</si>
  <si>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</si>
  <si>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</si>
  <si>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</si>
  <si>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</si>
  <si>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</si>
  <si>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</si>
  <si>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</si>
  <si>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</si>
  <si>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</si>
  <si>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</si>
  <si>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</si>
  <si>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</si>
  <si>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</si>
  <si>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</si>
  <si>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</si>
  <si>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</si>
  <si>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</si>
  <si>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</si>
  <si>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</si>
  <si>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</si>
  <si>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</si>
  <si>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</si>
  <si>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</si>
  <si>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</si>
  <si>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</si>
  <si>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</si>
  <si>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</si>
  <si>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</si>
  <si>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</si>
  <si>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</si>
  <si>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</si>
  <si>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</si>
  <si>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</si>
  <si>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</si>
  <si>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</si>
  <si>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</si>
  <si>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</si>
  <si>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</si>
  <si>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</si>
  <si>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</si>
  <si>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</si>
  <si>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</si>
  <si>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</si>
  <si>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</si>
  <si>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</si>
  <si>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</si>
  <si>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</si>
  <si>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</si>
  <si>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</si>
  <si>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</si>
  <si>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</si>
  <si>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</si>
  <si>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</si>
  <si>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</si>
  <si>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</si>
  <si>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</si>
  <si>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</si>
  <si>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</si>
  <si>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</si>
  <si>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</si>
  <si>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</si>
  <si>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</si>
  <si>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</si>
  <si>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</si>
  <si>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</si>
  <si>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</si>
  <si>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</si>
  <si>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</si>
  <si>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</si>
  <si>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</si>
  <si>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</si>
  <si>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</si>
  <si>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</si>
  <si>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</si>
  <si>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</si>
  <si>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</si>
  <si>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</si>
  <si>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</si>
  <si>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</si>
  <si>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</si>
  <si>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</si>
  <si>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</si>
  <si>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</si>
  <si>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</si>
  <si>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</si>
  <si>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</si>
  <si>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</si>
  <si>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</si>
  <si>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</si>
  <si>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</si>
  <si>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</si>
  <si>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</si>
  <si>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</si>
  <si>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</si>
  <si>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</si>
  <si>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</si>
  <si>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</si>
  <si>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</si>
  <si>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</si>
  <si>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</si>
  <si>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</si>
  <si>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</si>
  <si>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</si>
  <si>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</si>
  <si>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</si>
  <si>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</si>
  <si>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</si>
  <si>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</si>
  <si>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</si>
  <si>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</si>
  <si>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</si>
  <si>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</si>
  <si>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</si>
  <si>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</si>
  <si>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</si>
  <si>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</si>
  <si>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</si>
  <si>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</si>
  <si>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</si>
  <si>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</si>
  <si>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</si>
  <si>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</si>
  <si>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</si>
  <si>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</si>
  <si>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</si>
  <si>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</si>
  <si>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</si>
  <si>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</si>
  <si>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</si>
  <si>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</si>
  <si>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</si>
  <si>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</si>
  <si>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</si>
  <si>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</si>
  <si>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</si>
  <si>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</si>
  <si>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</si>
  <si>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</si>
  <si>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</si>
  <si>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</si>
  <si>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</si>
  <si>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</si>
  <si>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</si>
  <si>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</si>
  <si>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</si>
  <si>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</si>
  <si>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</si>
  <si>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</si>
  <si>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</si>
  <si>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</si>
  <si>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</si>
  <si>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</si>
  <si>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</si>
  <si>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</si>
  <si>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</si>
  <si>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</si>
  <si>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</si>
  <si>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</si>
  <si>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</si>
  <si>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</si>
  <si>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</si>
  <si>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</si>
  <si>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</si>
  <si>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</si>
  <si>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</si>
  <si>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</si>
  <si>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</si>
  <si>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</si>
  <si>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</si>
  <si>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</si>
  <si>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</si>
  <si>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</si>
  <si>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</si>
  <si>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</si>
  <si>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</si>
  <si>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</si>
  <si>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</si>
  <si>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</si>
  <si>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</si>
  <si>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</si>
  <si>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</si>
  <si>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</si>
  <si>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</si>
  <si>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</si>
  <si>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</si>
  <si>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</si>
  <si>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</si>
  <si>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</si>
  <si>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</si>
  <si>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</si>
  <si>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</si>
  <si>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</si>
  <si>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</si>
  <si>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</si>
  <si>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</si>
  <si>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</si>
  <si>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</si>
  <si>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</si>
  <si>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</si>
  <si>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</si>
  <si>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</si>
  <si>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</si>
  <si>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</si>
  <si>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</si>
  <si>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</si>
  <si>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</si>
  <si>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</si>
  <si>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</si>
  <si>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</si>
  <si>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</si>
  <si>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</si>
  <si>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</si>
  <si>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</si>
  <si>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</si>
  <si>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</si>
  <si>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</si>
  <si>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</si>
  <si>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</si>
  <si>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</si>
  <si>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</si>
  <si>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</si>
  <si>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</si>
  <si>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</si>
  <si>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</si>
  <si>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</si>
  <si>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</si>
  <si>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</si>
  <si>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</si>
  <si>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</si>
  <si>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</si>
  <si>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</si>
  <si>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</si>
  <si>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</si>
  <si>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</si>
  <si>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</si>
  <si>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</si>
  <si>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</si>
  <si>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</si>
  <si>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</si>
  <si>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</si>
  <si>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</si>
  <si>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</si>
  <si>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</si>
  <si>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</si>
  <si>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</si>
  <si>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</si>
  <si>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</si>
  <si>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</si>
  <si>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</si>
  <si>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</si>
  <si>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</si>
  <si>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</si>
  <si>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</si>
  <si>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</si>
  <si>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</si>
  <si>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</si>
  <si>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</si>
  <si>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</si>
  <si>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</si>
  <si>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</si>
  <si>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</si>
  <si>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</si>
  <si>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</si>
  <si>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</si>
  <si>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</si>
  <si>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</si>
  <si>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</si>
  <si>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</si>
  <si>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</si>
  <si>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</si>
  <si>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</si>
  <si>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</si>
  <si>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</si>
  <si>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</si>
  <si>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</si>
  <si>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</si>
  <si>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</si>
  <si>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</si>
  <si>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</si>
  <si>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</si>
  <si>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</si>
  <si>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</si>
  <si>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</si>
  <si>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</si>
  <si>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</si>
  <si>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</si>
  <si>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</si>
  <si>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</si>
  <si>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</si>
  <si>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</si>
  <si>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</si>
  <si>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</si>
  <si>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</si>
  <si>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</si>
  <si>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</si>
  <si>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</si>
  <si>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</si>
  <si>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</si>
  <si>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</si>
  <si>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</si>
  <si>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</si>
  <si>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</si>
  <si>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</si>
  <si>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</si>
  <si>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</si>
  <si>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</si>
  <si>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</si>
  <si>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</si>
  <si>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</si>
  <si>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</si>
  <si>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</si>
  <si>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</si>
  <si>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</si>
  <si>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</si>
  <si>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</si>
  <si>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</si>
  <si>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</si>
  <si>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</si>
  <si>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</si>
  <si>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</si>
  <si>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</si>
  <si>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</si>
  <si>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</si>
  <si>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</si>
  <si>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</si>
  <si>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</si>
  <si>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</si>
  <si>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</si>
  <si>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</si>
  <si>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</si>
  <si>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</si>
  <si>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</si>
  <si>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</si>
  <si>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</si>
  <si>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</si>
  <si>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</si>
  <si>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</si>
  <si>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</si>
  <si>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</si>
  <si>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</si>
  <si>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</si>
  <si>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</si>
  <si>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</si>
  <si>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</si>
  <si>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</si>
  <si>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</si>
  <si>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</si>
  <si>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</si>
  <si>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</si>
  <si>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</si>
  <si>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</si>
  <si>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</si>
  <si>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</si>
  <si>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</si>
  <si>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</si>
  <si>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</si>
  <si>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</si>
  <si>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</si>
  <si>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</si>
  <si>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</si>
  <si>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</si>
  <si>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</si>
  <si>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</si>
  <si>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</si>
  <si>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</si>
  <si>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</si>
  <si>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</si>
  <si>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</si>
  <si>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</si>
  <si>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</si>
  <si>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</si>
  <si>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</si>
  <si>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</si>
  <si>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</si>
  <si>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</si>
  <si>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</si>
  <si>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</si>
  <si>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</si>
  <si>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</si>
  <si>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</si>
  <si>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</si>
  <si>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</si>
  <si>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</si>
  <si>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</si>
  <si>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</si>
  <si>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</si>
  <si>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</si>
  <si>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</si>
  <si>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</si>
  <si>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</si>
  <si>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</si>
  <si>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</si>
  <si>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</si>
  <si>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</si>
  <si>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</si>
  <si>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</si>
  <si>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</si>
  <si>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</si>
  <si>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</si>
  <si>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</si>
  <si>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</si>
  <si>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</si>
  <si>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</si>
  <si>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</si>
  <si>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</si>
  <si>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</si>
  <si>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</si>
  <si>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</si>
  <si>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</si>
  <si>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</si>
  <si>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</si>
  <si>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</si>
  <si>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</si>
  <si>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</si>
  <si>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</si>
  <si>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</si>
  <si>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</si>
  <si>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</si>
  <si>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</si>
  <si>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</si>
  <si>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</si>
  <si>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</si>
  <si>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</si>
  <si>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</si>
  <si>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</si>
  <si>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</si>
  <si>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</si>
  <si>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</si>
  <si>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</si>
  <si>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</si>
  <si>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</si>
  <si>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</si>
  <si>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</si>
  <si>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</si>
  <si>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</si>
  <si>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</si>
  <si>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</si>
  <si>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</si>
  <si>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</si>
  <si>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</si>
  <si>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</si>
  <si>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</si>
  <si>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</si>
  <si>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</si>
  <si>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</si>
  <si>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</si>
  <si>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</si>
  <si>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</si>
  <si>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</si>
  <si>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</si>
  <si>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</si>
  <si>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</si>
  <si>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</si>
  <si>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</si>
  <si>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</si>
  <si>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</si>
  <si>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</si>
  <si>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</si>
  <si>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</si>
  <si>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</si>
  <si>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</si>
  <si>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</si>
  <si>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</si>
  <si>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</si>
  <si>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</si>
  <si>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</si>
  <si>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</si>
  <si>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</si>
  <si>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</si>
  <si>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</si>
  <si>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</si>
  <si>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</si>
  <si>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</si>
  <si>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</si>
  <si>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</si>
  <si>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</si>
  <si>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</si>
  <si>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</si>
  <si>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</si>
  <si>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</si>
  <si>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</si>
  <si>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</si>
  <si>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</si>
  <si>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</si>
  <si>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</si>
  <si>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</si>
  <si>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</si>
  <si>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</si>
  <si>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</si>
  <si>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</si>
  <si>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</si>
  <si>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</si>
  <si>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</si>
  <si>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</si>
  <si>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</si>
  <si>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</si>
  <si>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</si>
  <si>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</si>
  <si>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</si>
  <si>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</si>
  <si>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</si>
  <si>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</si>
  <si>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</si>
  <si>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</si>
  <si>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</si>
  <si>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</si>
  <si>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</si>
  <si>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</si>
  <si>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</si>
  <si>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</si>
  <si>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</si>
  <si>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</si>
  <si>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</si>
  <si>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</si>
  <si>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</si>
  <si>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</si>
  <si>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</si>
  <si>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</si>
  <si>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</si>
  <si>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</si>
  <si>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</si>
  <si>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</si>
  <si>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</si>
  <si>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</si>
  <si>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</si>
  <si>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</si>
  <si>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</si>
  <si>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</si>
  <si>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</si>
  <si>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</si>
  <si>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</si>
  <si>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</si>
  <si>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</si>
  <si>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</si>
  <si>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</si>
  <si>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</si>
  <si>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</si>
  <si>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</si>
  <si>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</si>
  <si>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</si>
  <si>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</si>
  <si>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</si>
  <si>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</si>
  <si>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</si>
  <si>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</si>
  <si>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</si>
  <si>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</si>
  <si>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</si>
  <si>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</si>
  <si>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</si>
  <si>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</si>
  <si>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</si>
  <si>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</si>
  <si>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</si>
  <si>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</si>
  <si>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</si>
  <si>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</si>
  <si>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</si>
  <si>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</si>
  <si>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</si>
  <si>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</si>
  <si>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</si>
  <si>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</si>
  <si>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</si>
  <si>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</si>
  <si>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</si>
  <si>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</si>
  <si>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</si>
  <si>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</si>
  <si>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</si>
  <si>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</si>
  <si>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</si>
  <si>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</si>
  <si>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</si>
  <si>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</si>
  <si>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</si>
  <si>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</si>
  <si>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</si>
  <si>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</si>
  <si>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</si>
  <si>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</si>
  <si>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</si>
  <si>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</si>
  <si>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</si>
  <si>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</si>
  <si>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</si>
  <si>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</si>
  <si>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</si>
  <si>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</si>
  <si>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</si>
  <si>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</si>
  <si>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</si>
  <si>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</si>
  <si>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</si>
  <si>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</si>
  <si>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</si>
  <si>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</si>
  <si>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</si>
  <si>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</si>
  <si>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</si>
  <si>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</si>
  <si>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</si>
  <si>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</si>
  <si>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</si>
  <si>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</si>
  <si>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</si>
  <si>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</si>
  <si>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</si>
  <si>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</si>
  <si>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</si>
  <si>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</si>
  <si>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</si>
  <si>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</si>
  <si>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</si>
  <si>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</si>
  <si>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</si>
  <si>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</si>
  <si>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</si>
  <si>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</si>
  <si>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</si>
  <si>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</si>
  <si>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</si>
  <si>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</si>
  <si>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</si>
  <si>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</si>
  <si>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</si>
  <si>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</si>
  <si>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</si>
  <si>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</si>
  <si>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</si>
  <si>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</si>
  <si>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</si>
  <si>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</si>
  <si>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</si>
  <si>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</si>
  <si>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</si>
  <si>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</si>
  <si>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</si>
  <si>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</si>
  <si>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</si>
  <si>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</si>
  <si>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</si>
  <si>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</si>
  <si>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</si>
  <si>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</si>
  <si>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</si>
  <si>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</si>
  <si>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</si>
  <si>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</si>
  <si>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</si>
  <si>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</si>
  <si>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</si>
  <si>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</si>
  <si>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</si>
  <si>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</si>
  <si>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</si>
  <si>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</si>
  <si>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</si>
  <si>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</si>
  <si>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</si>
  <si>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</si>
  <si>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</si>
  <si>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</si>
  <si>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</si>
  <si>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</si>
  <si>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</si>
  <si>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</si>
  <si>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</si>
  <si>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</si>
  <si>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</si>
  <si>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</si>
  <si>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</si>
  <si>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</si>
  <si>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</si>
  <si>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</si>
  <si>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</si>
  <si>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</si>
  <si>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</si>
  <si>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</si>
  <si>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</si>
  <si>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</si>
  <si>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</si>
  <si>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</si>
  <si>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</si>
  <si>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</si>
  <si>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</si>
  <si>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</si>
  <si>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</si>
  <si>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</si>
  <si>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</si>
  <si>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</si>
  <si>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</si>
  <si>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</si>
  <si>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</si>
  <si>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</si>
  <si>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</si>
  <si>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</si>
  <si>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</si>
  <si>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</si>
  <si>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</si>
  <si>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</si>
  <si>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</si>
  <si>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</si>
  <si>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</si>
  <si>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</si>
  <si>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</si>
  <si>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</si>
  <si>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</si>
  <si>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</si>
  <si>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</si>
  <si>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</si>
  <si>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</si>
  <si>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</si>
  <si>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</si>
  <si>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</si>
  <si>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</si>
  <si>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</si>
  <si>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</si>
  <si>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</si>
  <si>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</si>
  <si>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</si>
  <si>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</si>
  <si>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</si>
  <si>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</si>
  <si>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</si>
  <si>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</si>
  <si>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</si>
  <si>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</si>
  <si>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</si>
  <si>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</si>
  <si>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</si>
  <si>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</si>
  <si>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</si>
  <si>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</si>
  <si>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</si>
  <si>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</si>
  <si>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</si>
  <si>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</si>
  <si>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</si>
  <si>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</si>
  <si>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</si>
  <si>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</si>
  <si>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</si>
  <si>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</si>
  <si>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</si>
  <si>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</si>
  <si>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</si>
  <si>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</si>
  <si>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</si>
  <si>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</si>
  <si>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</si>
  <si>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</si>
  <si>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</si>
  <si>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</si>
  <si>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</si>
  <si>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</si>
  <si>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</si>
  <si>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</si>
  <si>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</si>
  <si>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</si>
  <si>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</si>
  <si>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</si>
  <si>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</si>
  <si>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</si>
  <si>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</si>
  <si>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</si>
  <si>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</si>
  <si>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</si>
  <si>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</si>
  <si>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</si>
  <si>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</si>
  <si>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</si>
  <si>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</si>
  <si>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</si>
  <si>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</si>
  <si>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</si>
  <si>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</si>
  <si>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</si>
  <si>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</si>
  <si>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</si>
  <si>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</si>
  <si>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</si>
  <si>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</si>
  <si>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</si>
  <si>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</si>
  <si>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</si>
  <si>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</si>
  <si>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</si>
  <si>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</si>
  <si>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</si>
  <si>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</si>
  <si>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</si>
  <si>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</si>
  <si>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</si>
  <si>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</si>
  <si>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</si>
  <si>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</si>
  <si>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</si>
  <si>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</si>
  <si>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</si>
  <si>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</si>
  <si>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</si>
  <si>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</si>
  <si>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</si>
  <si>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</si>
  <si>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</si>
  <si>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</si>
  <si>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</si>
  <si>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</si>
  <si>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</si>
  <si>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</si>
  <si>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</si>
  <si>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</si>
  <si>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</si>
  <si>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</si>
  <si>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</si>
  <si>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</si>
  <si>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</si>
  <si>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</si>
  <si>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</si>
  <si>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</si>
  <si>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</si>
  <si>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</si>
  <si>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</si>
  <si>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</si>
  <si>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</si>
  <si>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</si>
  <si>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</si>
  <si>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</si>
  <si>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</si>
  <si>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</si>
  <si>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</si>
  <si>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</si>
  <si>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</si>
  <si>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</si>
  <si>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</si>
  <si>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</si>
  <si>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</si>
  <si>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</si>
  <si>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</si>
  <si>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</si>
  <si>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</si>
  <si>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</si>
  <si>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</si>
  <si>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</si>
  <si>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</si>
  <si>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</si>
  <si>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</si>
  <si>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</si>
  <si>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</si>
  <si>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</si>
  <si>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</si>
  <si>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</si>
  <si>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</si>
  <si>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</si>
  <si>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</si>
  <si>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</si>
  <si>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</si>
  <si>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</si>
  <si>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</si>
  <si>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</si>
  <si>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</si>
  <si>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</si>
  <si>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</si>
  <si>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</si>
  <si>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</si>
  <si>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</si>
  <si>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</si>
  <si>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</si>
  <si>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</si>
  <si>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</si>
  <si>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</si>
  <si>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</si>
  <si>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</si>
  <si>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</si>
  <si>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</si>
  <si>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</si>
  <si>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</si>
  <si>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</si>
  <si>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</si>
  <si>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</si>
  <si>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</si>
  <si>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</si>
  <si>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</si>
  <si>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</si>
  <si>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</si>
  <si>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</si>
  <si>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</si>
  <si>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</si>
  <si>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</si>
  <si>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</si>
  <si>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</si>
  <si>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</si>
  <si>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</si>
  <si>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</si>
  <si>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</si>
  <si>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</si>
  <si>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</si>
  <si>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</si>
  <si>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</si>
  <si>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</si>
  <si>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</si>
  <si>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</si>
  <si>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</si>
  <si>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</si>
  <si>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</si>
  <si>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</si>
  <si>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</si>
  <si>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</si>
  <si>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</si>
  <si>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</si>
  <si>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</si>
  <si>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</si>
  <si>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</si>
  <si>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</si>
  <si>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</si>
  <si>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</si>
  <si>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</si>
  <si>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</si>
  <si>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</si>
  <si>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</si>
  <si>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</si>
  <si>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</si>
  <si>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</si>
  <si>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</si>
  <si>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</si>
  <si>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</si>
  <si>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</si>
  <si>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</si>
  <si>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</si>
  <si>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</si>
  <si>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</si>
  <si>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</si>
  <si>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</si>
  <si>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</si>
  <si>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</si>
  <si>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</si>
  <si>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</si>
  <si>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</si>
  <si>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</si>
  <si>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</si>
  <si>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</si>
  <si>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</si>
  <si>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</si>
  <si>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</si>
  <si>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</si>
  <si>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</si>
  <si>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</si>
  <si>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</si>
  <si>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</si>
  <si>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</si>
  <si>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</si>
  <si>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</si>
  <si>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</si>
  <si>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</si>
  <si>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</si>
  <si>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</si>
  <si>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</si>
  <si>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</si>
  <si>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</si>
  <si>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</si>
  <si>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</si>
  <si>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</si>
  <si>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</si>
  <si>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</si>
  <si>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</si>
  <si>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</si>
  <si>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</si>
  <si>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</si>
  <si>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</si>
  <si>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</si>
  <si>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</si>
  <si>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</si>
  <si>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</si>
  <si>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</si>
  <si>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</si>
  <si>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</si>
  <si>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</si>
  <si>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</si>
  <si>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</si>
  <si>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</si>
  <si>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</si>
  <si>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</si>
  <si>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</si>
  <si>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</si>
  <si>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</si>
  <si>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</si>
  <si>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</si>
  <si>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</si>
  <si>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</si>
  <si>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</si>
  <si>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</si>
  <si>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</si>
  <si>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</si>
  <si>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</si>
  <si>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</si>
  <si>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</si>
  <si>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</si>
  <si>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</si>
  <si>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</si>
  <si>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</si>
  <si>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</si>
  <si>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</si>
  <si>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</si>
  <si>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</si>
  <si>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</si>
  <si>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</si>
  <si>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</si>
  <si>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</si>
  <si>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</si>
  <si>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</si>
  <si>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</si>
  <si>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</si>
  <si>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</si>
  <si>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</si>
  <si>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</si>
  <si>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</si>
  <si>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</si>
  <si>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</si>
  <si>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</si>
  <si>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</si>
  <si>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</si>
  <si>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</si>
  <si>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</si>
  <si>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</si>
  <si>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</si>
  <si>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</si>
  <si>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</si>
  <si>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</si>
  <si>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</si>
  <si>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</si>
  <si>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</si>
  <si>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</si>
  <si>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</si>
  <si>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</si>
  <si>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</si>
  <si>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</si>
  <si>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</si>
  <si>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</si>
  <si>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</si>
  <si>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</si>
  <si>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</si>
  <si>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</si>
  <si>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</si>
  <si>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</si>
  <si>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</si>
  <si>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</si>
  <si>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</si>
  <si>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</si>
  <si>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</si>
  <si>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</si>
  <si>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</si>
  <si>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</si>
  <si>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</si>
  <si>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</si>
  <si>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</si>
  <si>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</si>
  <si>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</si>
  <si>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</si>
  <si>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</si>
  <si>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</si>
  <si>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</si>
  <si>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</si>
  <si>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</si>
  <si>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</si>
  <si>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</si>
  <si>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</si>
  <si>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</si>
  <si>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</si>
  <si>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</si>
  <si>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</si>
  <si>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</si>
  <si>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</si>
  <si>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</si>
  <si>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</si>
  <si>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</si>
  <si>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</si>
  <si>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</si>
  <si>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</si>
  <si>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</si>
  <si>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</si>
  <si>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</si>
  <si>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</si>
  <si>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</si>
  <si>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</si>
  <si>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</si>
  <si>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</si>
  <si>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</si>
  <si>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</si>
  <si>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</si>
  <si>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</si>
  <si>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</si>
  <si>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</si>
  <si>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</si>
  <si>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</si>
  <si>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</si>
  <si>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</si>
  <si>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</si>
  <si>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</si>
  <si>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</si>
  <si>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</si>
  <si>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</si>
  <si>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</si>
  <si>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</si>
  <si>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</si>
  <si>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</si>
  <si>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</si>
  <si>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</si>
  <si>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</si>
  <si>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</si>
  <si>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</si>
  <si>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</si>
  <si>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</si>
  <si>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</si>
  <si>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</si>
  <si>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</si>
  <si>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</si>
  <si>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</si>
  <si>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</si>
  <si>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</si>
  <si>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</si>
  <si>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</si>
  <si>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</si>
  <si>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</si>
  <si>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</si>
  <si>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</si>
  <si>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</si>
  <si>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</si>
  <si>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</si>
  <si>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</si>
  <si>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</si>
  <si>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</si>
  <si>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</si>
  <si>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</si>
  <si>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</si>
  <si>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</si>
  <si>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</si>
  <si>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</si>
  <si>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</si>
  <si>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</si>
  <si>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</si>
  <si>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</si>
  <si>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</si>
  <si>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</si>
  <si>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</si>
  <si>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</si>
  <si>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</si>
  <si>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</si>
  <si>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</si>
  <si>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</si>
  <si>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</si>
  <si>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</si>
  <si>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</si>
  <si>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</si>
  <si>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</si>
  <si>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</si>
  <si>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</si>
  <si>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</si>
  <si>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</si>
  <si>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</si>
  <si>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</si>
  <si>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</si>
  <si>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</si>
  <si>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</si>
  <si>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</si>
  <si>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</si>
  <si>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</si>
  <si>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</si>
  <si>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</si>
  <si>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</si>
  <si>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</si>
  <si>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</si>
  <si>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</si>
  <si>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</si>
  <si>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</si>
  <si>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</si>
  <si>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</si>
  <si>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</si>
  <si>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</si>
  <si>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</si>
  <si>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</si>
  <si>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</si>
  <si>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</si>
  <si>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</si>
  <si>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</si>
  <si>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</si>
  <si>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</si>
  <si>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</si>
  <si>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</si>
  <si>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</si>
  <si>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</si>
  <si>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</si>
  <si>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</si>
  <si>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</si>
  <si>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</si>
  <si>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</si>
  <si>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</si>
  <si>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</si>
  <si>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</si>
  <si>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</si>
  <si>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</si>
  <si>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</si>
  <si>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</si>
  <si>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</si>
  <si>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</si>
  <si>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</si>
  <si>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</si>
  <si>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</si>
  <si>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</si>
  <si>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</si>
  <si>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</si>
  <si>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</si>
  <si>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</si>
  <si>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</si>
  <si>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</si>
  <si>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</si>
  <si>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</si>
  <si>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</si>
  <si>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</si>
  <si>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</si>
  <si>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</si>
  <si>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</si>
  <si>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</si>
  <si>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</si>
  <si>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</si>
  <si>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</si>
  <si>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</si>
  <si>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</si>
  <si>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</si>
  <si>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</si>
  <si>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</si>
  <si>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</si>
  <si>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</si>
  <si>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</si>
  <si>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</si>
  <si>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</si>
  <si>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</si>
  <si>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</si>
  <si>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</si>
  <si>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</si>
  <si>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</si>
  <si>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</si>
  <si>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</si>
  <si>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</si>
  <si>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</si>
  <si>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</si>
  <si>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</si>
  <si>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</si>
  <si>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</si>
  <si>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</si>
  <si>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</si>
  <si>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</si>
  <si>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</si>
  <si>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</si>
  <si>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</si>
  <si>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</si>
  <si>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</si>
  <si>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</si>
  <si>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</si>
  <si>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</si>
  <si>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</si>
  <si>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</si>
  <si>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</si>
  <si>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</si>
  <si>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</si>
  <si>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</si>
  <si>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</si>
  <si>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</si>
  <si>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</si>
  <si>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</si>
  <si>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</si>
  <si>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</si>
  <si>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</si>
  <si>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</si>
  <si>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</si>
  <si>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</si>
  <si>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</si>
  <si>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</si>
  <si>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</si>
  <si>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</si>
  <si>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</si>
  <si>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</si>
  <si>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</si>
  <si>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</si>
  <si>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</si>
  <si>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</si>
  <si>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</si>
  <si>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</si>
  <si>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</si>
  <si>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</si>
  <si>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</si>
  <si>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</si>
  <si>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</si>
  <si>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</si>
  <si>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</si>
  <si>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</si>
  <si>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</si>
  <si>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</si>
  <si>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</si>
  <si>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</si>
  <si>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</si>
  <si>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</si>
  <si>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</si>
  <si>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</si>
  <si>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</si>
  <si>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</si>
  <si>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</si>
  <si>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</si>
  <si>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</si>
  <si>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</si>
  <si>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</si>
  <si>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</si>
  <si>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</si>
  <si>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</si>
  <si>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</si>
  <si>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</si>
  <si>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</si>
  <si>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</si>
  <si>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</si>
  <si>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</si>
  <si>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</si>
  <si>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</si>
  <si>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</si>
  <si>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</si>
  <si>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</si>
  <si>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</si>
  <si>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</si>
  <si>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</si>
  <si>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</si>
  <si>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</si>
  <si>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</si>
  <si>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</si>
  <si>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</si>
  <si>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</si>
  <si>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</si>
  <si>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</si>
  <si>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</si>
  <si>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</si>
  <si>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</si>
  <si>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</si>
  <si>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</si>
  <si>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</si>
  <si>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</si>
  <si>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</si>
  <si>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</si>
  <si>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</si>
  <si>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</si>
  <si>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</si>
  <si>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</si>
  <si>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</si>
  <si>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</si>
  <si>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</si>
  <si>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</si>
  <si>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</si>
  <si>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</si>
  <si>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</si>
  <si>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</si>
  <si>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</si>
  <si>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</si>
  <si>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</si>
  <si>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</si>
  <si>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</si>
  <si>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</si>
  <si>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</si>
  <si>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</si>
  <si>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</si>
  <si>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</si>
  <si>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</si>
  <si>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</si>
  <si>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</si>
  <si>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</si>
  <si>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</si>
  <si>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</si>
  <si>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</si>
  <si>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</si>
  <si>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</si>
  <si>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</si>
  <si>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</si>
  <si>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</si>
  <si>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</si>
  <si>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</si>
  <si>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</si>
  <si>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</si>
  <si>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</si>
  <si>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</si>
  <si>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</si>
  <si>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</si>
  <si>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</si>
  <si>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</si>
  <si>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</si>
  <si>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</si>
  <si>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</si>
  <si>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</si>
  <si>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</si>
  <si>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</si>
  <si>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</si>
  <si>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</si>
  <si>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</si>
  <si>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</si>
  <si>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</si>
  <si>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</si>
  <si>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</si>
  <si>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</si>
  <si>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</si>
  <si>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</si>
  <si>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</si>
  <si>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</si>
  <si>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</si>
  <si>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</si>
  <si>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</si>
  <si>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</si>
  <si>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</si>
  <si>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</si>
  <si>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</si>
  <si>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</si>
  <si>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</si>
  <si>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</si>
  <si>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</si>
  <si>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</si>
  <si>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</si>
  <si>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</si>
  <si>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</si>
  <si>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</si>
  <si>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</si>
  <si>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</si>
  <si>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</si>
  <si>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</si>
  <si>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</si>
  <si>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</si>
  <si>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</si>
  <si>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</si>
  <si>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</si>
  <si>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</si>
  <si>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</si>
  <si>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</si>
  <si>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</si>
  <si>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</si>
  <si>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</si>
  <si>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</si>
  <si>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</si>
  <si>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</si>
  <si>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</si>
  <si>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</si>
  <si>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</si>
  <si>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</si>
  <si>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</si>
  <si>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</si>
  <si>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</si>
  <si>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</si>
  <si>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</si>
  <si>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</si>
  <si>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</si>
  <si>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</si>
  <si>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</si>
  <si>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</si>
  <si>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</si>
  <si>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</si>
  <si>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</si>
  <si>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</si>
  <si>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</si>
  <si>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</si>
  <si>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</si>
  <si>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</si>
  <si>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</si>
  <si>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</si>
  <si>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</si>
  <si>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</si>
  <si>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</si>
  <si>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</si>
  <si>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</si>
  <si>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</si>
  <si>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</si>
  <si>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</si>
  <si>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</si>
  <si>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</si>
  <si>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</si>
  <si>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</si>
  <si>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</si>
  <si>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</si>
  <si>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</si>
  <si>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</si>
  <si>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</si>
  <si>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</si>
  <si>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</si>
  <si>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</si>
  <si>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</si>
  <si>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</si>
  <si>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</si>
  <si>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</si>
  <si>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</si>
  <si>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</si>
  <si>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</si>
  <si>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</si>
  <si>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</si>
  <si>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</si>
  <si>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</si>
  <si>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</si>
  <si>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</si>
  <si>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</si>
  <si>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</si>
  <si>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</si>
  <si>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</si>
  <si>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</si>
  <si>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</si>
  <si>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</si>
  <si>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</si>
  <si>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</si>
  <si>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</si>
  <si>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</si>
  <si>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</si>
  <si>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</si>
  <si>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</si>
  <si>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</si>
  <si>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</si>
  <si>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</si>
  <si>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</si>
  <si>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</si>
  <si>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</si>
  <si>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</si>
  <si>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</si>
  <si>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</si>
  <si>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</si>
  <si>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</si>
  <si>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</si>
  <si>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</si>
  <si>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</si>
  <si>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</si>
  <si>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</si>
  <si>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</si>
  <si>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</si>
  <si>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</si>
  <si>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</si>
  <si>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</si>
  <si>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</si>
  <si>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</si>
  <si>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</si>
  <si>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</si>
  <si>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</si>
  <si>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</si>
  <si>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</si>
  <si>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</si>
  <si>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</si>
  <si>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</si>
  <si>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</si>
  <si>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</si>
  <si>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</si>
  <si>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</si>
  <si>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</si>
  <si>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</si>
  <si>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</si>
  <si>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</si>
  <si>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</si>
  <si>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</si>
  <si>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</si>
  <si>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</si>
  <si>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</si>
  <si>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</si>
  <si>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</si>
  <si>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</si>
  <si>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</si>
  <si>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</si>
  <si>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</si>
  <si>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</si>
  <si>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</si>
  <si>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</si>
  <si>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</si>
  <si>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</si>
  <si>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</si>
  <si>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</si>
  <si>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</si>
  <si>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</si>
  <si>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</si>
  <si>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</si>
  <si>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</si>
  <si>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</si>
  <si>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</si>
  <si>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</si>
  <si>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</si>
  <si>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</si>
  <si>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</si>
  <si>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</si>
  <si>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</si>
  <si>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</si>
  <si>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</si>
  <si>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</si>
  <si>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</si>
  <si>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</si>
  <si>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</si>
  <si>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</si>
  <si>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</si>
  <si>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</si>
  <si>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</si>
  <si>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</si>
  <si>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</si>
  <si>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</si>
  <si>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</si>
  <si>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</si>
  <si>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</si>
  <si>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</si>
  <si>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</si>
  <si>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</si>
  <si>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</si>
  <si>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</si>
  <si>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</si>
  <si>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</si>
  <si>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</si>
  <si>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</si>
  <si>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</si>
  <si>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</si>
  <si>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</si>
  <si>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</si>
  <si>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</si>
  <si>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</si>
  <si>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</si>
  <si>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</si>
  <si>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</si>
  <si>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</si>
  <si>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</si>
  <si>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</si>
  <si>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</si>
  <si>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</si>
  <si>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</si>
  <si>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</si>
  <si>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</si>
  <si>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</si>
  <si>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</si>
  <si>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</si>
  <si>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</si>
  <si>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</si>
  <si>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</si>
  <si>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</si>
  <si>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</si>
  <si>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</si>
  <si>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</si>
  <si>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</si>
  <si>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</si>
  <si>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</si>
  <si>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</si>
  <si>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</si>
  <si>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</si>
  <si>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</si>
  <si>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</si>
  <si>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</si>
  <si>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</si>
  <si>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</si>
  <si>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</si>
  <si>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</si>
  <si>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</si>
  <si>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</si>
  <si>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</si>
  <si>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</si>
  <si>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</si>
  <si>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</si>
  <si>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</si>
  <si>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</si>
  <si>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</si>
  <si>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</si>
  <si>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</si>
  <si>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</si>
  <si>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</si>
  <si>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</si>
  <si>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</si>
  <si>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</si>
  <si>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</si>
  <si>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</si>
  <si>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</si>
  <si>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</si>
  <si>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</si>
  <si>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</si>
  <si>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</si>
  <si>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</si>
  <si>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</si>
  <si>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</si>
  <si>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</si>
  <si>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</si>
  <si>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</si>
  <si>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</si>
  <si>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</si>
  <si>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</si>
  <si>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</si>
  <si>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</si>
  <si>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</si>
  <si>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</si>
  <si>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</si>
  <si>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</si>
  <si>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</si>
  <si>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</si>
  <si>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</si>
  <si>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</si>
  <si>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</si>
  <si>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</si>
  <si>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</si>
  <si>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</si>
  <si>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</si>
  <si>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</si>
  <si>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</si>
  <si>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</si>
  <si>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</si>
  <si>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</si>
  <si>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</si>
  <si>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</si>
  <si>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</si>
  <si>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</si>
  <si>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</si>
  <si>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</si>
  <si>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</si>
  <si>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</si>
  <si>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</si>
  <si>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</si>
  <si>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</si>
  <si>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</si>
  <si>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</si>
  <si>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</si>
  <si>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</si>
  <si>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</si>
  <si>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</si>
  <si>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</si>
  <si>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</si>
  <si>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</si>
  <si>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</si>
  <si>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</si>
  <si>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</si>
  <si>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</si>
  <si>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</si>
  <si>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</si>
  <si>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</si>
  <si>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</si>
  <si>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</si>
  <si>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</si>
  <si>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</si>
  <si>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</si>
  <si>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</si>
  <si>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</si>
  <si>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</si>
  <si>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</si>
  <si>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</si>
  <si>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</si>
  <si>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</si>
  <si>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</si>
  <si>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</si>
  <si>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</si>
  <si>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</si>
  <si>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</si>
  <si>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</si>
  <si>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</si>
  <si>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</si>
  <si>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</si>
  <si>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</si>
  <si>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</si>
  <si>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</si>
  <si>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</si>
  <si>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</si>
  <si>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</si>
  <si>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</si>
  <si>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</si>
  <si>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</si>
  <si>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</si>
  <si>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</si>
  <si>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</si>
  <si>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</si>
  <si>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</si>
  <si>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</si>
  <si>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</si>
  <si>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</si>
  <si>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</si>
  <si>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</si>
  <si>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</si>
  <si>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</si>
  <si>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</si>
  <si>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</si>
  <si>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</si>
  <si>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</si>
  <si>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</si>
  <si>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</si>
  <si>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</si>
  <si>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</si>
  <si>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</si>
  <si>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</si>
  <si>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</si>
  <si>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</si>
  <si>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</si>
  <si>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</si>
  <si>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</si>
  <si>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</si>
  <si>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</si>
  <si>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</si>
  <si>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</si>
  <si>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</si>
  <si>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</si>
  <si>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</si>
  <si>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</si>
  <si>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</si>
  <si>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</si>
  <si>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</si>
  <si>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</si>
  <si>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</si>
  <si>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</si>
  <si>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</si>
  <si>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</si>
  <si>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</si>
  <si>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</si>
  <si>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</si>
  <si>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</si>
  <si>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</si>
  <si>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</si>
  <si>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</si>
  <si>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</si>
  <si>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</si>
  <si>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</si>
  <si>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</si>
  <si>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</si>
  <si>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</si>
  <si>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</si>
  <si>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</si>
  <si>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</si>
  <si>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</si>
  <si>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</si>
  <si>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</si>
  <si>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</si>
  <si>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</si>
  <si>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</si>
  <si>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</si>
  <si>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</si>
  <si>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</si>
  <si>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</si>
  <si>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</si>
  <si>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</si>
  <si>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</si>
  <si>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</si>
  <si>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</si>
  <si>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</si>
  <si>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</si>
  <si>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</si>
  <si>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</si>
  <si>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</si>
  <si>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</si>
  <si>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</si>
  <si>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</si>
  <si>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</si>
  <si>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</si>
  <si>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</si>
  <si>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</si>
  <si>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</si>
  <si>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</si>
  <si>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</si>
  <si>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</si>
  <si>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</si>
  <si>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</si>
  <si>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</si>
  <si>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</si>
  <si>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</si>
  <si>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</si>
  <si>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</si>
  <si>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</si>
  <si>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</si>
  <si>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</si>
  <si>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</si>
  <si>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</si>
  <si>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</si>
  <si>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</si>
  <si>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</si>
  <si>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</si>
  <si>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</si>
  <si>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</si>
  <si>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</si>
  <si>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</si>
  <si>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</si>
  <si>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</si>
  <si>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</si>
  <si>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</si>
  <si>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</si>
  <si>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</si>
  <si>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</si>
  <si>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</si>
  <si>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</si>
  <si>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</si>
  <si>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</si>
  <si>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</si>
  <si>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</si>
  <si>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</si>
  <si>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</si>
  <si>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</si>
  <si>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</si>
  <si>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</si>
  <si>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</si>
  <si>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</si>
  <si>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</si>
  <si>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</si>
  <si>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</si>
  <si>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</si>
  <si>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</si>
  <si>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</si>
  <si>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</si>
  <si>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</si>
  <si>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</si>
  <si>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</si>
  <si>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</si>
  <si>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</si>
  <si>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</si>
  <si>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</si>
  <si>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</si>
  <si>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</si>
  <si>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</si>
  <si>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</si>
  <si>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</si>
  <si>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</si>
  <si>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</si>
  <si>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</si>
  <si>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</si>
  <si>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</si>
  <si>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</si>
  <si>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</si>
  <si>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</si>
  <si>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</si>
  <si>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</si>
  <si>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</si>
  <si>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</si>
  <si>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</si>
  <si>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</si>
  <si>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</si>
  <si>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</si>
  <si>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</si>
  <si>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</si>
  <si>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</si>
  <si>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</si>
  <si>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</si>
  <si>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</si>
  <si>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</si>
  <si>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</si>
  <si>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</si>
  <si>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</si>
  <si>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</si>
  <si>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</si>
  <si>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</si>
  <si>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</si>
  <si>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</si>
  <si>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</si>
  <si>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</si>
  <si>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</si>
  <si>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</si>
  <si>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</si>
  <si>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</si>
  <si>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</si>
  <si>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</si>
  <si>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</si>
  <si>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</si>
  <si>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</si>
  <si>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</si>
  <si>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</si>
  <si>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</si>
  <si>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</si>
  <si>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</si>
  <si>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</si>
  <si>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</si>
  <si>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</si>
  <si>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</si>
  <si>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</si>
  <si>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</si>
  <si>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</si>
  <si>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</si>
  <si>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</si>
  <si>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</si>
  <si>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</si>
  <si>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</si>
  <si>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</si>
  <si>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</si>
  <si>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</si>
  <si>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</si>
  <si>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</si>
  <si>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</si>
  <si>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</si>
  <si>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</si>
  <si>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</si>
  <si>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</si>
  <si>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</si>
  <si>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</si>
  <si>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</si>
  <si>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</si>
  <si>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</si>
  <si>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</si>
  <si>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</si>
  <si>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</si>
  <si>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</si>
  <si>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</si>
  <si>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</si>
  <si>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</si>
  <si>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</si>
  <si>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</si>
  <si>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</si>
  <si>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</si>
  <si>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</si>
  <si>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</si>
  <si>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</si>
  <si>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</si>
  <si>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</si>
  <si>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</si>
  <si>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</si>
  <si>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</si>
  <si>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</si>
  <si>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</si>
  <si>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</si>
  <si>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</si>
  <si>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</si>
  <si>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</si>
  <si>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</si>
  <si>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</si>
  <si>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</si>
  <si>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</si>
  <si>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</si>
  <si>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</si>
  <si>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</si>
  <si>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</si>
  <si>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</si>
  <si>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</si>
  <si>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</si>
  <si>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</si>
  <si>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</si>
  <si>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</si>
  <si>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</si>
  <si>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</si>
  <si>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</si>
  <si>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</si>
  <si>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</si>
  <si>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</si>
  <si>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</si>
  <si>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</si>
  <si>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</si>
  <si>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</si>
  <si>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</si>
  <si>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</si>
  <si>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</si>
  <si>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</si>
  <si>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</si>
  <si>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</si>
  <si>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</si>
  <si>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</si>
  <si>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</si>
  <si>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</si>
  <si>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</si>
  <si>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</si>
  <si>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</si>
  <si>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</si>
  <si>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</si>
  <si>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</si>
  <si>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</si>
  <si>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</si>
  <si>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</si>
  <si>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</si>
  <si>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</si>
  <si>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</si>
  <si>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</si>
  <si>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</si>
  <si>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</si>
  <si>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</si>
  <si>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</si>
  <si>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</si>
  <si>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</si>
  <si>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</si>
  <si>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</si>
  <si>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</si>
  <si>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</si>
  <si>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</si>
  <si>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</si>
  <si>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</si>
  <si>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</si>
  <si>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</si>
  <si>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</si>
  <si>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</si>
  <si>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</si>
  <si>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</si>
  <si>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</si>
  <si>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</si>
  <si>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</si>
  <si>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</si>
  <si>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</si>
  <si>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</si>
  <si>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</si>
  <si>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</si>
  <si>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</si>
  <si>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</si>
  <si>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</si>
  <si>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</si>
  <si>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</si>
  <si>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</si>
  <si>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</si>
  <si>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</si>
  <si>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</si>
  <si>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</si>
  <si>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</si>
  <si>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</si>
  <si>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</si>
  <si>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</si>
  <si>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</si>
  <si>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</si>
  <si>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</si>
  <si>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</si>
  <si>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</si>
  <si>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</si>
  <si>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</si>
  <si>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</si>
  <si>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</si>
  <si>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</si>
  <si>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</si>
  <si>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</si>
  <si>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</si>
  <si>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</si>
  <si>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</si>
  <si>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</si>
  <si>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</si>
  <si>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</si>
  <si>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</si>
  <si>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</si>
  <si>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</si>
  <si>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</si>
  <si>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</si>
  <si>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</si>
  <si>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</si>
  <si>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</si>
  <si>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</si>
  <si>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</si>
  <si>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</si>
  <si>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</si>
  <si>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</si>
  <si>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</si>
  <si>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</si>
  <si>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</si>
  <si>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</si>
  <si>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</si>
  <si>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</si>
  <si>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</si>
  <si>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</si>
  <si>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</si>
  <si>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</si>
  <si>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</si>
  <si>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</si>
  <si>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</si>
  <si>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</si>
  <si>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</si>
  <si>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</si>
  <si>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</si>
  <si>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</si>
  <si>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</si>
  <si>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</si>
  <si>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</si>
  <si>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</si>
  <si>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</si>
  <si>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</si>
  <si>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</si>
  <si>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</si>
  <si>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</si>
  <si>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</si>
  <si>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</si>
  <si>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</si>
  <si>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</si>
  <si>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</si>
  <si>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</si>
  <si>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</si>
  <si>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</si>
  <si>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</si>
  <si>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</si>
  <si>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</si>
  <si>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</si>
  <si>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</si>
  <si>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</si>
  <si>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</si>
  <si>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</si>
  <si>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</si>
  <si>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</si>
  <si>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</si>
  <si>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</si>
  <si>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</si>
  <si>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</si>
  <si>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</si>
  <si>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</si>
  <si>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</si>
  <si>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</si>
  <si>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</si>
  <si>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</si>
  <si>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</si>
  <si>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</si>
  <si>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</si>
  <si>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</si>
  <si>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</si>
  <si>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</si>
  <si>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</si>
  <si>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</si>
  <si>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</si>
  <si>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</si>
  <si>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</si>
  <si>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</si>
  <si>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</si>
  <si>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</si>
  <si>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</si>
  <si>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</si>
  <si>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</si>
  <si>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</si>
  <si>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</si>
  <si>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</si>
  <si>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</si>
  <si>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</si>
  <si>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</si>
  <si>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</si>
  <si>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</si>
  <si>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</si>
  <si>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</si>
  <si>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</si>
  <si>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</si>
  <si>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</si>
  <si>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</si>
  <si>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</si>
  <si>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</si>
  <si>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</si>
  <si>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</si>
  <si>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</si>
  <si>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</si>
  <si>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</si>
  <si>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</si>
  <si>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</si>
  <si>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</si>
  <si>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</si>
  <si>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</si>
  <si>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</si>
  <si>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</si>
  <si>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</si>
  <si>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</si>
  <si>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</si>
  <si>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</si>
  <si>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</si>
  <si>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</si>
  <si>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</si>
  <si>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</si>
  <si>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</si>
  <si>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</si>
  <si>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</si>
  <si>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</si>
  <si>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</si>
  <si>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</si>
  <si>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</si>
  <si>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</si>
  <si>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</si>
  <si>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</si>
  <si>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</si>
  <si>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</si>
  <si>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</si>
  <si>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</si>
  <si>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</si>
  <si>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</si>
  <si>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</si>
  <si>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</si>
  <si>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</si>
  <si>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</si>
  <si>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</si>
  <si>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</si>
  <si>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</si>
  <si>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</si>
  <si>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</si>
  <si>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</si>
  <si>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</si>
  <si>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</si>
  <si>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</si>
  <si>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</si>
  <si>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</si>
  <si>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</si>
  <si>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</si>
  <si>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</si>
  <si>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</si>
  <si>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</si>
  <si>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</si>
  <si>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</si>
  <si>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</si>
  <si>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</si>
  <si>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</si>
  <si>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</si>
  <si>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</si>
  <si>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</si>
  <si>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</si>
  <si>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</si>
  <si>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</si>
  <si>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</si>
  <si>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</si>
  <si>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</si>
  <si>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</si>
  <si>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</si>
  <si>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</si>
  <si>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</si>
  <si>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</si>
  <si>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</si>
  <si>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</si>
  <si>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</si>
  <si>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</si>
  <si>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</si>
  <si>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</si>
  <si>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</si>
  <si>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</si>
  <si>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</si>
  <si>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</si>
  <si>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</si>
  <si>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</si>
  <si>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</si>
  <si>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</si>
  <si>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</si>
  <si>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</si>
  <si>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</si>
  <si>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</si>
  <si>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</si>
  <si>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</si>
  <si>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</si>
  <si>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</si>
  <si>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</si>
  <si>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</si>
  <si>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</si>
  <si>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</si>
  <si>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</si>
  <si>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</si>
  <si>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</si>
  <si>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</si>
  <si>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</si>
  <si>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</si>
  <si>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</si>
  <si>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</si>
  <si>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</si>
  <si>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</si>
  <si>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</si>
  <si>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</si>
  <si>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</si>
  <si>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</si>
  <si>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</si>
  <si>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</si>
  <si>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</si>
  <si>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</si>
  <si>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</si>
  <si>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</si>
  <si>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</si>
  <si>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</si>
  <si>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</si>
  <si>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</si>
  <si>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</si>
  <si>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</si>
  <si>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</si>
  <si>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</si>
  <si>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</si>
  <si>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</si>
  <si>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</si>
  <si>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</si>
  <si>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</si>
  <si>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</si>
  <si>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</si>
  <si>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</si>
  <si>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</si>
  <si>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</si>
  <si>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</si>
  <si>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</si>
  <si>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</si>
  <si>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</si>
  <si>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</si>
  <si>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</si>
  <si>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</si>
  <si>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</si>
  <si>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</si>
  <si>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</si>
  <si>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</si>
  <si>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</si>
  <si>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</si>
  <si>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</si>
  <si>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</si>
  <si>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</si>
  <si>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</si>
  <si>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</si>
  <si>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</si>
  <si>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</si>
  <si>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</si>
  <si>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</si>
  <si>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</si>
  <si>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</si>
  <si>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</si>
  <si>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</si>
  <si>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</si>
  <si>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</si>
  <si>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</si>
  <si>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</si>
  <si>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</si>
  <si>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</si>
  <si>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</si>
  <si>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</si>
  <si>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</si>
  <si>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</si>
  <si>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</si>
  <si>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</si>
  <si>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</si>
  <si>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</si>
  <si>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</si>
  <si>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</si>
  <si>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</si>
  <si>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</si>
  <si>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</si>
  <si>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</si>
  <si>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</si>
  <si>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</si>
  <si>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</si>
  <si>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</si>
  <si>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</si>
  <si>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</si>
  <si>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</si>
  <si>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</si>
  <si>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</si>
  <si>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</si>
  <si>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</si>
  <si>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</si>
  <si>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</si>
  <si>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</si>
  <si>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</si>
  <si>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</si>
  <si>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</si>
  <si>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</si>
  <si>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</si>
  <si>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</si>
  <si>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</si>
  <si>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</si>
  <si>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</si>
  <si>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</si>
  <si>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</si>
  <si>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</si>
  <si>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</si>
  <si>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</si>
  <si>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</si>
  <si>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</si>
  <si>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</si>
  <si>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</si>
  <si>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</si>
  <si>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</si>
  <si>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</si>
  <si>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</si>
  <si>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</si>
  <si>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</si>
  <si>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</si>
  <si>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</si>
  <si>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</si>
  <si>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</si>
  <si>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</si>
  <si>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</si>
  <si>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</si>
  <si>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</si>
  <si>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</si>
  <si>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</si>
  <si>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</si>
  <si>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</si>
  <si>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</si>
  <si>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</si>
  <si>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</si>
  <si>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</si>
  <si>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</si>
  <si>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</si>
  <si>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</si>
  <si>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</si>
  <si>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</si>
  <si>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</si>
  <si>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</si>
  <si>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</si>
  <si>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</si>
  <si>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</si>
  <si>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</si>
  <si>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</si>
  <si>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</si>
  <si>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</si>
  <si>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</si>
  <si>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</si>
  <si>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</si>
  <si>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</si>
  <si>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</si>
  <si>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</si>
  <si>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</si>
  <si>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</si>
  <si>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</si>
  <si>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</si>
  <si>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</si>
  <si>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</si>
  <si>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</si>
  <si>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</si>
  <si>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</si>
  <si>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</si>
  <si>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</si>
  <si>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</si>
  <si>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</si>
  <si>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</si>
  <si>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</si>
  <si>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</si>
  <si>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</si>
  <si>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</si>
  <si>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</si>
  <si>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</si>
  <si>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</si>
  <si>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</si>
  <si>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</si>
  <si>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</si>
  <si>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</si>
  <si>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</si>
  <si>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</si>
  <si>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</si>
  <si>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</si>
  <si>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</si>
  <si>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</si>
  <si>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</si>
  <si>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</si>
  <si>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</si>
  <si>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</si>
  <si>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</si>
  <si>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</si>
  <si>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</si>
  <si>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</si>
  <si>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</si>
  <si>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</si>
  <si>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</si>
  <si>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</si>
  <si>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</si>
  <si>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</si>
  <si>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</si>
  <si>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</si>
  <si>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</si>
  <si>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</si>
  <si>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</si>
  <si>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</si>
  <si>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</si>
  <si>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</si>
  <si>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</si>
  <si>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</si>
  <si>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</si>
  <si>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</si>
  <si>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</si>
  <si>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</si>
  <si>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</si>
  <si>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</si>
  <si>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</si>
  <si>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</si>
  <si>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</si>
  <si>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</si>
  <si>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</si>
  <si>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</si>
  <si>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</si>
  <si>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</si>
  <si>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</si>
  <si>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</si>
  <si>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</si>
  <si>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</si>
  <si>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</si>
  <si>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</si>
  <si>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</si>
  <si>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</si>
  <si>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</si>
  <si>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</si>
  <si>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</si>
  <si>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</si>
  <si>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</si>
  <si>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</si>
  <si>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</si>
  <si>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</si>
  <si>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</si>
  <si>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</si>
  <si>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</si>
  <si>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</si>
  <si>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</si>
  <si>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</si>
  <si>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</si>
  <si>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</si>
  <si>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</si>
  <si>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</si>
  <si>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</si>
  <si>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</si>
  <si>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</si>
  <si>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</si>
  <si>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</si>
  <si>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</si>
  <si>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</si>
  <si>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</si>
  <si>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</si>
  <si>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</si>
  <si>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</si>
  <si>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</si>
  <si>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</si>
  <si>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</si>
  <si>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</si>
  <si>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</si>
  <si>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</si>
  <si>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</si>
  <si>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</si>
  <si>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</si>
  <si>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</si>
  <si>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</si>
  <si>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</si>
  <si>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</si>
  <si>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</si>
  <si>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</si>
  <si>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</si>
  <si>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</si>
  <si>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</si>
  <si>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</si>
  <si>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</si>
  <si>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</si>
  <si>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</si>
  <si>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</si>
  <si>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</si>
  <si>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</si>
  <si>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</si>
  <si>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</si>
  <si>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</si>
  <si>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</si>
  <si>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</si>
  <si>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</si>
  <si>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</si>
  <si>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</si>
  <si>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</si>
  <si>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</si>
  <si>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</si>
  <si>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</si>
  <si>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</si>
  <si>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</si>
  <si>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</si>
  <si>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</si>
  <si>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</si>
  <si>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</si>
  <si>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</si>
  <si>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</si>
  <si>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</si>
  <si>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</si>
  <si>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</si>
  <si>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</si>
  <si>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</si>
  <si>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</si>
  <si>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</si>
  <si>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</si>
  <si>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</si>
  <si>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</si>
  <si>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</si>
  <si>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</si>
  <si>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</si>
  <si>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</si>
  <si>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</si>
  <si>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</si>
  <si>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</si>
  <si>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</si>
  <si>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</si>
  <si>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</si>
  <si>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</si>
  <si>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</si>
  <si>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</si>
  <si>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</si>
  <si>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</si>
  <si>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</si>
  <si>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</si>
  <si>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</si>
  <si>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</si>
  <si>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</si>
  <si>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</si>
  <si>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</si>
  <si>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</si>
  <si>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</si>
  <si>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</si>
  <si>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</si>
  <si>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</si>
  <si>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</si>
  <si>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</si>
  <si>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</si>
  <si>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</si>
  <si>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</si>
  <si>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</si>
  <si>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</si>
  <si>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</si>
  <si>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</si>
  <si>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</si>
  <si>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</si>
  <si>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</si>
  <si>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</si>
  <si>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</si>
  <si>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</si>
  <si>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</si>
  <si>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</si>
  <si>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</si>
  <si>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</si>
  <si>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</si>
  <si>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</si>
  <si>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</si>
  <si>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</si>
  <si>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</si>
  <si>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</si>
  <si>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</si>
  <si>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</si>
  <si>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</si>
  <si>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</si>
  <si>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</si>
  <si>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</si>
  <si>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</si>
  <si>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</si>
  <si>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</si>
  <si>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</si>
  <si>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</si>
  <si>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</si>
  <si>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</si>
  <si>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</si>
  <si>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</si>
  <si>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</si>
  <si>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</si>
  <si>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</si>
  <si>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</si>
  <si>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</si>
  <si>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</si>
  <si>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</si>
  <si>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</si>
  <si>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</si>
  <si>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</si>
  <si>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</si>
  <si>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</si>
  <si>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</si>
  <si>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</si>
  <si>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</si>
  <si>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</si>
  <si>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</si>
  <si>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</si>
  <si>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</si>
  <si>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</si>
  <si>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</si>
  <si>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</si>
  <si>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</si>
  <si>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</si>
  <si>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</si>
  <si>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</si>
  <si>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</si>
  <si>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</si>
  <si>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</si>
  <si>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</si>
  <si>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</si>
  <si>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</si>
  <si>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</si>
  <si>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</si>
  <si>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</si>
  <si>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</si>
  <si>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</si>
  <si>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</si>
  <si>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</si>
  <si>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</si>
  <si>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</si>
  <si>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</si>
  <si>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</si>
  <si>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</si>
  <si>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</si>
  <si>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</si>
  <si>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</si>
  <si>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</si>
  <si>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</si>
  <si>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</si>
  <si>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</si>
  <si>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</si>
  <si>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</si>
  <si>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</si>
  <si>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</si>
  <si>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</si>
  <si>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</si>
  <si>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</si>
  <si>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</si>
  <si>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</si>
  <si>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</si>
  <si>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</si>
  <si>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</si>
  <si>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</si>
  <si>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</si>
  <si>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</si>
  <si>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</si>
  <si>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</si>
  <si>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</si>
  <si>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</si>
  <si>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</si>
  <si>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</si>
  <si>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</si>
  <si>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</si>
  <si>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</si>
  <si>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</si>
  <si>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</si>
  <si>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</si>
  <si>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</si>
  <si>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</si>
  <si>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</si>
  <si>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</si>
  <si>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</si>
  <si>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</si>
  <si>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</si>
  <si>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</si>
  <si>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</si>
  <si>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</si>
  <si>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</si>
  <si>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</si>
  <si>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</si>
  <si>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</si>
  <si>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</si>
  <si>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</si>
  <si>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</si>
  <si>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</si>
  <si>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</si>
  <si>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</si>
  <si>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</si>
  <si>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</si>
  <si>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</si>
  <si>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</si>
  <si>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</si>
  <si>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</si>
  <si>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</si>
  <si>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</si>
  <si>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</si>
  <si>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</si>
  <si>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</si>
  <si>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</si>
  <si>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</si>
  <si>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</si>
  <si>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</si>
  <si>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</si>
  <si>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</si>
  <si>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</si>
  <si>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</si>
  <si>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</si>
  <si>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</si>
  <si>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</si>
  <si>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</si>
  <si>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</si>
  <si>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</si>
  <si>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</si>
  <si>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</si>
  <si>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</si>
  <si>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</si>
  <si>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</si>
  <si>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</si>
  <si>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</si>
  <si>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</si>
  <si>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</si>
  <si>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</si>
  <si>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</si>
  <si>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</si>
  <si>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</si>
  <si>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</si>
  <si>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</si>
  <si>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</si>
  <si>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</si>
  <si>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</si>
  <si>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</si>
  <si>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</si>
  <si>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</si>
  <si>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</si>
  <si>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</si>
  <si>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</si>
  <si>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</si>
  <si>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</si>
  <si>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</si>
  <si>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</si>
  <si>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</si>
  <si>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</si>
  <si>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</si>
  <si>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</si>
  <si>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</si>
  <si>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</si>
  <si>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</si>
  <si>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</si>
  <si>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</si>
  <si>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</si>
  <si>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</si>
  <si>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</si>
  <si>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</si>
  <si>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</si>
  <si>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</si>
  <si>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</si>
  <si>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</si>
  <si>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</si>
  <si>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</si>
  <si>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</si>
  <si>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</si>
  <si>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</si>
  <si>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</si>
  <si>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</si>
  <si>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</si>
  <si>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</si>
  <si>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</si>
  <si>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</si>
  <si>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</si>
  <si>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</si>
  <si>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</si>
  <si>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</si>
  <si>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</si>
  <si>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</si>
  <si>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</si>
  <si>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</si>
  <si>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</si>
  <si>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</si>
  <si>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</si>
  <si>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</si>
  <si>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</si>
  <si>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</si>
  <si>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</si>
  <si>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</si>
  <si>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</si>
  <si>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</si>
  <si>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</si>
  <si>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</si>
  <si>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</si>
  <si>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</si>
  <si>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</si>
  <si>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</si>
  <si>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</si>
  <si>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</si>
  <si>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</si>
  <si>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</si>
  <si>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</si>
  <si>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</si>
  <si>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</si>
  <si>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</si>
  <si>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</si>
  <si>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</si>
  <si>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</si>
  <si>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</si>
  <si>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</si>
  <si>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</si>
  <si>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</si>
  <si>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</si>
  <si>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</si>
  <si>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</si>
  <si>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</si>
  <si>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</si>
  <si>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</si>
  <si>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</si>
  <si>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</si>
  <si>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</si>
  <si>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</si>
  <si>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</si>
  <si>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</si>
  <si>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</si>
  <si>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</si>
  <si>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</si>
  <si>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</si>
  <si>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</si>
  <si>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</si>
  <si>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</si>
  <si>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</si>
  <si>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</si>
  <si>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</si>
  <si>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</si>
  <si>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</si>
  <si>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</si>
  <si>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</si>
  <si>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</si>
  <si>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</si>
  <si>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</si>
  <si>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</si>
  <si>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</si>
  <si>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</si>
  <si>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</si>
  <si>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</si>
  <si>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</si>
  <si>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</si>
  <si>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</si>
  <si>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</si>
  <si>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</si>
  <si>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</si>
  <si>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</si>
  <si>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</si>
  <si>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</si>
  <si>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</si>
  <si>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</si>
  <si>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</si>
  <si>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</si>
  <si>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</si>
  <si>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</si>
  <si>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</si>
  <si>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</si>
  <si>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</si>
  <si>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</si>
  <si>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</si>
  <si>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</si>
  <si>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</si>
  <si>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</si>
  <si>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</si>
  <si>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</si>
  <si>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</si>
  <si>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</si>
  <si>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</si>
  <si>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</si>
  <si>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</si>
  <si>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</si>
  <si>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</si>
  <si>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</si>
  <si>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</si>
  <si>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</si>
  <si>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</si>
  <si>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</si>
  <si>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</si>
  <si>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</si>
  <si>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</si>
  <si>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</si>
  <si>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</si>
  <si>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</si>
  <si>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</si>
  <si>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</si>
  <si>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</si>
  <si>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</si>
  <si>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</si>
  <si>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</si>
  <si>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</si>
  <si>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</si>
  <si>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</si>
  <si>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</si>
  <si>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</si>
  <si>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</si>
  <si>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</si>
  <si>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</si>
  <si>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</si>
  <si>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</si>
  <si>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</si>
  <si>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</si>
  <si>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</si>
  <si>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</si>
  <si>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</si>
  <si>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</si>
  <si>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</si>
  <si>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</si>
  <si>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</si>
  <si>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</si>
  <si>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</si>
  <si>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</si>
  <si>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</si>
  <si>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</si>
  <si>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</si>
  <si>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</si>
  <si>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</si>
  <si>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</si>
  <si>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</si>
  <si>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</si>
  <si>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</si>
  <si>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</si>
  <si>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</si>
  <si>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</si>
  <si>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</si>
  <si>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</si>
  <si>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</si>
  <si>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</si>
  <si>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</si>
  <si>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</si>
  <si>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</si>
  <si>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</si>
  <si>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</si>
  <si>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</si>
  <si>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</si>
  <si>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</si>
  <si>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</si>
  <si>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</si>
  <si>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</si>
  <si>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</si>
  <si>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</si>
  <si>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</si>
  <si>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</si>
  <si>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</si>
  <si>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</si>
  <si>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</si>
  <si>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</si>
  <si>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</si>
  <si>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</si>
  <si>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</si>
  <si>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</si>
  <si>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</si>
  <si>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</si>
  <si>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</si>
  <si>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</si>
  <si>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</si>
  <si>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</si>
  <si>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</si>
  <si>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</si>
  <si>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</si>
  <si>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</si>
  <si>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</si>
  <si>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</si>
  <si>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</si>
  <si>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</si>
  <si>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</si>
  <si>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</si>
  <si>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</si>
  <si>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</si>
  <si>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</si>
  <si>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</si>
  <si>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</si>
  <si>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</si>
  <si>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</si>
  <si>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</si>
  <si>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</si>
  <si>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</si>
  <si>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</si>
  <si>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</si>
  <si>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</si>
  <si>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</si>
  <si>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</si>
  <si>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</si>
  <si>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</si>
  <si>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</si>
  <si>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</si>
  <si>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</si>
  <si>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</si>
  <si>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</si>
  <si>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</si>
  <si>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</si>
  <si>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</si>
  <si>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</si>
  <si>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</si>
  <si>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</si>
  <si>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</si>
  <si>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</si>
  <si>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</si>
  <si>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</si>
  <si>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</si>
  <si>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</si>
  <si>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</si>
  <si>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</si>
  <si>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</si>
  <si>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</si>
  <si>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</si>
  <si>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</si>
  <si>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</si>
  <si>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</si>
  <si>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</si>
  <si>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</si>
  <si>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</si>
  <si>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</si>
  <si>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</si>
  <si>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</si>
  <si>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</si>
  <si>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</si>
  <si>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</si>
  <si>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</si>
  <si>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</si>
  <si>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</si>
  <si>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</si>
  <si>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</si>
  <si>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</si>
  <si>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</si>
  <si>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</si>
  <si>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</si>
  <si>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</si>
  <si>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</si>
  <si>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</si>
  <si>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</si>
  <si>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</si>
  <si>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</si>
  <si>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</si>
  <si>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</si>
  <si>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</si>
  <si>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</si>
  <si>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</si>
  <si>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</si>
  <si>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</si>
  <si>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</si>
  <si>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</si>
  <si>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</si>
  <si>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</si>
  <si>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</si>
  <si>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</si>
  <si>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</si>
  <si>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</si>
  <si>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</si>
  <si>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</si>
  <si>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</si>
  <si>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</si>
  <si>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</si>
  <si>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</si>
  <si>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</si>
  <si>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</si>
  <si>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</si>
  <si>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</si>
  <si>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</si>
  <si>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</si>
  <si>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</si>
  <si>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</si>
  <si>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</si>
  <si>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</si>
  <si>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</si>
  <si>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</si>
  <si>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</si>
  <si>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</si>
  <si>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</si>
  <si>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</si>
  <si>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</si>
  <si>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</si>
  <si>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</si>
  <si>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</si>
  <si>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</si>
  <si>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</si>
  <si>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</si>
  <si>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</si>
  <si>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</si>
  <si>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</si>
  <si>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</si>
  <si>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</si>
  <si>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</si>
  <si>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</si>
  <si>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</si>
  <si>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</si>
  <si>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</si>
  <si>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</si>
  <si>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</si>
  <si>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</si>
  <si>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</si>
  <si>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</si>
  <si>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</si>
  <si>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</si>
  <si>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</si>
  <si>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</si>
  <si>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</si>
  <si>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</si>
  <si>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</si>
  <si>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</si>
  <si>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</si>
  <si>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</si>
  <si>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</si>
  <si>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</si>
  <si>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</si>
  <si>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</si>
  <si>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</si>
  <si>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</si>
  <si>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</si>
  <si>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</si>
  <si>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</si>
  <si>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</si>
  <si>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</si>
  <si>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</si>
  <si>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</si>
  <si>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</si>
  <si>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</si>
  <si>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</si>
  <si>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</si>
  <si>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</si>
  <si>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</si>
  <si>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</si>
  <si>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</si>
  <si>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</si>
  <si>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</si>
  <si>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</si>
  <si>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</si>
  <si>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</si>
  <si>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</si>
  <si>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</si>
  <si>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</si>
  <si>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</si>
  <si>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</si>
  <si>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</si>
  <si>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</si>
  <si>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</si>
  <si>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</si>
  <si>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</si>
  <si>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</si>
  <si>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</si>
  <si>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</si>
  <si>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</si>
  <si>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</si>
  <si>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</si>
  <si>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</si>
  <si>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</si>
  <si>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</si>
  <si>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</si>
  <si>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</si>
  <si>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</si>
  <si>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</si>
  <si>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</si>
  <si>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</si>
  <si>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</si>
  <si>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</si>
  <si>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</si>
  <si>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</si>
  <si>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</si>
  <si>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</si>
  <si>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</si>
  <si>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</si>
  <si>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</si>
  <si>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</si>
  <si>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</si>
  <si>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</si>
  <si>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</si>
  <si>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</si>
  <si>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</si>
  <si>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</si>
  <si>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</si>
  <si>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</si>
  <si>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</si>
  <si>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</si>
  <si>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</si>
  <si>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</si>
  <si>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</si>
  <si>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</si>
  <si>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</si>
  <si>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</si>
  <si>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</si>
  <si>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</si>
  <si>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</si>
  <si>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</si>
  <si>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</si>
  <si>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</si>
  <si>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</si>
  <si>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</si>
  <si>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</si>
  <si>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</si>
  <si>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</si>
  <si>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</si>
  <si>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</si>
  <si>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</si>
  <si>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</si>
  <si>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</si>
  <si>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</si>
  <si>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</si>
  <si>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</si>
  <si>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</si>
  <si>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</si>
  <si>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</si>
  <si>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</si>
  <si>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</si>
  <si>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</si>
  <si>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</si>
  <si>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</si>
  <si>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</si>
  <si>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</si>
  <si>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</si>
  <si>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</si>
  <si>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</si>
  <si>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</si>
  <si>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</si>
  <si>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</si>
  <si>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</si>
  <si>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</si>
  <si>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</si>
  <si>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</si>
  <si>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</si>
  <si>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</si>
  <si>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</si>
  <si>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</si>
  <si>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</si>
  <si>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</si>
  <si>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</si>
  <si>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</si>
  <si>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</si>
  <si>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</si>
  <si>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</si>
  <si>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</si>
  <si>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</si>
  <si>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</si>
  <si>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</si>
  <si>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</si>
  <si>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</si>
  <si>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</si>
  <si>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</si>
  <si>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</si>
  <si>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</si>
  <si>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</si>
  <si>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</si>
  <si>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</si>
  <si>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</si>
  <si>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</si>
  <si>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</si>
  <si>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</si>
  <si>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</si>
  <si>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</si>
  <si>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</si>
  <si>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</si>
  <si>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</si>
  <si>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</si>
  <si>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</si>
  <si>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</si>
  <si>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</si>
  <si>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</si>
  <si>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</si>
  <si>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</si>
  <si>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</si>
  <si>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</si>
  <si>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</si>
  <si>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</si>
  <si>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</si>
  <si>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</si>
  <si>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</si>
  <si>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</si>
  <si>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</si>
  <si>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</si>
  <si>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</si>
  <si>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</si>
  <si>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</si>
  <si>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</si>
  <si>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</si>
  <si>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</si>
  <si>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</si>
  <si>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</si>
  <si>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</si>
  <si>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</si>
  <si>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</si>
  <si>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</si>
  <si>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</si>
  <si>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</si>
  <si>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</si>
  <si>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</si>
  <si>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</si>
  <si>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</si>
  <si>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</si>
  <si>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</si>
  <si>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</si>
  <si>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</si>
  <si>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</si>
  <si>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</si>
  <si>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</si>
  <si>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</si>
  <si>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</si>
  <si>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</si>
  <si>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</si>
  <si>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</si>
  <si>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</si>
  <si>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</si>
  <si>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</si>
  <si>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</si>
  <si>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</si>
  <si>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</si>
  <si>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</si>
  <si>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</si>
  <si>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</si>
  <si>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</si>
  <si>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</si>
  <si>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</si>
  <si>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</si>
  <si>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</si>
  <si>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</si>
  <si>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</si>
  <si>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</si>
  <si>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</si>
  <si>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</si>
  <si>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</si>
  <si>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</si>
  <si>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</si>
  <si>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</si>
  <si>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</si>
  <si>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</si>
  <si>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</si>
  <si>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</si>
  <si>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</si>
  <si>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</si>
  <si>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</si>
  <si>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</si>
  <si>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</si>
  <si>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</si>
  <si>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</si>
  <si>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</si>
  <si>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</si>
  <si>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</si>
  <si>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</si>
  <si>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</si>
  <si>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</si>
  <si>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</si>
  <si>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</si>
  <si>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</si>
  <si>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</si>
  <si>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</si>
  <si>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</si>
  <si>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</si>
  <si>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</si>
  <si>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</si>
  <si>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</si>
  <si>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</si>
  <si>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</si>
  <si>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</si>
  <si>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</si>
  <si>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</si>
  <si>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</si>
  <si>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</si>
  <si>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</si>
  <si>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</si>
  <si>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</si>
  <si>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</si>
  <si>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</si>
  <si>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</si>
  <si>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</si>
  <si>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</si>
  <si>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</si>
  <si>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</si>
  <si>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</si>
  <si>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</si>
  <si>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</si>
  <si>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</si>
  <si>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</si>
  <si>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</si>
  <si>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</si>
  <si>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</si>
  <si>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</si>
  <si>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</si>
  <si>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</si>
  <si>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</si>
  <si>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</si>
  <si>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</si>
  <si>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</si>
  <si>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</si>
  <si>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</si>
  <si>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</si>
  <si>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</si>
  <si>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</si>
  <si>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</si>
  <si>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</si>
  <si>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</si>
  <si>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</si>
  <si>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</si>
  <si>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</si>
  <si>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</si>
  <si>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</si>
  <si>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</si>
  <si>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</si>
  <si>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</si>
  <si>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</si>
  <si>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</si>
  <si>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</si>
  <si>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</si>
  <si>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</si>
  <si>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</si>
  <si>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</si>
  <si>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</si>
  <si>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</si>
  <si>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</si>
  <si>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</si>
  <si>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</si>
  <si>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</si>
  <si>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</si>
  <si>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</si>
  <si>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</si>
  <si>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</si>
  <si>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</si>
  <si>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</si>
  <si>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</si>
  <si>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</si>
  <si>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</si>
  <si>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</si>
  <si>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</si>
  <si>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</si>
  <si>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</si>
  <si>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</si>
  <si>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</si>
  <si>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</si>
  <si>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</si>
  <si>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</si>
  <si>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</si>
  <si>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</si>
  <si>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</si>
  <si>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</si>
  <si>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</si>
  <si>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</si>
  <si>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</si>
  <si>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</si>
  <si>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</si>
  <si>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</si>
  <si>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</si>
  <si>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</si>
  <si>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</si>
  <si>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</si>
  <si>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</si>
  <si>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</si>
  <si>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</si>
  <si>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</si>
  <si>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</si>
  <si>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</si>
  <si>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</si>
  <si>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</si>
  <si>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</si>
  <si>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</si>
  <si>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</si>
  <si>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</si>
  <si>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</si>
  <si>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</si>
  <si>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</si>
  <si>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</si>
  <si>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</si>
  <si>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</si>
  <si>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</si>
  <si>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</si>
  <si>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</si>
  <si>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</si>
  <si>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</si>
  <si>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</si>
  <si>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</si>
  <si>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</si>
  <si>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</si>
  <si>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</si>
  <si>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</si>
  <si>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</si>
  <si>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</si>
  <si>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</si>
  <si>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</si>
  <si>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</si>
  <si>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</si>
  <si>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</si>
  <si>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</si>
  <si>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</si>
  <si>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</si>
  <si>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</si>
  <si>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</si>
  <si>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</si>
  <si>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</si>
  <si>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</si>
  <si>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</si>
  <si>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</si>
  <si>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</si>
  <si>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</si>
  <si>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</si>
  <si>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</si>
  <si>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</si>
  <si>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</si>
  <si>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</si>
  <si>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</si>
  <si>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</si>
  <si>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</si>
  <si>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</si>
  <si>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</si>
  <si>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</si>
  <si>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</si>
  <si>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</si>
  <si>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</si>
  <si>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</si>
  <si>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</si>
  <si>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</si>
  <si>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</si>
  <si>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</si>
  <si>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</si>
  <si>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</si>
  <si>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</si>
  <si>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</si>
  <si>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</si>
  <si>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</si>
  <si>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</si>
  <si>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</si>
  <si>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</si>
  <si>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</si>
  <si>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</si>
  <si>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</si>
  <si>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</si>
  <si>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</si>
  <si>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</si>
  <si>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</si>
  <si>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</si>
  <si>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</si>
  <si>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</si>
  <si>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</si>
  <si>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</si>
  <si>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</si>
  <si>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</si>
  <si>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</si>
  <si>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</si>
  <si>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</si>
  <si>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</si>
  <si>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</si>
  <si>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</si>
  <si>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</si>
  <si>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</si>
  <si>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</si>
  <si>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</si>
  <si>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</si>
  <si>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</si>
  <si>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</si>
  <si>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</si>
  <si>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</si>
  <si>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</si>
  <si>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</si>
  <si>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</si>
  <si>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</si>
  <si>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</si>
  <si>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</si>
  <si>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</si>
  <si>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</si>
  <si>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</si>
  <si>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</si>
  <si>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</si>
  <si>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</si>
  <si>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</si>
  <si>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</si>
  <si>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</si>
  <si>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</si>
  <si>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</si>
  <si>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</si>
  <si>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</si>
  <si>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</si>
  <si>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</si>
  <si>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</si>
  <si>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</si>
  <si>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</si>
  <si>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</si>
  <si>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</si>
  <si>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</si>
  <si>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</si>
  <si>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</si>
  <si>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</si>
  <si>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</si>
  <si>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</si>
  <si>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</si>
  <si>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</si>
  <si>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</si>
  <si>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</si>
  <si>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</si>
  <si>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</si>
  <si>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</si>
  <si>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</si>
  <si>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</si>
  <si>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</si>
  <si>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</si>
  <si>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</si>
  <si>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</si>
  <si>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</si>
  <si>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</si>
  <si>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</si>
  <si>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</si>
  <si>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</si>
  <si>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</si>
  <si>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</si>
  <si>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</si>
  <si>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</si>
  <si>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</si>
  <si>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</si>
  <si>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</si>
  <si>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</si>
  <si>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</si>
  <si>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</si>
  <si>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</si>
  <si>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</si>
  <si>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</si>
  <si>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</si>
  <si>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</si>
  <si>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</si>
  <si>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</si>
  <si>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</si>
  <si>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</si>
  <si>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</si>
  <si>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</si>
  <si>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</si>
  <si>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</si>
  <si>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</si>
  <si>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</si>
  <si>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</si>
  <si>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</si>
  <si>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</si>
  <si>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</si>
  <si>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</si>
  <si>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</si>
  <si>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</si>
  <si>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</si>
  <si>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</si>
  <si>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</si>
  <si>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</si>
  <si>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</si>
  <si>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</si>
  <si>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</si>
  <si>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</si>
  <si>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</si>
  <si>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</si>
  <si>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</si>
  <si>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</si>
  <si>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</si>
  <si>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</si>
  <si>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</si>
  <si>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</si>
  <si>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</si>
  <si>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</si>
  <si>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</si>
  <si>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</si>
  <si>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</si>
  <si>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</si>
  <si>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</si>
  <si>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</si>
  <si>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</si>
  <si>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</si>
  <si>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</si>
  <si>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</si>
  <si>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</si>
  <si>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</si>
  <si>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</si>
  <si>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</si>
  <si>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</si>
  <si>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</si>
  <si>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</si>
  <si>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</si>
  <si>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</si>
  <si>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</si>
  <si>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</si>
  <si>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</si>
  <si>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</si>
  <si>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</si>
  <si>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</si>
  <si>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</si>
  <si>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</si>
  <si>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</si>
  <si>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</si>
  <si>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</si>
  <si>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</si>
  <si>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</si>
  <si>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</si>
  <si>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</si>
  <si>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</si>
  <si>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</si>
  <si>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</si>
  <si>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</si>
  <si>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</si>
  <si>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</si>
  <si>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</si>
  <si>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</si>
  <si>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</si>
  <si>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</si>
  <si>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</si>
  <si>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</si>
  <si>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</si>
  <si>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</si>
  <si>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</si>
  <si>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</si>
  <si>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</si>
  <si>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</si>
  <si>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</si>
  <si>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</si>
  <si>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</si>
  <si>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</si>
  <si>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</si>
  <si>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</si>
  <si>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</si>
  <si>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</si>
  <si>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</si>
  <si>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</si>
  <si>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</si>
  <si>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</si>
  <si>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</si>
  <si>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</si>
  <si>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</si>
  <si>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</si>
  <si>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</si>
  <si>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</si>
  <si>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</si>
  <si>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</si>
  <si>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</si>
  <si>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</si>
  <si>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</si>
  <si>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</si>
  <si>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</si>
  <si>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</si>
  <si>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</si>
  <si>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</si>
  <si>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</si>
  <si>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</si>
  <si>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</si>
  <si>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</si>
  <si>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</si>
  <si>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</si>
  <si>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</si>
  <si>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</si>
  <si>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</si>
  <si>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</si>
  <si>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</si>
  <si>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</si>
  <si>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</si>
  <si>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</si>
  <si>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</si>
  <si>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</si>
  <si>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</si>
  <si>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</si>
  <si>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</si>
  <si>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</si>
  <si>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</si>
  <si>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</si>
  <si>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</si>
  <si>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</si>
  <si>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</si>
  <si>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</si>
  <si>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</si>
  <si>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</si>
  <si>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</si>
  <si>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</si>
  <si>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</si>
  <si>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</si>
  <si>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</si>
  <si>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</si>
  <si>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</si>
  <si>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</si>
  <si>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</si>
  <si>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</si>
  <si>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</si>
  <si>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</si>
  <si>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</si>
  <si>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</si>
  <si>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</si>
  <si>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</si>
  <si>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</si>
  <si>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</si>
  <si>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</si>
  <si>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</si>
  <si>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</si>
  <si>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</si>
  <si>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</si>
  <si>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</si>
  <si>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</si>
  <si>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</si>
  <si>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</si>
  <si>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</si>
  <si>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</si>
  <si>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</si>
  <si>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</si>
  <si>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</si>
  <si>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</si>
  <si>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</si>
  <si>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</si>
  <si>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</si>
  <si>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</si>
  <si>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</si>
  <si>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</si>
  <si>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</si>
  <si>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</si>
  <si>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</si>
  <si>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</si>
  <si>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</si>
  <si>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</si>
  <si>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</si>
  <si>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</si>
  <si>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</si>
  <si>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</si>
  <si>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</si>
  <si>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</si>
  <si>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</si>
  <si>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</si>
  <si>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</si>
  <si>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</si>
  <si>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</si>
  <si>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</si>
  <si>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</si>
  <si>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</si>
  <si>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</si>
  <si>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</si>
  <si>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</si>
  <si>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</si>
  <si>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</si>
  <si>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</si>
  <si>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</si>
  <si>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</si>
  <si>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</si>
  <si>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</si>
  <si>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</si>
  <si>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</si>
  <si>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</si>
  <si>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</si>
  <si>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</si>
  <si>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</si>
  <si>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</si>
  <si>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</si>
  <si>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</si>
  <si>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</si>
  <si>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</si>
  <si>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</si>
  <si>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</si>
  <si>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</si>
  <si>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</si>
  <si>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</si>
  <si>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</si>
  <si>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</si>
  <si>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</si>
  <si>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</si>
  <si>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</si>
  <si>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</si>
  <si>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</si>
  <si>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</si>
  <si>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</si>
  <si>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</si>
  <si>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</si>
  <si>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</si>
  <si>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</si>
  <si>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</si>
  <si>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</si>
  <si>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</si>
  <si>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</si>
  <si>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</si>
  <si>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</si>
  <si>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</si>
  <si>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</si>
  <si>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</si>
  <si>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</si>
  <si>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</si>
  <si>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</si>
  <si>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</si>
  <si>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</si>
  <si>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</si>
  <si>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</si>
  <si>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</si>
  <si>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</si>
  <si>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</si>
  <si>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</si>
  <si>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</si>
  <si>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</si>
  <si>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</si>
  <si>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</si>
  <si>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</si>
  <si>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</si>
  <si>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</si>
  <si>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</si>
  <si>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</si>
  <si>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</si>
  <si>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</si>
  <si>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</si>
  <si>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</si>
  <si>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</si>
  <si>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</si>
  <si>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</si>
  <si>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</si>
  <si>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</si>
  <si>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</si>
  <si>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</si>
  <si>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</si>
  <si>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</si>
  <si>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</si>
  <si>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</si>
  <si>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</si>
  <si>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</si>
  <si>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</si>
  <si>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</si>
  <si>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</si>
  <si>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</si>
  <si>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</si>
  <si>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</si>
  <si>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</si>
  <si>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</si>
  <si>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</si>
  <si>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</si>
  <si>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</si>
  <si>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</si>
  <si>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</si>
  <si>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</si>
  <si>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</si>
  <si>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</si>
  <si>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</si>
  <si>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</si>
  <si>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</si>
  <si>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</si>
  <si>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</si>
  <si>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</si>
  <si>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</si>
  <si>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</si>
  <si>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</si>
  <si>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</si>
  <si>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</si>
  <si>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</si>
  <si>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</si>
  <si>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</si>
  <si>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</si>
  <si>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</si>
  <si>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</si>
  <si>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</si>
  <si>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</si>
  <si>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</si>
  <si>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</si>
  <si>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</si>
  <si>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</si>
  <si>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</si>
  <si>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</si>
  <si>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</si>
  <si>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</si>
  <si>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</si>
  <si>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</si>
  <si>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</si>
  <si>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</si>
  <si>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</si>
  <si>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</si>
  <si>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</si>
  <si>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</si>
  <si>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</si>
  <si>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</si>
  <si>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</si>
  <si>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</si>
  <si>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</si>
  <si>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</si>
  <si>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</si>
  <si>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</si>
  <si>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</si>
  <si>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</si>
  <si>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</si>
  <si>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</si>
  <si>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</si>
  <si>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</si>
  <si>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</si>
  <si>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</si>
  <si>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</si>
  <si>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</si>
  <si>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</si>
  <si>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</si>
  <si>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</si>
  <si>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</si>
  <si>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</si>
  <si>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</si>
  <si>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</si>
  <si>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</si>
  <si>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</si>
  <si>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</si>
  <si>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</si>
  <si>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</si>
  <si>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</si>
  <si>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</si>
  <si>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</si>
  <si>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</si>
  <si>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</si>
  <si>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</si>
  <si>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</si>
  <si>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</si>
  <si>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</si>
  <si>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</si>
  <si>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</si>
  <si>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</si>
  <si>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</si>
  <si>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</si>
  <si>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</si>
  <si>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</si>
  <si>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</si>
  <si>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</si>
  <si>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</si>
  <si>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</si>
  <si>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</si>
  <si>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</si>
  <si>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</si>
  <si>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</si>
  <si>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</si>
  <si>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</si>
  <si>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</si>
  <si>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</si>
  <si>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</si>
  <si>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</si>
  <si>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</si>
  <si>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</si>
  <si>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</si>
  <si>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</si>
  <si>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</si>
  <si>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</si>
  <si>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</si>
  <si>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</si>
  <si>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</si>
  <si>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</si>
  <si>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</si>
  <si>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</si>
  <si>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</si>
  <si>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</si>
  <si>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</si>
  <si>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</si>
  <si>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</si>
  <si>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</si>
  <si>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</si>
  <si>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</si>
  <si>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</si>
  <si>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</si>
  <si>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</si>
  <si>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</si>
  <si>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</si>
  <si>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</si>
  <si>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</si>
  <si>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</si>
  <si>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</si>
  <si>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</si>
  <si>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</si>
  <si>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</si>
  <si>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</si>
  <si>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</si>
  <si>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</si>
  <si>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</si>
  <si>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</si>
  <si>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</si>
  <si>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</si>
  <si>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</si>
  <si>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</si>
  <si>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</si>
  <si>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</si>
  <si>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</si>
  <si>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</si>
  <si>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</si>
  <si>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</si>
  <si>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</si>
  <si>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</si>
  <si>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</si>
  <si>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</si>
  <si>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</si>
  <si>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</si>
  <si>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</si>
  <si>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</si>
  <si>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</si>
  <si>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</si>
  <si>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</si>
  <si>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</si>
  <si>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</si>
  <si>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</si>
  <si>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</si>
  <si>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</si>
  <si>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</si>
  <si>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</si>
  <si>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</si>
  <si>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</si>
  <si>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</si>
  <si>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</si>
  <si>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</si>
  <si>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</si>
  <si>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</si>
  <si>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</si>
  <si>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</si>
  <si>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</si>
  <si>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</si>
  <si>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</si>
  <si>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</si>
  <si>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</si>
  <si>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</si>
  <si>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</si>
  <si>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</si>
  <si>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</si>
  <si>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</si>
  <si>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</si>
  <si>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</si>
  <si>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</si>
  <si>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</si>
  <si>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</si>
  <si>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</si>
  <si>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</si>
  <si>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</si>
  <si>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</si>
  <si>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</si>
  <si>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</si>
  <si>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</si>
  <si>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</si>
  <si>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</si>
  <si>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</si>
  <si>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</si>
  <si>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</si>
  <si>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</si>
  <si>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</si>
  <si>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</si>
  <si>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</si>
  <si>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</si>
  <si>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</si>
  <si>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</si>
  <si>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</si>
  <si>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</si>
  <si>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</si>
  <si>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</si>
  <si>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</si>
  <si>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</si>
  <si>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</si>
  <si>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</si>
  <si>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</si>
  <si>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</si>
  <si>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</si>
  <si>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</si>
  <si>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</si>
  <si>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</si>
  <si>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</si>
  <si>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</si>
  <si>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</si>
  <si>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</si>
  <si>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</si>
  <si>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</si>
  <si>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</si>
  <si>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</si>
  <si>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</si>
  <si>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</si>
  <si>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</si>
  <si>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</si>
  <si>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</si>
  <si>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</si>
  <si>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</si>
  <si>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</si>
  <si>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</si>
  <si>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</si>
  <si>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</si>
  <si>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</si>
  <si>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</si>
  <si>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</si>
  <si>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</si>
  <si>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</si>
  <si>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</si>
  <si>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</si>
  <si>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</si>
  <si>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</si>
  <si>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</si>
  <si>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</si>
  <si>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</si>
  <si>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</si>
  <si>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</si>
  <si>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</si>
  <si>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</si>
  <si>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</si>
  <si>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</si>
  <si>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</si>
  <si>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</si>
  <si>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</si>
  <si>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</si>
  <si>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</si>
  <si>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</si>
  <si>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</si>
  <si>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</si>
  <si>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</si>
  <si>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</si>
  <si>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</si>
  <si>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</si>
  <si>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</si>
  <si>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</si>
  <si>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</si>
  <si>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</si>
  <si>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</si>
  <si>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</si>
  <si>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</si>
  <si>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</si>
  <si>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</si>
  <si>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</si>
  <si>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</si>
  <si>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</si>
  <si>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</si>
  <si>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</si>
  <si>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</si>
  <si>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</si>
  <si>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</si>
  <si>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</si>
  <si>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</si>
  <si>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</si>
  <si>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</si>
  <si>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</si>
  <si>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</si>
  <si>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</si>
  <si>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</si>
  <si>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</si>
  <si>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</si>
  <si>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</si>
  <si>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</si>
  <si>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</si>
  <si>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</si>
  <si>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</si>
  <si>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</si>
  <si>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</si>
  <si>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</si>
  <si>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</si>
  <si>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</si>
  <si>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</si>
  <si>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</si>
  <si>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</si>
  <si>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</si>
  <si>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</si>
  <si>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</si>
  <si>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</si>
  <si>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</si>
  <si>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</si>
  <si>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</si>
  <si>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</si>
  <si>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</si>
  <si>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</si>
  <si>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</si>
  <si>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</si>
  <si>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</si>
  <si>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</si>
  <si>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</si>
  <si>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</si>
  <si>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</si>
  <si>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</si>
  <si>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</si>
  <si>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</si>
  <si>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</si>
  <si>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</si>
  <si>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</si>
  <si>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</si>
  <si>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</si>
  <si>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</si>
  <si>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</si>
  <si>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</si>
  <si>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</si>
  <si>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</si>
  <si>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</si>
  <si>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</si>
  <si>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</si>
  <si>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</si>
  <si>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</si>
  <si>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</si>
  <si>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</si>
  <si>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</si>
  <si>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</si>
  <si>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</si>
  <si>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</si>
  <si>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</si>
  <si>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</si>
  <si>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</si>
  <si>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</si>
  <si>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</si>
  <si>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</si>
  <si>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</si>
  <si>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</si>
  <si>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</si>
  <si>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</si>
  <si>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</si>
  <si>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</si>
  <si>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</si>
  <si>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</si>
  <si>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</si>
  <si>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</si>
  <si>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</si>
  <si>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</si>
  <si>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</si>
  <si>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</si>
  <si>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</si>
  <si>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</si>
  <si>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</si>
  <si>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</si>
  <si>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</si>
  <si>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</si>
  <si>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</si>
  <si>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</si>
  <si>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</si>
  <si>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</si>
  <si>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</si>
  <si>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</si>
  <si>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</si>
  <si>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</si>
  <si>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</si>
  <si>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</si>
  <si>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</si>
  <si>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</si>
  <si>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</si>
  <si>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</si>
  <si>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</si>
  <si>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</si>
  <si>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</si>
  <si>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</si>
  <si>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</si>
  <si>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</si>
  <si>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</si>
  <si>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</si>
  <si>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</si>
  <si>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</si>
  <si>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</si>
  <si>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</si>
  <si>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</si>
  <si>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</si>
  <si>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</si>
  <si>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</si>
  <si>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</si>
  <si>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</si>
  <si>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</si>
  <si>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</si>
  <si>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</si>
  <si>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</si>
  <si>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</si>
  <si>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</si>
  <si>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</si>
  <si>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</si>
  <si>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</si>
  <si>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</si>
  <si>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</si>
  <si>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</si>
  <si>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</si>
  <si>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</si>
  <si>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</si>
  <si>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</si>
  <si>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</si>
  <si>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</si>
  <si>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</si>
  <si>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</si>
  <si>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</si>
  <si>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</si>
  <si>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</si>
  <si>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</si>
  <si>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</si>
  <si>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</si>
  <si>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</si>
  <si>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</si>
  <si>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</si>
  <si>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</si>
  <si>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</si>
  <si>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</si>
  <si>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</si>
  <si>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</si>
  <si>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</si>
  <si>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</si>
  <si>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</si>
  <si>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</si>
  <si>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</si>
  <si>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</si>
  <si>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</si>
  <si>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</si>
  <si>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</si>
  <si>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</si>
  <si>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</si>
  <si>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</si>
  <si>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</si>
  <si>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</si>
  <si>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</si>
  <si>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</si>
  <si>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</si>
  <si>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</si>
  <si>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</si>
  <si>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</si>
  <si>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</si>
  <si>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</si>
  <si>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</si>
  <si>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</si>
  <si>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</si>
  <si>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</si>
  <si>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</si>
  <si>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</si>
  <si>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</si>
  <si>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</si>
  <si>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</si>
  <si>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</si>
  <si>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</si>
  <si>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</si>
  <si>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</si>
  <si>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</si>
  <si>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</si>
  <si>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</si>
  <si>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</si>
  <si>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</si>
  <si>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</si>
  <si>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</si>
  <si>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</si>
  <si>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</si>
  <si>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</si>
  <si>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</si>
  <si>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</si>
  <si>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</si>
  <si>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</si>
  <si>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</si>
  <si>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</si>
  <si>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</si>
  <si>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</si>
  <si>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</si>
  <si>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</si>
  <si>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</si>
  <si>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</si>
  <si>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</si>
  <si>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</si>
  <si>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</si>
  <si>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</si>
  <si>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</si>
  <si>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</si>
  <si>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</si>
  <si>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</si>
  <si>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</si>
  <si>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</si>
  <si>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</si>
  <si>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</si>
  <si>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</si>
  <si>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</si>
  <si>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</si>
  <si>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</si>
  <si>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</si>
  <si>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</si>
  <si>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</si>
  <si>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</si>
  <si>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</si>
  <si>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</si>
  <si>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</si>
  <si>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</si>
  <si>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</si>
  <si>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</si>
  <si>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</si>
  <si>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</si>
  <si>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</si>
  <si>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</si>
  <si>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</si>
  <si>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</si>
  <si>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</si>
  <si>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</si>
  <si>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</si>
  <si>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</si>
  <si>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</si>
  <si>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</si>
  <si>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</si>
  <si>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</si>
  <si>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</si>
  <si>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</si>
  <si>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</si>
  <si>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</si>
  <si>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</si>
  <si>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</si>
  <si>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</si>
  <si>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</si>
  <si>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</si>
  <si>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</si>
  <si>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</si>
  <si>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</si>
  <si>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</si>
  <si>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</si>
  <si>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</si>
  <si>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</si>
  <si>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</si>
  <si>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</si>
  <si>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</si>
  <si>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</si>
  <si>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</si>
  <si>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</si>
  <si>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</si>
  <si>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</si>
  <si>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</si>
  <si>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</si>
  <si>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</si>
  <si>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</si>
  <si>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</si>
  <si>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</si>
  <si>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</si>
  <si>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</si>
  <si>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</si>
  <si>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</si>
  <si>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</si>
  <si>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</si>
  <si>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</si>
  <si>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</si>
  <si>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</si>
  <si>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</si>
  <si>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</si>
  <si>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</si>
  <si>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</si>
  <si>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</si>
  <si>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</si>
  <si>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</si>
  <si>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</si>
  <si>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</si>
  <si>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</si>
  <si>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</si>
  <si>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</si>
  <si>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</si>
  <si>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</si>
  <si>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</si>
  <si>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</si>
  <si>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</si>
  <si>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</si>
  <si>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</si>
  <si>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</si>
  <si>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</si>
  <si>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</si>
  <si>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</si>
  <si>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</si>
  <si>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</si>
  <si>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</si>
  <si>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</si>
  <si>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</si>
  <si>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</si>
  <si>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</si>
  <si>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</si>
  <si>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</si>
  <si>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</si>
  <si>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</si>
  <si>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</si>
  <si>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</si>
  <si>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</si>
  <si>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</si>
  <si>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</si>
  <si>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</si>
  <si>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</si>
  <si>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</si>
  <si>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</si>
  <si>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</si>
  <si>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</si>
  <si>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</si>
  <si>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</si>
  <si>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</si>
  <si>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</si>
  <si>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</si>
  <si>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</si>
  <si>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</si>
  <si>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</si>
  <si>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</si>
  <si>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</si>
  <si>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</si>
  <si>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</si>
  <si>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</si>
  <si>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</si>
  <si>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</si>
  <si>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</si>
  <si>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</si>
  <si>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</si>
  <si>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</si>
  <si>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</si>
  <si>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</si>
  <si>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</si>
  <si>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</si>
  <si>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</si>
  <si>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</si>
  <si>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</si>
  <si>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</si>
  <si>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</si>
  <si>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</si>
  <si>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</si>
  <si>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</si>
  <si>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</si>
  <si>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</si>
  <si>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</si>
  <si>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</si>
  <si>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</si>
  <si>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</si>
  <si>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</si>
  <si>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</si>
  <si>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</si>
  <si>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</si>
  <si>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</si>
  <si>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</si>
  <si>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</si>
  <si>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</si>
  <si>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</si>
  <si>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</si>
  <si>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</si>
  <si>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</si>
  <si>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</si>
  <si>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</si>
  <si>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</si>
  <si>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</si>
  <si>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</si>
  <si>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</si>
  <si>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</si>
  <si>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</si>
  <si>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</si>
  <si>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</si>
  <si>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</si>
  <si>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</si>
  <si>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</si>
  <si>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</si>
  <si>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</si>
  <si>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</si>
  <si>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</si>
  <si>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</si>
  <si>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</si>
  <si>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</si>
  <si>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</si>
  <si>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</si>
  <si>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</si>
  <si>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</si>
  <si>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</si>
  <si>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</si>
  <si>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</si>
  <si>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</si>
  <si>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</si>
  <si>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</si>
  <si>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</si>
  <si>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</si>
  <si>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</si>
  <si>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</si>
  <si>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</si>
  <si>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</si>
  <si>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</si>
  <si>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</si>
  <si>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</si>
  <si>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</si>
  <si>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</si>
  <si>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</si>
  <si>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</si>
  <si>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</si>
  <si>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</si>
  <si>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</si>
  <si>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</si>
  <si>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</si>
  <si>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</si>
  <si>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</si>
  <si>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</si>
  <si>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</si>
  <si>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</si>
  <si>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</si>
  <si>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</si>
  <si>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</si>
  <si>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</si>
  <si>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</si>
  <si>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</si>
  <si>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</si>
  <si>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</si>
  <si>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</si>
  <si>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</si>
  <si>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</si>
  <si>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</si>
  <si>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</si>
  <si>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</si>
  <si>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</si>
  <si>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</si>
  <si>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</si>
  <si>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</si>
  <si>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</si>
  <si>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</si>
  <si>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</si>
  <si>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</si>
  <si>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</si>
  <si>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</si>
  <si>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</si>
  <si>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</si>
  <si>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</si>
  <si>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</si>
  <si>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</si>
  <si>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</si>
  <si>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</si>
  <si>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</si>
  <si>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</si>
  <si>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</si>
  <si>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</si>
  <si>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</si>
  <si>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</si>
  <si>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</si>
  <si>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</si>
  <si>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</si>
  <si>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</si>
  <si>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</si>
  <si>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</si>
  <si>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</si>
  <si>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</si>
  <si>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</si>
  <si>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</si>
  <si>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</si>
  <si>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</si>
  <si>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</si>
  <si>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</si>
  <si>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</si>
  <si>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</si>
  <si>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</si>
  <si>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</si>
  <si>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</si>
  <si>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</si>
  <si>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</si>
  <si>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</si>
  <si>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</si>
  <si>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</si>
  <si>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</si>
  <si>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</si>
  <si>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</si>
  <si>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</si>
  <si>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</si>
  <si>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</si>
  <si>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</si>
  <si>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</si>
  <si>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</si>
  <si>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</si>
  <si>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</si>
  <si>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</si>
  <si>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</si>
  <si>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</si>
  <si>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</si>
  <si>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</si>
  <si>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</si>
  <si>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</si>
  <si>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</si>
  <si>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</si>
  <si>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</si>
  <si>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</si>
  <si>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</si>
  <si>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</si>
  <si>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</si>
  <si>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</si>
  <si>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</si>
  <si>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</si>
  <si>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</si>
  <si>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</si>
  <si>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</si>
  <si>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</si>
  <si>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</si>
  <si>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</si>
  <si>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</si>
  <si>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</si>
  <si>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</si>
  <si>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</si>
  <si>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</si>
  <si>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</si>
  <si>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</si>
  <si>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</si>
  <si>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</si>
  <si>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</si>
  <si>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</si>
  <si>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</si>
  <si>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</si>
  <si>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</si>
  <si>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</si>
  <si>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</si>
  <si>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</si>
  <si>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</si>
  <si>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</si>
  <si>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</si>
  <si>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</si>
  <si>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</si>
  <si>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</si>
  <si>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</si>
  <si>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</si>
  <si>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</si>
  <si>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</si>
  <si>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</si>
  <si>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</si>
  <si>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</si>
  <si>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</si>
  <si>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</si>
  <si>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</si>
  <si>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</si>
  <si>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</si>
  <si>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</si>
  <si>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</si>
  <si>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</si>
  <si>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</si>
  <si>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</si>
  <si>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</si>
  <si>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</si>
  <si>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</si>
  <si>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</si>
  <si>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</si>
  <si>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</si>
  <si>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</si>
  <si>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</si>
  <si>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</si>
  <si>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</si>
  <si>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</si>
  <si>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</si>
  <si>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</si>
  <si>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</si>
  <si>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</si>
  <si>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</si>
  <si>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</si>
  <si>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</si>
  <si>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</si>
  <si>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</si>
  <si>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</si>
  <si>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</si>
  <si>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</si>
  <si>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</si>
  <si>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</si>
  <si>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</si>
  <si>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</si>
  <si>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</si>
  <si>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</si>
  <si>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</si>
  <si>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</si>
  <si>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</si>
  <si>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</si>
  <si>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</si>
  <si>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</si>
  <si>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</si>
  <si>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</si>
  <si>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</si>
  <si>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</si>
  <si>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</si>
  <si>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</si>
  <si>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</si>
  <si>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</si>
  <si>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</si>
  <si>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</si>
  <si>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</si>
  <si>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</si>
  <si>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</si>
  <si>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</si>
  <si>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</si>
  <si>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</si>
  <si>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</si>
  <si>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</si>
  <si>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</si>
  <si>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</si>
  <si>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</si>
  <si>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</si>
  <si>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</si>
  <si>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</si>
  <si>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</si>
  <si>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</si>
  <si>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</si>
  <si>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</si>
  <si>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</si>
  <si>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</si>
  <si>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</si>
  <si>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</si>
  <si>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</si>
  <si>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</si>
  <si>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</si>
  <si>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</si>
  <si>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</si>
  <si>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</si>
  <si>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</si>
  <si>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</si>
  <si>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</si>
  <si>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</si>
  <si>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</si>
  <si>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</si>
  <si>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</si>
  <si>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</si>
  <si>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</si>
  <si>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</si>
  <si>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</si>
  <si>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</si>
  <si>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</si>
  <si>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</si>
  <si>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</si>
  <si>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</si>
  <si>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</si>
  <si>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</si>
  <si>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</si>
  <si>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</si>
  <si>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</si>
  <si>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</si>
  <si>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</si>
  <si>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</si>
  <si>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</si>
  <si>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</si>
  <si>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</si>
  <si>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</si>
  <si>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</si>
  <si>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</si>
  <si>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</si>
  <si>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</si>
  <si>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</si>
  <si>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</si>
  <si>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</si>
  <si>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</si>
  <si>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</si>
  <si>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</si>
  <si>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</si>
  <si>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</si>
  <si>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</si>
  <si>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</si>
  <si>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</si>
  <si>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</si>
  <si>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</si>
  <si>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</si>
  <si>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</si>
  <si>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</si>
  <si>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</si>
  <si>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</si>
  <si>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</si>
  <si>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</si>
  <si>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</si>
  <si>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</si>
  <si>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</si>
  <si>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</si>
  <si>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</si>
  <si>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</si>
  <si>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</si>
  <si>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</si>
  <si>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</si>
  <si>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</si>
  <si>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</si>
  <si>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</si>
  <si>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</si>
  <si>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</si>
  <si>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</si>
  <si>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</si>
  <si>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</si>
  <si>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</si>
  <si>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</si>
  <si>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</si>
  <si>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</si>
  <si>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</si>
  <si>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</si>
  <si>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</si>
  <si>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</si>
  <si>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</si>
  <si>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</si>
  <si>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</si>
  <si>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</si>
  <si>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</si>
  <si>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</si>
  <si>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</si>
  <si>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</si>
  <si>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</si>
  <si>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</si>
  <si>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</si>
  <si>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</si>
  <si>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</si>
  <si>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</si>
  <si>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</si>
  <si>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</si>
  <si>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</si>
  <si>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</si>
  <si>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</si>
  <si>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</si>
  <si>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</si>
  <si>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</si>
  <si>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</si>
  <si>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</si>
  <si>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</si>
  <si>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</si>
  <si>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</si>
  <si>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</si>
  <si>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</si>
  <si>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</si>
  <si>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</si>
  <si>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</si>
  <si>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</si>
  <si>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</si>
  <si>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</si>
  <si>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</si>
  <si>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</si>
  <si>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</si>
  <si>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</si>
  <si>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</si>
  <si>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</si>
  <si>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</si>
  <si>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</si>
  <si>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</si>
  <si>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</si>
  <si>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</si>
  <si>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</si>
  <si>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</si>
  <si>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</si>
  <si>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</si>
  <si>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</si>
  <si>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</si>
  <si>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</si>
  <si>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</si>
  <si>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</si>
  <si>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</si>
  <si>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</si>
  <si>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</si>
  <si>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</si>
  <si>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</si>
  <si>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</si>
  <si>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</si>
  <si>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</si>
  <si>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</si>
  <si>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</si>
  <si>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</si>
  <si>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</si>
  <si>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</si>
  <si>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</si>
  <si>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</si>
  <si>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</si>
  <si>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</si>
  <si>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</si>
  <si>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</si>
  <si>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</si>
  <si>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</si>
  <si>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</si>
  <si>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</si>
  <si>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</si>
  <si>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</si>
  <si>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</si>
  <si>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</si>
  <si>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</si>
  <si>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</si>
  <si>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</si>
  <si>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</si>
  <si>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</si>
  <si>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</si>
  <si>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</si>
  <si>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</si>
  <si>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</si>
  <si>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</si>
  <si>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</si>
  <si>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</si>
  <si>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</si>
  <si>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</si>
  <si>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</si>
  <si>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</si>
  <si>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</si>
  <si>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</si>
  <si>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</si>
  <si>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</si>
  <si>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</si>
  <si>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</si>
  <si>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</si>
  <si>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</si>
  <si>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</si>
  <si>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</si>
  <si>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</si>
  <si>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</si>
  <si>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</si>
  <si>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</si>
  <si>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</si>
  <si>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</si>
  <si>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</si>
  <si>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</si>
  <si>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</si>
  <si>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</si>
  <si>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</si>
  <si>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</si>
  <si>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</si>
  <si>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</si>
  <si>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</si>
  <si>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</si>
  <si>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</si>
  <si>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</si>
  <si>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</si>
  <si>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</si>
  <si>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</si>
  <si>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</si>
  <si>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</si>
  <si>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</si>
  <si>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</si>
  <si>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</si>
  <si>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</si>
  <si>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</si>
  <si>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</si>
  <si>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</si>
  <si>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</si>
  <si>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</si>
  <si>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</si>
  <si>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</si>
  <si>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</si>
  <si>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</si>
  <si>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</si>
  <si>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</si>
  <si>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</si>
  <si>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</si>
  <si>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</si>
  <si>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</si>
  <si>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</si>
  <si>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</si>
  <si>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</si>
  <si>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</si>
  <si>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</si>
  <si>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</si>
  <si>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</si>
  <si>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</si>
  <si>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</si>
  <si>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</si>
  <si>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</si>
  <si>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</si>
  <si>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</si>
  <si>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</si>
  <si>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</si>
  <si>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</si>
  <si>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</si>
  <si>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</si>
  <si>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</si>
  <si>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</si>
  <si>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</si>
  <si>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</si>
  <si>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</si>
  <si>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</si>
  <si>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</si>
  <si>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</si>
  <si>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</si>
  <si>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</si>
  <si>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</si>
  <si>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</si>
  <si>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</si>
  <si>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</si>
  <si>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</si>
  <si>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</si>
  <si>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</si>
  <si>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</si>
  <si>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</si>
  <si>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</si>
  <si>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</si>
  <si>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</si>
  <si>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</si>
  <si>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</si>
  <si>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</si>
  <si>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</si>
  <si>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</si>
  <si>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</si>
  <si>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</si>
  <si>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</si>
  <si>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</si>
  <si>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</si>
  <si>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</si>
  <si>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</si>
  <si>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</si>
  <si>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</si>
  <si>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</si>
  <si>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</si>
  <si>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</si>
  <si>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</si>
  <si>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</si>
  <si>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</si>
  <si>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</si>
  <si>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</si>
  <si>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</si>
  <si>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</si>
  <si>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</si>
  <si>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</si>
  <si>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</si>
  <si>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</si>
  <si>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</si>
  <si>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</si>
  <si>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</si>
  <si>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</si>
  <si>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</si>
  <si>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</si>
  <si>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</si>
  <si>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</si>
  <si>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</si>
  <si>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</si>
  <si>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</si>
  <si>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</si>
  <si>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</si>
  <si>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</si>
  <si>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</si>
  <si>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</si>
  <si>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</si>
  <si>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</si>
  <si>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</si>
  <si>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</si>
  <si>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</si>
  <si>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</si>
  <si>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</si>
  <si>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</si>
  <si>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</si>
  <si>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</si>
  <si>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</si>
  <si>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</si>
  <si>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</si>
  <si>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</si>
  <si>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</si>
  <si>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</si>
  <si>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</si>
  <si>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</si>
  <si>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</si>
  <si>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</si>
  <si>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</si>
  <si>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</si>
  <si>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</si>
  <si>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</si>
  <si>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</si>
  <si>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</si>
  <si>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</si>
  <si>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</si>
  <si>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</si>
  <si>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</si>
  <si>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</si>
  <si>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</si>
  <si>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</si>
  <si>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</si>
  <si>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</si>
  <si>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</si>
  <si>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</si>
  <si>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</si>
  <si>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</si>
  <si>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</si>
  <si>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</si>
  <si>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</si>
  <si>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</si>
  <si>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</si>
  <si>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</si>
  <si>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</si>
  <si>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</si>
  <si>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</si>
  <si>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</si>
  <si>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</si>
  <si>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</si>
  <si>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</si>
  <si>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</si>
  <si>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</si>
  <si>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</si>
  <si>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</si>
  <si>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</si>
  <si>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</si>
  <si>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</si>
  <si>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</si>
  <si>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</si>
  <si>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</si>
  <si>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</si>
  <si>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</si>
  <si>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</si>
  <si>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</si>
  <si>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</si>
  <si>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</si>
  <si>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</si>
  <si>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</si>
  <si>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</si>
  <si>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</si>
  <si>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</si>
  <si>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</si>
  <si>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</si>
  <si>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</si>
  <si>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</si>
  <si>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</si>
  <si>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</si>
  <si>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</si>
  <si>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</si>
  <si>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</si>
  <si>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</si>
  <si>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</si>
  <si>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</si>
  <si>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</si>
  <si>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</si>
  <si>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</si>
  <si>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</si>
  <si>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</si>
  <si>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</si>
  <si>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</si>
  <si>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</si>
  <si>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</si>
  <si>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</si>
  <si>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</si>
  <si>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</si>
  <si>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</si>
  <si>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</si>
  <si>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</si>
  <si>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</si>
  <si>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</si>
  <si>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</si>
  <si>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</si>
  <si>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</si>
  <si>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</si>
  <si>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</si>
  <si>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</si>
  <si>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</si>
  <si>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</si>
  <si>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</si>
  <si>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</si>
  <si>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</si>
  <si>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</si>
  <si>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</si>
  <si>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</si>
  <si>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</si>
  <si>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</si>
  <si>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</si>
  <si>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</si>
  <si>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</si>
  <si>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</si>
  <si>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</si>
  <si>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</si>
  <si>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</si>
  <si>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</si>
  <si>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</si>
  <si>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</si>
  <si>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</si>
  <si>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</si>
  <si>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</si>
  <si>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</si>
  <si>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</si>
  <si>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</si>
  <si>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</si>
  <si>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</si>
  <si>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</si>
  <si>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</si>
  <si>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</si>
  <si>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</si>
  <si>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</si>
  <si>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</si>
  <si>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</si>
  <si>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</si>
  <si>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</si>
  <si>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</si>
  <si>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</si>
  <si>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</si>
  <si>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</si>
  <si>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</si>
  <si>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</si>
  <si>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</si>
  <si>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</si>
  <si>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</si>
  <si>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</si>
  <si>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</si>
  <si>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</si>
  <si>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</si>
  <si>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</si>
  <si>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</si>
  <si>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</si>
  <si>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</si>
  <si>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</si>
  <si>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</si>
  <si>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</si>
  <si>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</si>
  <si>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</si>
  <si>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</si>
  <si>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</si>
  <si>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</si>
  <si>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</si>
  <si>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</si>
  <si>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</si>
  <si>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</si>
  <si>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</si>
  <si>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</si>
  <si>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</si>
  <si>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</si>
  <si>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</si>
  <si>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</si>
  <si>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</si>
  <si>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</si>
  <si>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</si>
  <si>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</si>
  <si>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</si>
  <si>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</si>
  <si>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</si>
  <si>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</si>
  <si>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</si>
  <si>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</si>
  <si>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</si>
  <si>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</si>
  <si>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</si>
  <si>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</si>
  <si>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</si>
  <si>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</si>
  <si>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</si>
  <si>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</si>
  <si>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</si>
  <si>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</si>
  <si>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</si>
  <si>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</si>
  <si>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</si>
  <si>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</si>
  <si>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</si>
  <si>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</si>
  <si>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</si>
  <si>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</si>
  <si>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</si>
  <si>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</si>
  <si>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</si>
  <si>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</si>
  <si>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</si>
  <si>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</si>
  <si>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</si>
  <si>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</si>
  <si>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</si>
  <si>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</si>
  <si>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</si>
  <si>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</si>
  <si>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</si>
  <si>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</si>
  <si>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</si>
  <si>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</si>
  <si>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</si>
  <si>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</si>
  <si>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</si>
  <si>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</si>
  <si>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</si>
  <si>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</si>
  <si>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</si>
  <si>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</si>
  <si>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</si>
  <si>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</si>
  <si>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</si>
  <si>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</si>
  <si>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</si>
  <si>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</si>
  <si>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</si>
  <si>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</si>
  <si>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</si>
  <si>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</si>
  <si>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</si>
  <si>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</si>
  <si>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</si>
  <si>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</si>
  <si>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</si>
  <si>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</si>
  <si>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</si>
  <si>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</si>
  <si>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</si>
  <si>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</si>
  <si>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</si>
  <si>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</si>
  <si>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</si>
  <si>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</si>
  <si>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</si>
  <si>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</si>
  <si>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</si>
  <si>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</si>
  <si>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</si>
  <si>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</si>
  <si>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</si>
  <si>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</si>
  <si>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</si>
  <si>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</si>
  <si>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</si>
  <si>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</si>
  <si>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</si>
  <si>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</si>
  <si>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</si>
  <si>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</si>
  <si>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</si>
  <si>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</si>
  <si>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</si>
  <si>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</si>
  <si>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</si>
  <si>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</si>
  <si>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</si>
  <si>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</si>
  <si>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</si>
  <si>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</si>
  <si>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</si>
  <si>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</si>
  <si>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</si>
  <si>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</si>
  <si>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</si>
  <si>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</si>
  <si>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</si>
  <si>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</si>
  <si>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</si>
  <si>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</si>
  <si>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</si>
  <si>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</si>
  <si>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</si>
  <si>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</si>
  <si>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</si>
  <si>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</si>
  <si>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</si>
  <si>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</si>
  <si>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</si>
  <si>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</si>
  <si>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</si>
  <si>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</si>
  <si>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</si>
  <si>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</si>
  <si>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</si>
  <si>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</si>
  <si>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</si>
  <si>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</si>
  <si>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</si>
  <si>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</si>
  <si>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</si>
  <si>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</si>
  <si>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</si>
  <si>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</si>
  <si>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</si>
  <si>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</si>
  <si>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</si>
  <si>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</si>
  <si>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</si>
  <si>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</si>
  <si>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</si>
  <si>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</si>
  <si>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</si>
  <si>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</si>
  <si>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</si>
  <si>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</si>
  <si>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</si>
  <si>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</si>
  <si>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</si>
  <si>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</si>
  <si>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</si>
  <si>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</si>
  <si>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</si>
  <si>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</si>
  <si>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</si>
  <si>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</si>
  <si>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</si>
  <si>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</si>
  <si>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</si>
  <si>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</si>
  <si>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</si>
  <si>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</si>
  <si>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</si>
  <si>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</si>
  <si>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</si>
  <si>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</si>
  <si>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</si>
  <si>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</si>
  <si>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</si>
  <si>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</si>
  <si>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</si>
  <si>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</si>
  <si>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</si>
  <si>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</si>
  <si>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</si>
  <si>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</si>
  <si>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</si>
  <si>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</si>
  <si>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</si>
  <si>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</si>
  <si>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</si>
  <si>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</si>
  <si>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</si>
  <si>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</si>
  <si>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</si>
  <si>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</si>
  <si>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</si>
  <si>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</si>
  <si>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</si>
  <si>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</si>
  <si>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</si>
  <si>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</si>
  <si>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</si>
  <si>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</si>
  <si>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</si>
  <si>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</si>
  <si>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</si>
  <si>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</si>
  <si>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</si>
  <si>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</si>
  <si>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</si>
  <si>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</si>
  <si>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</si>
  <si>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</si>
  <si>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</si>
  <si>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</si>
  <si>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</si>
  <si>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</si>
  <si>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</si>
  <si>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</si>
  <si>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</si>
  <si>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</si>
  <si>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</si>
  <si>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</si>
  <si>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</si>
  <si>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</si>
  <si>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</si>
  <si>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</si>
  <si>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</si>
  <si>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</si>
  <si>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</si>
  <si>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</si>
  <si>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</si>
  <si>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</si>
  <si>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</si>
  <si>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</si>
  <si>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</si>
  <si>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</si>
  <si>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</si>
  <si>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</si>
  <si>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</si>
  <si>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</si>
  <si>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</si>
  <si>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</si>
  <si>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</si>
  <si>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</si>
  <si>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</si>
  <si>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</si>
  <si>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</si>
  <si>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</si>
  <si>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</si>
  <si>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</si>
  <si>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</si>
  <si>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</si>
  <si>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</si>
  <si>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</si>
  <si>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</si>
  <si>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</si>
  <si>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</si>
  <si>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</si>
  <si>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</si>
  <si>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</si>
  <si>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</si>
  <si>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</si>
  <si>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</si>
  <si>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</si>
  <si>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</si>
  <si>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</si>
  <si>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</si>
  <si>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</si>
  <si>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</si>
  <si>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</si>
  <si>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</si>
  <si>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</si>
  <si>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</si>
  <si>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</si>
  <si>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</si>
  <si>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</si>
  <si>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</si>
  <si>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</si>
  <si>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</si>
  <si>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</si>
  <si>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</si>
  <si>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</si>
  <si>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</si>
  <si>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</si>
  <si>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</si>
  <si>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</si>
  <si>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</si>
  <si>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</si>
  <si>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</si>
  <si>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</si>
  <si>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</si>
  <si>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</si>
  <si>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</si>
  <si>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</si>
  <si>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</si>
  <si>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</si>
  <si>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</si>
  <si>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</si>
  <si>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</si>
  <si>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</si>
  <si>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</si>
  <si>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</si>
  <si>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</si>
  <si>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</si>
  <si>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</si>
  <si>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</si>
  <si>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</si>
  <si>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</si>
  <si>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</si>
  <si>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</si>
  <si>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</si>
  <si>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</si>
  <si>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</si>
  <si>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</si>
  <si>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</si>
  <si>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</si>
  <si>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</si>
  <si>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</si>
  <si>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</si>
  <si>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</si>
  <si>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</si>
  <si>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</si>
  <si>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</si>
  <si>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</si>
  <si>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</si>
  <si>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</si>
  <si>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</si>
  <si>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</si>
  <si>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</si>
  <si>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</si>
  <si>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</si>
  <si>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</si>
  <si>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</si>
  <si>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</si>
  <si>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</si>
  <si>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</si>
  <si>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</si>
  <si>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</si>
  <si>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</si>
  <si>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</si>
  <si>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</si>
  <si>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</si>
  <si>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</si>
  <si>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</si>
  <si>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</si>
  <si>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</si>
  <si>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</si>
  <si>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</si>
  <si>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</si>
  <si>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</si>
  <si>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</si>
  <si>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</si>
  <si>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</si>
  <si>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</si>
  <si>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</si>
  <si>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</si>
  <si>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</si>
  <si>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</si>
  <si>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</si>
  <si>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</si>
  <si>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</si>
  <si>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</si>
  <si>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</si>
  <si>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</si>
  <si>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</si>
  <si>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</si>
  <si>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</si>
  <si>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</si>
  <si>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</si>
  <si>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</si>
  <si>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</si>
  <si>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</si>
  <si>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</si>
  <si>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</si>
  <si>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</si>
  <si>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</si>
  <si>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</si>
  <si>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</si>
  <si>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</si>
  <si>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</si>
  <si>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</si>
  <si>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</si>
  <si>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</si>
  <si>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</si>
  <si>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</si>
  <si>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</si>
  <si>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</si>
  <si>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</si>
  <si>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</si>
  <si>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</si>
  <si>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</si>
  <si>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</si>
  <si>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</si>
  <si>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</si>
  <si>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</si>
  <si>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</si>
  <si>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</si>
  <si>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</si>
  <si>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</si>
  <si>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</si>
  <si>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</si>
  <si>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</si>
  <si>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</si>
  <si>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</si>
  <si>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</si>
  <si>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</si>
  <si>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</si>
  <si>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</si>
  <si>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</si>
  <si>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</si>
  <si>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</si>
  <si>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</si>
  <si>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</si>
  <si>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</si>
  <si>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</si>
  <si>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</si>
  <si>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</si>
  <si>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</si>
  <si>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</si>
  <si>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</si>
  <si>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</si>
  <si>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</si>
  <si>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</si>
  <si>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</si>
  <si>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</si>
  <si>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</si>
  <si>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</si>
  <si>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</si>
  <si>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</si>
  <si>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</si>
  <si>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</si>
  <si>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</si>
  <si>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</si>
  <si>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</si>
  <si>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</si>
  <si>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</si>
  <si>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</si>
  <si>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</si>
  <si>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</si>
  <si>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</si>
  <si>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</si>
  <si>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</si>
  <si>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</si>
  <si>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</si>
  <si>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</si>
  <si>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</si>
  <si>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</si>
  <si>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</si>
  <si>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</si>
  <si>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</si>
  <si>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</si>
  <si>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</si>
  <si>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</si>
  <si>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</si>
  <si>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</si>
  <si>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</si>
  <si>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</si>
  <si>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</si>
  <si>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</si>
  <si>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</si>
  <si>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</si>
  <si>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</si>
  <si>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</si>
  <si>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</si>
  <si>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</si>
  <si>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</si>
  <si>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</si>
  <si>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</si>
  <si>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</si>
  <si>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</si>
  <si>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</si>
  <si>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</si>
  <si>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</si>
  <si>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</si>
  <si>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</si>
  <si>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</si>
  <si>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</si>
  <si>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</si>
  <si>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</si>
  <si>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</si>
  <si>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</si>
  <si>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</si>
  <si>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</si>
  <si>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</si>
  <si>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</si>
  <si>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</si>
  <si>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</si>
  <si>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</si>
  <si>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</si>
  <si>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</si>
  <si>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</si>
  <si>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</si>
  <si>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</si>
  <si>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</si>
  <si>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</si>
  <si>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</si>
  <si>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</si>
  <si>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</si>
  <si>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</si>
  <si>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</si>
  <si>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</si>
  <si>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</si>
  <si>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</si>
  <si>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</si>
  <si>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</si>
  <si>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</si>
  <si>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</si>
  <si>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</si>
  <si>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</si>
  <si>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</si>
  <si>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</si>
  <si>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</si>
  <si>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</si>
  <si>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</si>
  <si>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</si>
  <si>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</si>
  <si>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</si>
  <si>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</si>
  <si>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</si>
  <si>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</si>
  <si>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</si>
  <si>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</si>
  <si>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</si>
  <si>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</si>
  <si>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</si>
  <si>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</si>
  <si>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</si>
  <si>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</si>
  <si>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</si>
  <si>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</si>
  <si>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</si>
  <si>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</si>
  <si>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</si>
  <si>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</si>
  <si>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</si>
  <si>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</si>
  <si>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</si>
  <si>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</si>
  <si>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</si>
  <si>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</si>
  <si>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</si>
  <si>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</si>
  <si>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</si>
  <si>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</si>
  <si>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</si>
  <si>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</si>
  <si>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</si>
  <si>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</si>
  <si>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</si>
  <si>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</si>
  <si>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</si>
  <si>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</si>
  <si>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</si>
  <si>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</si>
  <si>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</si>
  <si>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</si>
  <si>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</si>
  <si>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</si>
  <si>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</si>
  <si>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</si>
  <si>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</si>
  <si>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</si>
  <si>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</si>
  <si>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</si>
  <si>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</si>
  <si>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</si>
  <si>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</si>
  <si>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</si>
  <si>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</si>
  <si>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</si>
  <si>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</si>
  <si>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</si>
  <si>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</si>
  <si>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</si>
  <si>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</si>
  <si>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</si>
  <si>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</si>
  <si>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</si>
  <si>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</si>
  <si>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</si>
  <si>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</si>
  <si>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</si>
  <si>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</si>
  <si>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</si>
  <si>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</si>
  <si>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</si>
  <si>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</si>
  <si>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</si>
  <si>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</si>
  <si>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</si>
  <si>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</si>
  <si>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</si>
  <si>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</si>
  <si>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</si>
  <si>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</si>
  <si>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</si>
  <si>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</si>
  <si>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</si>
  <si>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</si>
  <si>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</si>
  <si>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</si>
  <si>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</si>
  <si>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</si>
  <si>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</si>
  <si>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</si>
  <si>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</si>
  <si>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</si>
  <si>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</si>
  <si>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</si>
  <si>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</si>
  <si>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</si>
  <si>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</si>
  <si>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</si>
  <si>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</si>
  <si>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</si>
  <si>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</si>
  <si>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</si>
  <si>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</si>
  <si>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</si>
  <si>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</si>
  <si>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</si>
  <si>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</si>
  <si>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</si>
  <si>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</si>
  <si>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</si>
  <si>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</si>
  <si>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</si>
  <si>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</si>
  <si>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</si>
  <si>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</si>
  <si>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</si>
  <si>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</si>
  <si>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</si>
  <si>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</si>
  <si>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</si>
  <si>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</si>
  <si>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</si>
  <si>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</si>
  <si>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</si>
  <si>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</si>
  <si>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</si>
  <si>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</si>
  <si>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</si>
  <si>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</si>
  <si>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</si>
  <si>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</si>
  <si>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</si>
  <si>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</si>
  <si>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</si>
  <si>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</si>
  <si>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</si>
  <si>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</si>
  <si>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</si>
  <si>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</si>
  <si>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</si>
  <si>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</si>
  <si>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</si>
  <si>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</si>
  <si>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</si>
  <si>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</si>
  <si>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</si>
  <si>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</si>
  <si>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</si>
  <si>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</si>
  <si>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</si>
  <si>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</si>
  <si>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</si>
  <si>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</si>
  <si>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</si>
  <si>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</si>
  <si>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</si>
  <si>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</si>
  <si>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</si>
  <si>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</si>
  <si>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</si>
  <si>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</si>
  <si>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</si>
  <si>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</si>
  <si>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</si>
  <si>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</si>
  <si>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</si>
  <si>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</si>
  <si>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</si>
  <si>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</si>
  <si>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</si>
  <si>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</si>
  <si>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</si>
  <si>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</si>
  <si>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</si>
  <si>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</si>
  <si>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</si>
  <si>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</si>
  <si>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</si>
  <si>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</si>
  <si>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</si>
  <si>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</si>
  <si>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</si>
  <si>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</si>
  <si>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</si>
  <si>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</si>
  <si>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</si>
  <si>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</si>
  <si>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</si>
  <si>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</si>
  <si>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</si>
  <si>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</si>
  <si>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</si>
  <si>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</si>
  <si>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</si>
  <si>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</si>
  <si>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</si>
  <si>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</si>
  <si>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</si>
  <si>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</si>
  <si>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</si>
  <si>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</si>
  <si>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</si>
  <si>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</si>
  <si>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</si>
  <si>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</si>
  <si>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</si>
  <si>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</si>
  <si>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</si>
  <si>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</si>
  <si>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</si>
  <si>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</si>
  <si>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</si>
  <si>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</si>
  <si>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</si>
  <si>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</si>
  <si>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</si>
  <si>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</si>
  <si>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</si>
  <si>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</si>
  <si>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</si>
  <si>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</si>
  <si>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</si>
  <si>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</si>
  <si>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</si>
  <si>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</si>
  <si>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</si>
  <si>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</si>
  <si>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</si>
  <si>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</si>
  <si>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</si>
  <si>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</si>
  <si>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</si>
  <si>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</si>
  <si>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</si>
  <si>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</si>
  <si>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</si>
  <si>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</si>
  <si>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</si>
  <si>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</si>
  <si>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</si>
  <si>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</si>
  <si>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</si>
  <si>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</si>
  <si>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</si>
  <si>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</si>
  <si>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</si>
  <si>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</si>
  <si>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</si>
  <si>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</si>
  <si>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</si>
  <si>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</si>
  <si>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</si>
  <si>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</si>
  <si>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</si>
  <si>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</si>
  <si>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</si>
  <si>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</si>
  <si>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</si>
  <si>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</si>
  <si>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</si>
  <si>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</si>
  <si>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</si>
  <si>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</si>
  <si>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</si>
  <si>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</si>
  <si>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</si>
  <si>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</si>
  <si>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</si>
  <si>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</si>
  <si>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</si>
  <si>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</si>
  <si>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</si>
  <si>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</si>
  <si>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</si>
  <si>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</si>
  <si>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</si>
  <si>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</si>
  <si>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</si>
  <si>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</si>
  <si>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</si>
  <si>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</si>
  <si>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</si>
  <si>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</si>
  <si>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</si>
  <si>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</si>
  <si>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</si>
  <si>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</si>
  <si>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</si>
  <si>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</si>
  <si>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</si>
  <si>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</si>
  <si>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</si>
  <si>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</si>
  <si>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</si>
  <si>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</si>
  <si>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</si>
  <si>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</si>
  <si>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</si>
  <si>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</si>
  <si>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</si>
  <si>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</si>
  <si>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</si>
  <si>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</si>
  <si>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</si>
  <si>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</si>
  <si>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</si>
  <si>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</si>
  <si>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</si>
  <si>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</si>
  <si>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</si>
  <si>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</si>
  <si>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</si>
  <si>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</si>
  <si>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</si>
  <si>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</si>
  <si>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</si>
  <si>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</si>
  <si>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</si>
  <si>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</si>
  <si>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</si>
  <si>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</si>
  <si>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</si>
  <si>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</si>
  <si>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</si>
  <si>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</si>
  <si>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</si>
  <si>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</si>
  <si>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</si>
  <si>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</si>
  <si>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</si>
  <si>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</si>
  <si>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</si>
  <si>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</si>
  <si>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</si>
  <si>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</si>
  <si>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</si>
  <si>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</si>
  <si>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</si>
  <si>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</si>
  <si>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</si>
  <si>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</si>
  <si>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</si>
  <si>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</si>
  <si>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</si>
  <si>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</si>
  <si>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</si>
  <si>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</si>
  <si>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</si>
  <si>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</si>
  <si>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</si>
  <si>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</si>
  <si>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</si>
  <si>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</si>
  <si>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</si>
  <si>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</si>
  <si>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</si>
  <si>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</si>
  <si>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</si>
  <si>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</si>
  <si>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</si>
  <si>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</si>
  <si>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</si>
  <si>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</si>
  <si>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</si>
  <si>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</si>
  <si>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</si>
  <si>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</si>
  <si>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</si>
  <si>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</si>
  <si>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</si>
  <si>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</si>
  <si>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</si>
  <si>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</si>
  <si>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</si>
  <si>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</si>
  <si>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</si>
  <si>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</si>
  <si>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</si>
  <si>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</si>
  <si>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</si>
  <si>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</si>
  <si>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</si>
  <si>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</si>
  <si>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</si>
  <si>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</si>
  <si>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</si>
  <si>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</si>
  <si>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</si>
  <si>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</si>
  <si>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</si>
  <si>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</si>
  <si>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</si>
  <si>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</si>
  <si>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</si>
  <si>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</si>
  <si>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</si>
  <si>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</si>
  <si>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</si>
  <si>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</si>
  <si>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</si>
  <si>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</si>
  <si>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</si>
  <si>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</si>
  <si>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</si>
  <si>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</si>
  <si>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</si>
  <si>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</si>
  <si>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</si>
  <si>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</si>
  <si>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</si>
  <si>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</si>
  <si>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</si>
  <si>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</si>
  <si>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</si>
  <si>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</si>
  <si>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</si>
  <si>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</si>
  <si>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</si>
  <si>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</si>
  <si>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</si>
  <si>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</si>
  <si>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</si>
  <si>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</si>
  <si>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</si>
  <si>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</si>
  <si>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</si>
  <si>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</si>
  <si>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</si>
  <si>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</si>
  <si>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</si>
  <si>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</si>
  <si>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</si>
  <si>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</si>
  <si>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</si>
  <si>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</si>
  <si>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</si>
  <si>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</si>
  <si>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</si>
  <si>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</si>
  <si>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</si>
  <si>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</si>
  <si>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</si>
  <si>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</si>
  <si>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</si>
  <si>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</si>
  <si>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</si>
  <si>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</si>
  <si>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</si>
  <si>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</si>
  <si>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</si>
  <si>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</si>
  <si>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</si>
  <si>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</si>
  <si>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</si>
  <si>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</si>
  <si>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</si>
  <si>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</si>
  <si>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</si>
  <si>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</si>
  <si>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</si>
  <si>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</si>
  <si>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</si>
  <si>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</si>
  <si>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</si>
  <si>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</si>
  <si>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</si>
  <si>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</si>
  <si>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</si>
  <si>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</si>
  <si>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</si>
  <si>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</si>
  <si>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</si>
  <si>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</si>
  <si>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</si>
  <si>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</si>
  <si>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</si>
  <si>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</si>
  <si>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</si>
  <si>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</si>
  <si>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</si>
  <si>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</si>
  <si>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</si>
  <si>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</si>
  <si>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</si>
  <si>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</si>
  <si>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</si>
  <si>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</si>
  <si>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</si>
  <si>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</si>
  <si>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</si>
  <si>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</si>
  <si>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</si>
  <si>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</si>
  <si>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</si>
  <si>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</si>
  <si>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</si>
  <si>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</si>
  <si>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</si>
  <si>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</si>
  <si>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</si>
  <si>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</si>
  <si>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</si>
  <si>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</si>
  <si>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</si>
  <si>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</si>
  <si>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</si>
  <si>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</si>
  <si>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</si>
  <si>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</si>
  <si>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</si>
  <si>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</si>
  <si>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</si>
  <si>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</si>
  <si>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</si>
  <si>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</si>
  <si>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</si>
  <si>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</si>
  <si>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</si>
  <si>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</si>
  <si>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</si>
  <si>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</si>
  <si>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</si>
  <si>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</si>
  <si>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</si>
  <si>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</si>
  <si>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</si>
  <si>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</si>
  <si>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</si>
  <si>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</si>
  <si>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</si>
  <si>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</si>
  <si>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</si>
  <si>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</si>
  <si>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</si>
  <si>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</si>
  <si>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</si>
  <si>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</si>
  <si>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</si>
  <si>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</si>
  <si>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</si>
  <si>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</si>
  <si>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</si>
  <si>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</si>
  <si>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</si>
  <si>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</si>
  <si>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</si>
  <si>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</si>
  <si>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</si>
  <si>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</si>
  <si>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</si>
  <si>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</si>
  <si>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</si>
  <si>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</si>
  <si>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</si>
  <si>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</si>
  <si>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</si>
  <si>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</si>
  <si>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</si>
  <si>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</si>
  <si>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</si>
  <si>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</si>
  <si>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</si>
  <si>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</si>
  <si>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</si>
  <si>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</si>
  <si>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</si>
  <si>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</si>
  <si>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</si>
  <si>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</si>
  <si>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</si>
  <si>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</si>
  <si>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</si>
  <si>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</si>
  <si>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</si>
  <si>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</si>
  <si>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</si>
  <si>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</si>
  <si>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</si>
  <si>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</si>
  <si>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</si>
  <si>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</si>
  <si>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</si>
  <si>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</si>
  <si>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</si>
  <si>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</si>
  <si>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</si>
  <si>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</si>
  <si>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</si>
  <si>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</si>
  <si>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</si>
  <si>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</si>
  <si>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</si>
  <si>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</si>
  <si>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</si>
  <si>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</si>
  <si>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</si>
  <si>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</si>
  <si>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</si>
  <si>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</si>
  <si>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</si>
  <si>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</si>
  <si>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</si>
  <si>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</si>
  <si>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</si>
  <si>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</si>
  <si>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</si>
  <si>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</si>
  <si>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</si>
  <si>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</si>
  <si>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</si>
  <si>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</si>
  <si>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</si>
  <si>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</si>
  <si>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</si>
  <si>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</si>
  <si>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</si>
  <si>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</si>
  <si>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</si>
  <si>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</si>
  <si>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</si>
  <si>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</si>
  <si>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</si>
  <si>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</si>
  <si>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</si>
  <si>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</si>
  <si>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</si>
  <si>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</si>
  <si>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</si>
  <si>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</si>
  <si>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</si>
  <si>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</si>
  <si>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</si>
  <si>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</si>
  <si>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</si>
  <si>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</si>
  <si>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</si>
  <si>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</si>
  <si>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</si>
  <si>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</si>
  <si>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</si>
  <si>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</si>
  <si>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</si>
  <si>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</si>
  <si>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</si>
  <si>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</si>
  <si>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</si>
  <si>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</si>
  <si>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</si>
  <si>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</si>
  <si>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</si>
  <si>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</si>
  <si>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</si>
  <si>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</si>
  <si>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</si>
  <si>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</si>
  <si>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</si>
  <si>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</si>
  <si>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</si>
  <si>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</si>
  <si>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</si>
  <si>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</si>
  <si>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</si>
  <si>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</si>
  <si>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</si>
  <si>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</si>
  <si>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</si>
  <si>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</si>
  <si>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</si>
  <si>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</si>
  <si>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</si>
  <si>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</si>
  <si>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</si>
  <si>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</si>
  <si>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</si>
  <si>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</si>
  <si>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</si>
  <si>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</si>
  <si>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</si>
  <si>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</si>
  <si>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</si>
  <si>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</si>
  <si>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</si>
  <si>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</si>
  <si>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</si>
  <si>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</si>
  <si>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</si>
  <si>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</si>
  <si>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</si>
  <si>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</si>
  <si>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</si>
  <si>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</si>
  <si>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</si>
  <si>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</si>
  <si>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</si>
  <si>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</si>
  <si>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</si>
  <si>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</si>
  <si>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</si>
  <si>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</si>
  <si>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</si>
  <si>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</si>
  <si>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</si>
  <si>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</si>
  <si>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</si>
  <si>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</si>
  <si>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</si>
  <si>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</si>
  <si>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</si>
  <si>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</si>
  <si>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</si>
  <si>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</si>
  <si>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</si>
  <si>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</si>
  <si>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</si>
  <si>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</si>
  <si>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</si>
  <si>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</si>
  <si>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</si>
  <si>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</si>
  <si>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</si>
  <si>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</si>
  <si>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</si>
  <si>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</si>
  <si>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</si>
  <si>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</si>
  <si>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</si>
  <si>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</si>
  <si>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</si>
  <si>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</si>
  <si>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</si>
  <si>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</si>
  <si>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</si>
  <si>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</si>
  <si>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</si>
  <si>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</si>
  <si>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</si>
  <si>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</si>
  <si>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</si>
  <si>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</si>
  <si>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</si>
  <si>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</si>
  <si>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</si>
  <si>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</si>
  <si>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</si>
  <si>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</si>
  <si>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</si>
  <si>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</si>
  <si>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</si>
  <si>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</si>
  <si>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</si>
  <si>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</si>
  <si>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</si>
  <si>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</si>
  <si>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</si>
  <si>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</si>
  <si>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</si>
  <si>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</si>
  <si>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</si>
  <si>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</si>
  <si>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</si>
  <si>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</si>
  <si>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</si>
  <si>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</si>
  <si>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</si>
  <si>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</si>
  <si>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</si>
  <si>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</si>
  <si>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</si>
  <si>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</si>
  <si>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</si>
  <si>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</si>
  <si>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</si>
  <si>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</si>
  <si>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</si>
  <si>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</si>
  <si>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</si>
  <si>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</si>
  <si>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</si>
  <si>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</si>
  <si>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</si>
  <si>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</si>
  <si>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</si>
  <si>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</si>
  <si>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</si>
  <si>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</si>
  <si>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</si>
  <si>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</si>
  <si>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</si>
  <si>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</si>
  <si>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</si>
  <si>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</si>
  <si>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</si>
  <si>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</si>
  <si>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</si>
  <si>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</si>
  <si>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</si>
  <si>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</si>
  <si>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</si>
  <si>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</si>
  <si>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</si>
  <si>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</si>
  <si>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</si>
  <si>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</si>
  <si>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</si>
  <si>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</si>
  <si>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</si>
  <si>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</si>
  <si>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</si>
  <si>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</si>
  <si>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</si>
  <si>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</si>
  <si>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</si>
  <si>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</si>
  <si>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</si>
  <si>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</si>
  <si>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</si>
  <si>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</si>
  <si>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</si>
  <si>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</si>
  <si>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</si>
  <si>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</si>
  <si>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</si>
  <si>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</si>
  <si>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</si>
  <si>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</si>
  <si>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</si>
  <si>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</si>
  <si>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</si>
  <si>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</si>
  <si>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</si>
  <si>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</si>
  <si>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</si>
  <si>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</si>
  <si>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</si>
  <si>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</si>
  <si>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</si>
  <si>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</si>
  <si>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</si>
  <si>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</si>
  <si>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</si>
  <si>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</si>
  <si>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</si>
  <si>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</si>
  <si>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</si>
  <si>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</si>
  <si>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</si>
  <si>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</si>
  <si>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</si>
  <si>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</si>
  <si>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</si>
  <si>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</si>
  <si>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</si>
  <si>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</si>
  <si>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</si>
  <si>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</si>
  <si>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</si>
  <si>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</si>
  <si>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</si>
  <si>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</si>
  <si>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</si>
  <si>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</si>
  <si>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</si>
  <si>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</si>
  <si>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</si>
  <si>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</si>
  <si>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</si>
  <si>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</si>
  <si>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</si>
  <si>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</si>
  <si>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</si>
  <si>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</si>
  <si>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</si>
  <si>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</si>
  <si>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</si>
  <si>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</si>
  <si>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</si>
  <si>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</si>
  <si>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</si>
  <si>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</si>
  <si>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</si>
  <si>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</si>
  <si>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</si>
  <si>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</si>
  <si>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</si>
  <si>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</si>
  <si>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</si>
  <si>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</si>
  <si>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</si>
  <si>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</si>
  <si>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</si>
  <si>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</si>
  <si>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</si>
  <si>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</si>
  <si>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</si>
  <si>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</si>
  <si>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</si>
  <si>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</si>
  <si>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</si>
  <si>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</si>
  <si>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</si>
  <si>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</si>
  <si>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</si>
  <si>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</si>
  <si>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</si>
  <si>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</si>
  <si>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</si>
  <si>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</si>
  <si>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</si>
  <si>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</si>
  <si>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</si>
  <si>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</si>
  <si>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</si>
  <si>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</si>
  <si>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</si>
  <si>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</si>
  <si>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</si>
  <si>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</si>
  <si>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</si>
  <si>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</si>
  <si>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</si>
  <si>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</si>
  <si>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</si>
  <si>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</si>
  <si>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</si>
  <si>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</si>
  <si>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</si>
  <si>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</si>
  <si>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</si>
  <si>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</si>
  <si>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</si>
  <si>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</si>
  <si>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</si>
  <si>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</si>
  <si>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</si>
  <si>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</si>
  <si>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</si>
  <si>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</si>
  <si>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</si>
  <si>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</si>
  <si>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</si>
  <si>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</si>
  <si>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</si>
  <si>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</si>
  <si>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</si>
  <si>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</si>
  <si>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</si>
  <si>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</si>
  <si>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</si>
  <si>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</si>
  <si>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</si>
  <si>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</si>
  <si>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</si>
  <si>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</si>
  <si>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</si>
  <si>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</si>
  <si>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</si>
  <si>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</si>
  <si>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</si>
  <si>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</si>
  <si>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</si>
  <si>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</si>
  <si>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</si>
  <si>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</si>
  <si>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</si>
  <si>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</si>
  <si>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</si>
  <si>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</si>
  <si>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</si>
  <si>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</si>
  <si>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</si>
  <si>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</si>
  <si>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</si>
  <si>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</si>
  <si>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</si>
  <si>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</si>
  <si>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</si>
  <si>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</si>
  <si>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</si>
  <si>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</si>
  <si>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</si>
  <si>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</si>
  <si>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</si>
  <si>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</si>
  <si>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</si>
  <si>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</si>
  <si>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</si>
  <si>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</si>
  <si>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</si>
  <si>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</si>
  <si>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</si>
  <si>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</si>
  <si>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</si>
  <si>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</si>
  <si>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</si>
  <si>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</si>
  <si>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</si>
  <si>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</si>
  <si>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</si>
  <si>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</si>
  <si>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</si>
  <si>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</si>
  <si>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</si>
  <si>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</si>
  <si>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</si>
  <si>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</si>
  <si>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</si>
  <si>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</si>
  <si>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</si>
  <si>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</si>
  <si>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</si>
  <si>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</si>
  <si>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</si>
  <si>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</si>
  <si>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</si>
  <si>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</si>
  <si>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</si>
  <si>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</si>
  <si>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</si>
  <si>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</si>
  <si>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</si>
  <si>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</si>
  <si>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</si>
  <si>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</si>
  <si>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</si>
  <si>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</si>
  <si>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</si>
  <si>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</si>
  <si>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</si>
  <si>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</si>
  <si>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</si>
  <si>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</si>
  <si>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</si>
  <si>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</si>
  <si>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</si>
  <si>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</si>
  <si>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</si>
  <si>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</si>
  <si>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</si>
  <si>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</si>
  <si>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</si>
  <si>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</si>
  <si>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</si>
  <si>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</si>
  <si>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</si>
  <si>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</si>
  <si>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</si>
  <si>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</si>
  <si>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</si>
  <si>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</si>
  <si>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</si>
  <si>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</si>
  <si>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</si>
  <si>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</si>
  <si>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</si>
  <si>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</si>
  <si>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</si>
  <si>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</si>
  <si>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</si>
  <si>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</si>
  <si>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</si>
  <si>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</si>
  <si>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</si>
  <si>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</si>
  <si>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</si>
  <si>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</si>
  <si>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</si>
  <si>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</si>
  <si>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</si>
  <si>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</si>
  <si>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</si>
  <si>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</si>
  <si>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</si>
  <si>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</si>
  <si>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</si>
  <si>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</si>
  <si>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</si>
  <si>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</si>
  <si>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</si>
  <si>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</si>
  <si>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</si>
  <si>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</si>
  <si>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</si>
  <si>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</si>
  <si>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</si>
  <si>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</si>
  <si>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</si>
  <si>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</si>
  <si>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</si>
  <si>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</si>
  <si>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</si>
  <si>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</si>
  <si>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</si>
  <si>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</si>
  <si>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</si>
  <si>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</si>
  <si>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</si>
  <si>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</si>
  <si>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</si>
  <si>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</si>
  <si>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</si>
  <si>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</si>
  <si>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</si>
  <si>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</si>
  <si>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</si>
  <si>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</si>
  <si>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</si>
  <si>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</si>
  <si>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</si>
  <si>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</si>
  <si>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</si>
  <si>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</si>
  <si>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</si>
  <si>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</si>
  <si>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</si>
  <si>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</si>
  <si>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</si>
  <si>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</si>
  <si>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</si>
  <si>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</si>
  <si>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</si>
  <si>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</si>
  <si>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</si>
  <si>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</si>
  <si>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</si>
  <si>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</si>
  <si>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</si>
  <si>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</si>
  <si>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</si>
  <si>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</si>
  <si>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</si>
  <si>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</si>
  <si>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</si>
  <si>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</si>
  <si>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</si>
  <si>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</si>
  <si>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</si>
  <si>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</si>
  <si>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</si>
  <si>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</si>
  <si>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</si>
  <si>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</si>
  <si>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</si>
  <si>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</si>
  <si>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</si>
  <si>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</si>
  <si>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</si>
  <si>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</si>
  <si>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</si>
  <si>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</si>
  <si>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</si>
  <si>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</si>
  <si>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</si>
  <si>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</si>
  <si>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</si>
  <si>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</si>
  <si>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</si>
  <si>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</si>
  <si>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</si>
  <si>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</si>
  <si>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</si>
  <si>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</si>
  <si>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</si>
  <si>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</si>
  <si>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</si>
  <si>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</si>
  <si>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</si>
  <si>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</si>
  <si>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</si>
  <si>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</si>
  <si>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</si>
  <si>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</si>
  <si>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</si>
  <si>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</si>
  <si>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</si>
  <si>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</si>
  <si>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</si>
  <si>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</si>
  <si>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</si>
  <si>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</si>
  <si>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</si>
  <si>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</si>
  <si>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</si>
  <si>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</si>
  <si>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</si>
  <si>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</si>
  <si>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</si>
  <si>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</si>
  <si>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</si>
  <si>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</si>
  <si>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</si>
  <si>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</si>
  <si>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</si>
  <si>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</si>
  <si>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</si>
  <si>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</si>
  <si>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</si>
  <si>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</si>
  <si>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</si>
  <si>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</si>
  <si>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</si>
  <si>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</si>
  <si>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</si>
  <si>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</si>
  <si>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</si>
  <si>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</si>
  <si>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</si>
  <si>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</si>
  <si>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</si>
  <si>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</si>
  <si>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</si>
  <si>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</si>
  <si>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</si>
  <si>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</si>
  <si>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</si>
  <si>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</si>
  <si>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</si>
  <si>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</si>
  <si>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</si>
  <si>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</si>
  <si>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</si>
  <si>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</si>
  <si>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</si>
  <si>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</si>
  <si>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</si>
  <si>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</si>
  <si>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</si>
  <si>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</si>
  <si>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</si>
  <si>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</si>
  <si>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</si>
  <si>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</si>
  <si>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</si>
  <si>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</si>
  <si>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</si>
  <si>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</si>
  <si>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</si>
  <si>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</si>
  <si>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</si>
  <si>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</si>
  <si>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</si>
  <si>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</si>
  <si>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</si>
  <si>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</si>
  <si>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</si>
  <si>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</si>
  <si>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</si>
  <si>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</si>
  <si>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</si>
  <si>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</si>
  <si>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</si>
  <si>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</si>
  <si>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</si>
  <si>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</si>
  <si>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</si>
  <si>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</si>
  <si>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</si>
  <si>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</si>
  <si>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</si>
  <si>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</si>
  <si>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</si>
  <si>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</si>
  <si>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</si>
  <si>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</si>
  <si>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</si>
  <si>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</si>
  <si>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</si>
  <si>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</si>
  <si>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</si>
  <si>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</si>
  <si>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</si>
  <si>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</si>
  <si>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</si>
  <si>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</si>
  <si>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</si>
  <si>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</si>
  <si>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</si>
  <si>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</si>
  <si>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</si>
  <si>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</si>
  <si>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</si>
  <si>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</si>
  <si>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</si>
  <si>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</si>
  <si>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</si>
  <si>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</si>
  <si>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</si>
  <si>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</si>
  <si>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</si>
  <si>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</si>
  <si>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</si>
  <si>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</si>
  <si>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</si>
  <si>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</si>
  <si>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</si>
  <si>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</si>
  <si>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</si>
  <si>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</si>
  <si>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</si>
  <si>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</si>
  <si>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</si>
  <si>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</si>
  <si>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</si>
  <si>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</si>
  <si>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</si>
  <si>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</si>
  <si>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</si>
  <si>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</si>
  <si>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</si>
  <si>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</si>
  <si>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</si>
  <si>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</si>
  <si>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</si>
  <si>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</si>
  <si>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</si>
  <si>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</si>
  <si>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</si>
  <si>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</si>
  <si>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</si>
  <si>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</si>
  <si>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</si>
  <si>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</si>
  <si>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</si>
  <si>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</si>
  <si>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</si>
  <si>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</si>
  <si>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</si>
  <si>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</si>
  <si>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</si>
  <si>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</si>
  <si>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</si>
  <si>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</si>
  <si>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</si>
  <si>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</si>
  <si>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</si>
  <si>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</si>
  <si>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</si>
  <si>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</si>
  <si>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</si>
  <si>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</si>
  <si>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</si>
  <si>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</si>
  <si>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</si>
  <si>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</si>
  <si>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</si>
  <si>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</si>
  <si>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</si>
  <si>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</si>
  <si>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</si>
  <si>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</si>
  <si>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</si>
  <si>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</si>
  <si>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</si>
  <si>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</si>
  <si>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</si>
  <si>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</si>
  <si>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</si>
  <si>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</si>
  <si>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</si>
  <si>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</si>
  <si>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</si>
  <si>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</si>
  <si>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</si>
  <si>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</si>
  <si>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</si>
  <si>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</si>
  <si>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</si>
  <si>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</si>
  <si>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</si>
  <si>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</si>
  <si>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</si>
  <si>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</si>
  <si>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</si>
  <si>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</si>
  <si>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</si>
  <si>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</si>
  <si>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</si>
  <si>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</si>
  <si>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</si>
  <si>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</si>
  <si>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</si>
  <si>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</si>
  <si>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</si>
  <si>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</si>
  <si>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</si>
  <si>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</si>
  <si>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</si>
  <si>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</si>
  <si>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</si>
  <si>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</si>
  <si>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</si>
  <si>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</si>
  <si>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</si>
  <si>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</si>
  <si>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</si>
  <si>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</si>
  <si>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</si>
  <si>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</si>
  <si>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</si>
  <si>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</si>
  <si>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</si>
  <si>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</si>
  <si>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</si>
  <si>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</si>
  <si>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</si>
  <si>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</si>
  <si>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</si>
  <si>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</si>
  <si>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</si>
  <si>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</si>
  <si>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</si>
  <si>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</si>
  <si>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</si>
  <si>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</si>
  <si>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</si>
  <si>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</si>
  <si>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</si>
  <si>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</si>
  <si>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</si>
  <si>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</si>
  <si>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</si>
  <si>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</si>
  <si>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</si>
  <si>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</si>
  <si>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</si>
  <si>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</si>
  <si>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</si>
  <si>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</si>
  <si>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</si>
  <si>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</si>
  <si>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</si>
  <si>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</si>
  <si>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</si>
  <si>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</si>
  <si>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</si>
  <si>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</si>
  <si>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</si>
  <si>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</si>
  <si>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</si>
  <si>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</si>
  <si>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</si>
  <si>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</si>
  <si>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</si>
  <si>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</si>
  <si>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</si>
  <si>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</si>
  <si>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</si>
  <si>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</si>
  <si>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</si>
  <si>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</si>
  <si>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</si>
  <si>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</si>
  <si>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</si>
  <si>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</si>
  <si>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</si>
  <si>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</si>
  <si>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</si>
  <si>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</si>
  <si>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</si>
  <si>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</si>
  <si>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</si>
  <si>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</si>
  <si>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</si>
  <si>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</si>
  <si>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</si>
  <si>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</si>
  <si>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</si>
  <si>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</si>
  <si>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</si>
  <si>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</si>
  <si>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</si>
  <si>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</si>
  <si>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</si>
  <si>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</si>
  <si>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</si>
  <si>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</si>
  <si>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</si>
  <si>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</si>
  <si>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</si>
  <si>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</si>
  <si>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</si>
  <si>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</si>
  <si>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</si>
  <si>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</si>
  <si>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</si>
  <si>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</si>
  <si>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</si>
  <si>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</si>
  <si>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</si>
  <si>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</si>
  <si>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</si>
  <si>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</si>
  <si>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</si>
  <si>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</si>
  <si>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</si>
  <si>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</si>
  <si>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</si>
  <si>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</si>
  <si>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</si>
  <si>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</si>
  <si>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</si>
  <si>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</si>
  <si>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</si>
  <si>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</si>
  <si>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</si>
  <si>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</si>
  <si>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</si>
  <si>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</si>
  <si>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</si>
  <si>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</si>
  <si>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</si>
  <si>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</si>
  <si>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</si>
  <si>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</si>
  <si>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</si>
  <si>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</si>
  <si>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</si>
  <si>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</si>
  <si>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</si>
  <si>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</si>
  <si>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</si>
  <si>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</si>
  <si>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</si>
  <si>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</si>
  <si>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</si>
  <si>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</si>
  <si>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</si>
  <si>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</si>
  <si>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</si>
  <si>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</si>
  <si>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</si>
  <si>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</si>
  <si>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</si>
  <si>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</si>
  <si>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</si>
  <si>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</si>
  <si>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</si>
  <si>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</si>
  <si>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</si>
  <si>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</si>
  <si>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</si>
  <si>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</si>
  <si>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</si>
  <si>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</si>
  <si>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</si>
  <si>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</si>
  <si>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</si>
  <si>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</si>
  <si>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</si>
  <si>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</si>
  <si>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</si>
  <si>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</si>
  <si>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</si>
  <si>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</si>
  <si>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</si>
  <si>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</si>
  <si>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</si>
  <si>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</si>
  <si>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</si>
  <si>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</si>
  <si>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</si>
  <si>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</si>
  <si>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</si>
  <si>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</si>
  <si>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</si>
  <si>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</si>
  <si>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</si>
  <si>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</si>
  <si>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</si>
  <si>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</si>
  <si>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</si>
  <si>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</si>
  <si>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</si>
  <si>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</si>
  <si>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</si>
  <si>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</si>
  <si>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</si>
  <si>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</si>
  <si>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</si>
  <si>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</si>
  <si>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</si>
  <si>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</si>
  <si>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</si>
  <si>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</si>
  <si>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</si>
  <si>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</si>
  <si>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</si>
  <si>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</si>
  <si>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</si>
  <si>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</si>
  <si>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</si>
  <si>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</si>
  <si>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</si>
  <si>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</si>
  <si>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</si>
  <si>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</si>
  <si>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</si>
  <si>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</si>
  <si>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</si>
  <si>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</si>
  <si>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</si>
  <si>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</si>
  <si>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</si>
  <si>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</si>
  <si>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</si>
  <si>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</si>
  <si>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</si>
  <si>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</si>
  <si>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</si>
  <si>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</si>
  <si>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</si>
  <si>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</si>
  <si>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</si>
  <si>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</si>
  <si>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</si>
  <si>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</si>
  <si>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</si>
  <si>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</si>
  <si>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</si>
  <si>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</si>
  <si>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</si>
  <si>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</si>
  <si>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</si>
  <si>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</si>
  <si>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</si>
  <si>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</si>
  <si>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</si>
  <si>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</si>
  <si>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</si>
  <si>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</si>
  <si>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</si>
  <si>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</si>
  <si>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</si>
  <si>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</si>
  <si>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</si>
  <si>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</si>
  <si>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</si>
  <si>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</si>
  <si>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</si>
  <si>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</si>
  <si>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</si>
  <si>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</si>
  <si>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</si>
  <si>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</si>
  <si>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</si>
  <si>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</si>
  <si>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</si>
  <si>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</si>
  <si>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</si>
  <si>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</si>
  <si>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</si>
  <si>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</si>
  <si>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</si>
  <si>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</si>
  <si>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</si>
  <si>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</si>
  <si>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</si>
  <si>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</si>
  <si>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</si>
  <si>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</si>
  <si>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</si>
  <si>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</si>
  <si>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</si>
  <si>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</si>
  <si>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</si>
  <si>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</si>
  <si>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</si>
  <si>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</si>
  <si>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</si>
  <si>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</si>
  <si>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</si>
  <si>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</si>
  <si>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</si>
  <si>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</si>
  <si>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</si>
  <si>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</si>
  <si>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</si>
  <si>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</si>
  <si>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</si>
  <si>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</si>
  <si>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</si>
  <si>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</si>
  <si>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</si>
  <si>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</si>
  <si>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</si>
  <si>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</si>
  <si>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</si>
  <si>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</si>
  <si>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</si>
  <si>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</si>
  <si>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</si>
  <si>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</si>
  <si>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</si>
  <si>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</si>
  <si>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</si>
  <si>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</si>
  <si>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</si>
  <si>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</si>
  <si>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</si>
  <si>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</si>
  <si>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</si>
  <si>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</si>
  <si>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</si>
  <si>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</si>
  <si>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</si>
  <si>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</si>
  <si>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</si>
  <si>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</si>
  <si>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</si>
  <si>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</si>
  <si>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</si>
  <si>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</si>
  <si>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</si>
  <si>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</si>
  <si>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</si>
  <si>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</si>
  <si>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</si>
  <si>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</si>
  <si>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</si>
  <si>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</si>
  <si>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</si>
  <si>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</si>
  <si>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</si>
  <si>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</si>
  <si>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</si>
  <si>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</si>
  <si>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</si>
  <si>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</si>
  <si>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</si>
  <si>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</si>
  <si>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</si>
  <si>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</si>
  <si>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</si>
  <si>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</si>
  <si>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</si>
  <si>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</si>
  <si>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</si>
  <si>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</si>
  <si>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</si>
  <si>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</si>
  <si>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</si>
  <si>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</si>
  <si>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</si>
  <si>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</si>
  <si>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</si>
  <si>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</si>
  <si>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</si>
  <si>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</si>
  <si>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</si>
  <si>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</si>
  <si>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</si>
  <si>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</si>
  <si>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</si>
  <si>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</si>
  <si>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</si>
  <si>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</si>
  <si>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</si>
  <si>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</si>
  <si>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</si>
  <si>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</si>
  <si>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</si>
  <si>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</si>
  <si>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</si>
  <si>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</si>
  <si>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</si>
  <si>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</si>
  <si>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</si>
  <si>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</si>
  <si>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</si>
  <si>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</si>
  <si>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</si>
  <si>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</si>
  <si>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</si>
  <si>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</si>
  <si>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</si>
  <si>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</si>
  <si>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</si>
  <si>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</si>
  <si>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</si>
  <si>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</si>
  <si>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</si>
  <si>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</si>
  <si>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</si>
  <si>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</si>
  <si>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</si>
  <si>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</si>
  <si>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</si>
  <si>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</si>
  <si>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</si>
  <si>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</si>
  <si>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</si>
  <si>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</si>
  <si>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</si>
  <si>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</si>
  <si>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</si>
  <si>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</si>
  <si>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</si>
  <si>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</si>
  <si>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</si>
  <si>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</si>
  <si>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</si>
  <si>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</si>
  <si>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</si>
  <si>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</si>
  <si>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</si>
  <si>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</si>
  <si>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</si>
  <si>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</si>
  <si>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</si>
  <si>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</si>
  <si>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</si>
  <si>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</si>
  <si>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</si>
  <si>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</si>
  <si>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</si>
  <si>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</si>
  <si>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</si>
  <si>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</si>
  <si>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</si>
  <si>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</si>
  <si>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</si>
  <si>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</si>
  <si>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</si>
  <si>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</si>
  <si>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</si>
  <si>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</si>
  <si>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</si>
  <si>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</si>
  <si>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</si>
  <si>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</si>
  <si>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</si>
  <si>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</si>
  <si>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</si>
  <si>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</si>
  <si>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</si>
  <si>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</si>
  <si>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</si>
  <si>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</si>
  <si>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</si>
  <si>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</si>
  <si>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</si>
  <si>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</si>
  <si>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</si>
  <si>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</si>
  <si>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</si>
  <si>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</si>
  <si>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</si>
  <si>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</si>
  <si>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</si>
  <si>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</si>
  <si>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</si>
  <si>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</si>
  <si>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</si>
  <si>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</si>
  <si>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</si>
  <si>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</si>
  <si>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</si>
  <si>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</si>
  <si>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</si>
  <si>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</si>
  <si>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</si>
  <si>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</si>
  <si>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</si>
  <si>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</si>
  <si>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</si>
  <si>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</si>
  <si>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</si>
  <si>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</si>
  <si>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</si>
  <si>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</si>
  <si>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</si>
  <si>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</si>
  <si>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</si>
  <si>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</si>
  <si>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</si>
  <si>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</si>
  <si>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</si>
  <si>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</si>
  <si>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</si>
  <si>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</si>
  <si>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</si>
  <si>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</si>
  <si>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</si>
  <si>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</si>
  <si>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</si>
  <si>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</si>
  <si>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</si>
  <si>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</si>
  <si>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</si>
  <si>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</si>
  <si>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</si>
  <si>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</si>
  <si>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</si>
  <si>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</si>
  <si>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</si>
  <si>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</si>
  <si>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</si>
  <si>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</si>
  <si>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</si>
  <si>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</si>
  <si>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</si>
  <si>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</si>
  <si>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</si>
  <si>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</si>
  <si>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</si>
  <si>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</si>
  <si>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</si>
  <si>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</si>
  <si>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</si>
  <si>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</si>
  <si>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</si>
  <si>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</si>
  <si>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</si>
  <si>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</si>
  <si>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</si>
  <si>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</si>
  <si>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</si>
  <si>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</si>
  <si>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</si>
  <si>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</si>
  <si>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</si>
  <si>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</si>
  <si>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</si>
  <si>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</si>
  <si>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</si>
  <si>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</si>
  <si>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</si>
  <si>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</si>
  <si>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</si>
  <si>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</si>
  <si>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</si>
  <si>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</si>
  <si>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</si>
  <si>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</si>
  <si>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</si>
  <si>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</si>
  <si>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</si>
  <si>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</si>
  <si>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</si>
  <si>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</si>
  <si>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</si>
  <si>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</si>
  <si>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</si>
  <si>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</si>
  <si>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</si>
  <si>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</si>
  <si>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</si>
  <si>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</si>
  <si>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</si>
  <si>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</si>
  <si>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</si>
  <si>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</si>
  <si>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</si>
  <si>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</si>
  <si>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</si>
  <si>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</si>
  <si>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</si>
  <si>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</si>
  <si>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</si>
  <si>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</si>
  <si>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</si>
  <si>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</si>
  <si>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</si>
  <si>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</si>
  <si>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</si>
  <si>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</si>
  <si>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</si>
  <si>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</si>
  <si>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</si>
  <si>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</si>
  <si>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</si>
  <si>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</si>
  <si>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</si>
  <si>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</si>
  <si>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</si>
  <si>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</si>
  <si>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</si>
  <si>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</si>
  <si>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</si>
  <si>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</si>
  <si>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</si>
  <si>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</si>
  <si>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</si>
  <si>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</si>
  <si>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</si>
  <si>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</si>
  <si>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</si>
  <si>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</si>
  <si>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</si>
  <si>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</si>
  <si>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</si>
  <si>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</si>
  <si>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</si>
  <si>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</si>
  <si>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</si>
  <si>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</si>
  <si>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</si>
  <si>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</si>
  <si>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</si>
  <si>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</si>
  <si>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</si>
  <si>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</si>
  <si>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</si>
  <si>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</si>
  <si>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</si>
  <si>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</si>
  <si>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</si>
  <si>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</si>
  <si>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</si>
  <si>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</si>
  <si>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</si>
  <si>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</si>
  <si>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</si>
  <si>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</si>
  <si>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</si>
  <si>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</si>
  <si>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</si>
  <si>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</si>
  <si>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</si>
  <si>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</si>
  <si>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</si>
  <si>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</si>
  <si>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</si>
  <si>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</si>
  <si>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</si>
  <si>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</si>
  <si>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</si>
  <si>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</si>
  <si>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</si>
  <si>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</si>
  <si>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</si>
  <si>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</si>
  <si>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</si>
  <si>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</si>
  <si>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</si>
  <si>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</si>
  <si>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</si>
  <si>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</si>
  <si>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</si>
  <si>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</si>
  <si>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</si>
  <si>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</si>
  <si>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</si>
  <si>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</si>
  <si>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</si>
  <si>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</si>
  <si>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</si>
  <si>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</si>
  <si>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</si>
  <si>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</si>
  <si>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</si>
  <si>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</si>
  <si>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</si>
  <si>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</si>
  <si>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</si>
  <si>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</si>
  <si>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</si>
  <si>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</si>
  <si>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</si>
  <si>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</si>
  <si>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</si>
  <si>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</si>
  <si>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</si>
  <si>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</si>
  <si>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</si>
  <si>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</si>
  <si>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</si>
  <si>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</si>
  <si>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</si>
  <si>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</si>
  <si>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</si>
  <si>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</si>
  <si>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</si>
  <si>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</si>
  <si>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</si>
  <si>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</si>
  <si>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</si>
  <si>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</si>
  <si>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</si>
  <si>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</si>
  <si>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</si>
  <si>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</si>
  <si>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</si>
  <si>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</si>
  <si>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</si>
  <si>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</si>
  <si>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</si>
  <si>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</si>
  <si>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</si>
  <si>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</si>
  <si>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</si>
  <si>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</si>
  <si>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</si>
  <si>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</si>
  <si>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</si>
  <si>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</si>
  <si>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</si>
  <si>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</si>
  <si>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</si>
  <si>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</si>
  <si>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</si>
  <si>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</si>
  <si>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</si>
  <si>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</si>
  <si>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</si>
  <si>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</si>
  <si>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</si>
  <si>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</si>
  <si>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</si>
  <si>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</si>
  <si>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</si>
  <si>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</si>
  <si>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</si>
  <si>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</si>
  <si>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</si>
  <si>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</si>
  <si>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</si>
  <si>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</si>
  <si>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</si>
  <si>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</si>
  <si>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</si>
  <si>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</si>
  <si>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</si>
  <si>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</si>
  <si>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</si>
  <si>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</si>
  <si>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</si>
  <si>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</si>
  <si>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</si>
  <si>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</si>
  <si>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</si>
  <si>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</si>
  <si>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</si>
  <si>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</si>
  <si>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</si>
  <si>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</si>
  <si>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</si>
  <si>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</si>
  <si>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</si>
  <si>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</si>
  <si>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</si>
  <si>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</si>
  <si>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</si>
  <si>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</si>
  <si>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</si>
  <si>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</si>
  <si>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</si>
  <si>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</si>
  <si>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</si>
  <si>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</si>
  <si>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</si>
  <si>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</si>
  <si>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</si>
  <si>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</si>
  <si>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</si>
  <si>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</si>
  <si>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</si>
  <si>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</si>
  <si>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</si>
  <si>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</si>
  <si>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</si>
  <si>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</si>
  <si>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</si>
  <si>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</si>
  <si>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</si>
  <si>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</si>
  <si>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</si>
  <si>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</si>
  <si>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</si>
  <si>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</si>
  <si>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</si>
  <si>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</si>
  <si>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</si>
  <si>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</si>
  <si>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</si>
  <si>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</si>
  <si>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</si>
  <si>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</si>
  <si>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</si>
  <si>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</si>
  <si>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</si>
  <si>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</si>
  <si>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</si>
  <si>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</si>
  <si>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</si>
  <si>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</si>
  <si>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</si>
  <si>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</si>
  <si>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</si>
  <si>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</si>
  <si>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</si>
  <si>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</si>
  <si>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</si>
  <si>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</si>
  <si>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</si>
  <si>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</si>
  <si>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</si>
  <si>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</si>
  <si>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</si>
  <si>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</si>
  <si>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</si>
  <si>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</si>
  <si>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</si>
  <si>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</si>
  <si>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</si>
  <si>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</si>
  <si>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</si>
  <si>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</si>
  <si>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</si>
  <si>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</si>
  <si>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</si>
  <si>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</si>
  <si>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</si>
  <si>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</si>
  <si>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</si>
  <si>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</si>
  <si>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</si>
  <si>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</si>
  <si>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</si>
  <si>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</si>
  <si>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</si>
  <si>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</si>
  <si>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</si>
  <si>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</si>
  <si>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</si>
  <si>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</si>
  <si>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</si>
  <si>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</si>
  <si>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</si>
  <si>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</si>
  <si>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</si>
  <si>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</si>
  <si>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</si>
  <si>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</si>
  <si>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</si>
  <si>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</si>
  <si>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</si>
  <si>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</si>
  <si>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</si>
  <si>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</si>
  <si>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</si>
  <si>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</si>
  <si>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</si>
  <si>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</si>
  <si>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</si>
  <si>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</si>
  <si>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</si>
  <si>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</si>
  <si>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</si>
  <si>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</si>
  <si>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</si>
  <si>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</si>
  <si>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</si>
  <si>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</si>
  <si>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</si>
  <si>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</si>
  <si>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</si>
  <si>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</si>
  <si>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</si>
  <si>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</si>
  <si>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</si>
  <si>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</si>
  <si>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</si>
  <si>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</si>
  <si>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</si>
  <si>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</si>
  <si>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</si>
  <si>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</si>
  <si>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</si>
  <si>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</si>
  <si>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</si>
  <si>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</si>
  <si>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</si>
  <si>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</si>
  <si>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</si>
  <si>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</si>
  <si>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</si>
  <si>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</si>
  <si>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</si>
  <si>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</si>
  <si>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</si>
  <si>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</si>
  <si>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</si>
  <si>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</si>
  <si>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</si>
  <si>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</si>
  <si>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</si>
  <si>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</si>
  <si>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</si>
  <si>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</si>
  <si>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</si>
  <si>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</si>
  <si>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</si>
  <si>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</si>
  <si>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</si>
  <si>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</si>
  <si>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</si>
  <si>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</si>
  <si>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</si>
  <si>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</si>
  <si>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</si>
  <si>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</si>
  <si>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</si>
  <si>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</si>
  <si>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</si>
  <si>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</si>
  <si>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</si>
  <si>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</si>
  <si>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</si>
  <si>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</si>
  <si>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</si>
  <si>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</si>
  <si>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</si>
  <si>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</si>
  <si>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</si>
  <si>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</si>
  <si>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</si>
  <si>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</si>
  <si>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</si>
  <si>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</si>
  <si>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</si>
  <si>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</si>
  <si>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</si>
  <si>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</si>
  <si>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</si>
  <si>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</si>
  <si>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</si>
  <si>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</si>
  <si>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</si>
  <si>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</si>
  <si>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</si>
  <si>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</si>
  <si>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</si>
  <si>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</si>
  <si>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</si>
  <si>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</si>
  <si>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</si>
  <si>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</si>
  <si>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</si>
  <si>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</si>
  <si>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</si>
  <si>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</si>
  <si>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</si>
  <si>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</si>
  <si>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</si>
  <si>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</si>
  <si>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</si>
  <si>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</si>
  <si>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</si>
  <si>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</si>
  <si>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</si>
  <si>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</si>
  <si>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</si>
  <si>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</si>
  <si>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</si>
  <si>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</si>
  <si>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</si>
  <si>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</si>
  <si>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</si>
  <si>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</si>
  <si>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</si>
  <si>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</si>
  <si>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</si>
  <si>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</si>
  <si>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</si>
  <si>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</si>
  <si>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</si>
  <si>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</si>
  <si>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</si>
  <si>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</si>
  <si>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</si>
  <si>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</si>
  <si>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</si>
  <si>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</si>
  <si>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</si>
  <si>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</si>
  <si>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</si>
  <si>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</si>
  <si>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</si>
  <si>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</si>
  <si>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</si>
  <si>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</si>
  <si>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</si>
  <si>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</si>
  <si>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</si>
  <si>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</si>
  <si>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</si>
  <si>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</si>
  <si>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</si>
  <si>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</si>
  <si>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</si>
  <si>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</si>
  <si>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</si>
  <si>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</si>
  <si>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</si>
  <si>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</si>
  <si>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</si>
  <si>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</si>
  <si>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</si>
  <si>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</si>
  <si>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</si>
  <si>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</si>
  <si>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</si>
  <si>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</si>
  <si>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</si>
  <si>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</si>
  <si>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</si>
  <si>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</si>
  <si>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</si>
  <si>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</si>
  <si>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</si>
  <si>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</si>
  <si>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</si>
  <si>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</si>
  <si>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</si>
  <si>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</si>
  <si>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</si>
  <si>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</si>
  <si>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</si>
  <si>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</si>
  <si>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</si>
  <si>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</si>
  <si>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</si>
  <si>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</si>
  <si>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</si>
  <si>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</si>
  <si>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</si>
  <si>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</si>
  <si>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</si>
  <si>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</si>
  <si>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</si>
  <si>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</si>
  <si>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</si>
  <si>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</si>
  <si>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</si>
  <si>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</si>
  <si>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</si>
  <si>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</si>
  <si>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</si>
  <si>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</si>
  <si>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</si>
  <si>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</si>
  <si>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</si>
  <si>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</si>
  <si>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</si>
  <si>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</si>
  <si>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</si>
  <si>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</si>
  <si>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</si>
  <si>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</si>
  <si>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</si>
  <si>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</si>
  <si>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</si>
  <si>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</si>
  <si>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</si>
  <si>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</si>
  <si>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</si>
  <si>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</si>
  <si>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</si>
  <si>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</si>
  <si>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</si>
  <si>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</si>
  <si>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</si>
  <si>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</si>
  <si>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</si>
  <si>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</si>
  <si>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</si>
  <si>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</si>
  <si>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</si>
  <si>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</si>
  <si>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</si>
  <si>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</si>
  <si>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</si>
  <si>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</si>
  <si>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</si>
  <si>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</si>
  <si>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</si>
  <si>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</si>
  <si>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</si>
  <si>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</si>
  <si>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</si>
  <si>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</si>
  <si>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</si>
  <si>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</si>
  <si>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</si>
  <si>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</si>
  <si>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</si>
  <si>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</si>
  <si>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</si>
  <si>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</si>
  <si>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</si>
  <si>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</si>
  <si>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</si>
  <si>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</si>
  <si>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</si>
  <si>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</si>
  <si>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</si>
  <si>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</si>
  <si>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</si>
  <si>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</si>
  <si>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</si>
  <si>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</si>
  <si>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</si>
  <si>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</si>
  <si>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</si>
  <si>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</si>
  <si>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</si>
  <si>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</si>
  <si>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</si>
  <si>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</si>
  <si>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</si>
  <si>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</si>
  <si>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</si>
  <si>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</si>
  <si>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</si>
  <si>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</si>
  <si>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</si>
  <si>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</si>
  <si>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</si>
  <si>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</si>
  <si>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</si>
  <si>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</si>
  <si>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</si>
  <si>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</si>
  <si>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</si>
  <si>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</si>
  <si>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</si>
  <si>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</si>
  <si>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</si>
  <si>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</si>
  <si>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</si>
  <si>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</si>
  <si>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</si>
  <si>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</si>
  <si>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</si>
  <si>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</si>
  <si>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</si>
  <si>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</si>
  <si>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</si>
  <si>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</si>
  <si>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</si>
  <si>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</si>
  <si>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</si>
  <si>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</si>
  <si>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</si>
  <si>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</si>
  <si>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</si>
  <si>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</si>
  <si>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</si>
  <si>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</si>
  <si>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</si>
  <si>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</si>
  <si>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</si>
  <si>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</si>
  <si>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</si>
  <si>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</si>
  <si>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</si>
  <si>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</si>
  <si>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</si>
  <si>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</si>
  <si>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</si>
  <si>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</si>
  <si>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</si>
  <si>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</si>
  <si>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</si>
  <si>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</si>
  <si>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</si>
  <si>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</si>
  <si>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</si>
  <si>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</si>
  <si>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</si>
  <si>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</si>
  <si>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</si>
  <si>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</si>
  <si>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</si>
  <si>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</si>
  <si>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</si>
  <si>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</si>
  <si>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</si>
  <si>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</si>
  <si>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</si>
  <si>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</si>
  <si>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</si>
  <si>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</si>
  <si>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</si>
  <si>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</si>
  <si>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</si>
  <si>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</si>
  <si>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</si>
  <si>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</si>
  <si>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</si>
  <si>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</si>
  <si>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</si>
  <si>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</si>
  <si>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</si>
  <si>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</si>
  <si>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</si>
  <si>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</si>
  <si>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</si>
  <si>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</si>
  <si>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</si>
  <si>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</si>
  <si>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</si>
  <si>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</si>
  <si>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</si>
  <si>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</si>
  <si>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</si>
  <si>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</si>
  <si>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</si>
  <si>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</si>
  <si>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</si>
  <si>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</si>
  <si>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</si>
  <si>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</si>
  <si>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</si>
  <si>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</si>
  <si>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</si>
  <si>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</si>
  <si>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</si>
  <si>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</si>
  <si>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</si>
  <si>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</si>
  <si>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</si>
  <si>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</si>
  <si>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</si>
  <si>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</si>
  <si>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</si>
  <si>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</si>
  <si>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</si>
  <si>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</si>
  <si>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</si>
  <si>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</si>
  <si>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</si>
  <si>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</si>
  <si>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</si>
  <si>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</si>
  <si>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</si>
  <si>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</si>
  <si>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</si>
  <si>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</si>
  <si>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</si>
  <si>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</si>
  <si>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</si>
  <si>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</si>
  <si>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</si>
  <si>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</si>
  <si>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</si>
  <si>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</si>
  <si>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</si>
  <si>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</si>
  <si>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</si>
  <si>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</si>
  <si>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</si>
  <si>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</si>
  <si>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</si>
  <si>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</si>
  <si>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</si>
  <si>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</si>
  <si>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</si>
  <si>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</si>
  <si>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</si>
  <si>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</si>
  <si>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</si>
  <si>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</si>
  <si>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</si>
  <si>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</si>
  <si>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</si>
  <si>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</si>
  <si>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</si>
  <si>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</si>
  <si>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</si>
  <si>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</si>
  <si>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</si>
  <si>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</si>
  <si>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</si>
  <si>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</si>
  <si>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</si>
  <si>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</si>
  <si>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</si>
  <si>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</si>
  <si>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</si>
  <si>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</si>
  <si>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</si>
  <si>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</si>
  <si>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</si>
  <si>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</si>
  <si>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</si>
  <si>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</si>
  <si>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</si>
  <si>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</si>
  <si>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</si>
  <si>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</si>
  <si>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</si>
  <si>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</si>
  <si>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</si>
  <si>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</si>
  <si>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</si>
  <si>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</si>
  <si>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</si>
  <si>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</si>
  <si>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</si>
  <si>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</si>
  <si>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</si>
  <si>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</si>
  <si>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</si>
  <si>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</si>
  <si>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</si>
  <si>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</si>
  <si>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</si>
  <si>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</si>
  <si>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</si>
  <si>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</si>
  <si>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</si>
  <si>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</si>
  <si>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</si>
  <si>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</si>
  <si>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</si>
  <si>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</si>
  <si>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</si>
  <si>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</si>
  <si>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</si>
  <si>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</si>
  <si>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</si>
  <si>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</si>
  <si>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</si>
  <si>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</si>
  <si>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</si>
  <si>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</si>
  <si>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</si>
  <si>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</si>
  <si>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</si>
  <si>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</si>
  <si>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</si>
  <si>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</si>
  <si>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</si>
  <si>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</si>
  <si>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</si>
  <si>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</si>
  <si>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</si>
  <si>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</si>
  <si>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</si>
  <si>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</si>
  <si>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</si>
  <si>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</si>
  <si>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</si>
  <si>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</si>
  <si>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</si>
  <si>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</si>
  <si>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</si>
  <si>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</si>
  <si>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</si>
  <si>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</si>
  <si>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</si>
  <si>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</si>
  <si>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</si>
  <si>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</si>
  <si>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</si>
  <si>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</si>
  <si>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</si>
  <si>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</si>
  <si>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</si>
  <si>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</si>
  <si>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</si>
  <si>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</si>
  <si>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</si>
  <si>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</si>
  <si>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</si>
  <si>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</si>
  <si>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</si>
  <si>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</si>
  <si>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</si>
  <si>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</si>
  <si>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</si>
  <si>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</si>
  <si>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</si>
  <si>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</si>
  <si>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</si>
  <si>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</si>
  <si>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</si>
  <si>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</si>
  <si>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</si>
  <si>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</si>
  <si>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</si>
  <si>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</si>
  <si>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</si>
  <si>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</si>
  <si>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</si>
  <si>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</si>
  <si>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</si>
  <si>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</si>
  <si>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</si>
  <si>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</si>
  <si>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</si>
  <si>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</si>
  <si>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</si>
  <si>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</si>
  <si>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</si>
  <si>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</si>
  <si>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</si>
  <si>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</si>
  <si>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</si>
  <si>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</si>
  <si>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</si>
  <si>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</si>
  <si>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</si>
  <si>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</si>
  <si>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</si>
  <si>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</si>
  <si>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</si>
  <si>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</si>
  <si>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</si>
  <si>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</si>
  <si>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</si>
  <si>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</si>
  <si>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</si>
  <si>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</si>
  <si>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</si>
  <si>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</si>
  <si>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</si>
  <si>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</si>
  <si>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</si>
  <si>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</si>
  <si>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</si>
  <si>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</si>
  <si>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</si>
  <si>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</si>
  <si>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</si>
  <si>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</si>
  <si>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</si>
  <si>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</si>
  <si>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</si>
  <si>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</si>
  <si>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</si>
  <si>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</si>
  <si>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</si>
  <si>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</si>
  <si>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</si>
  <si>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</si>
  <si>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</si>
  <si>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</si>
  <si>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</si>
  <si>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</si>
  <si>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</si>
  <si>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</si>
  <si>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</si>
  <si>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</si>
  <si>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</si>
  <si>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</si>
  <si>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</si>
  <si>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</si>
  <si>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</si>
  <si>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</si>
  <si>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</si>
  <si>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</si>
  <si>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</si>
  <si>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</si>
  <si>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</si>
  <si>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</si>
  <si>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</si>
  <si>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</si>
  <si>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</si>
  <si>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</si>
  <si>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</si>
  <si>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</si>
  <si>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</si>
  <si>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</si>
  <si>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</si>
  <si>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</si>
  <si>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</si>
  <si>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</si>
  <si>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</si>
  <si>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</si>
  <si>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</si>
  <si>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</si>
  <si>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</si>
  <si>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</si>
  <si>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</si>
  <si>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</si>
  <si>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</si>
  <si>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</si>
  <si>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</si>
  <si>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</si>
  <si>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</si>
  <si>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</si>
  <si>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</si>
  <si>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</si>
  <si>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</si>
  <si>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</si>
  <si>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</si>
  <si>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</si>
  <si>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</si>
  <si>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</si>
  <si>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</si>
  <si>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</si>
  <si>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</si>
  <si>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</si>
  <si>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</si>
  <si>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</si>
  <si>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</si>
  <si>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</si>
  <si>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</si>
  <si>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</si>
  <si>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</si>
  <si>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</si>
  <si>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</si>
  <si>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</si>
  <si>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</si>
  <si>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</si>
  <si>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</si>
  <si>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</si>
  <si>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</si>
  <si>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</si>
  <si>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</si>
  <si>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</si>
  <si>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</si>
  <si>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</si>
  <si>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</si>
  <si>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</si>
  <si>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</si>
  <si>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</si>
  <si>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</si>
  <si>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</si>
  <si>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</si>
  <si>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</si>
  <si>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</si>
  <si>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</si>
  <si>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</si>
  <si>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</si>
  <si>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</si>
  <si>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</si>
  <si>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</si>
  <si>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</si>
  <si>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</si>
  <si>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</si>
  <si>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</si>
  <si>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</si>
  <si>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</si>
  <si>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</si>
  <si>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</si>
  <si>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</si>
  <si>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</si>
  <si>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</si>
  <si>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</si>
  <si>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</si>
  <si>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</si>
  <si>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</si>
  <si>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</si>
  <si>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</si>
  <si>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</si>
  <si>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</si>
  <si>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</si>
  <si>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</si>
  <si>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</si>
  <si>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</si>
  <si>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</si>
  <si>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</si>
  <si>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</si>
  <si>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</si>
  <si>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</si>
  <si>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</si>
  <si>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</si>
  <si>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</si>
  <si>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</si>
  <si>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</si>
  <si>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</si>
  <si>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</si>
  <si>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</si>
  <si>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</si>
  <si>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</si>
  <si>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</si>
  <si>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</si>
  <si>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</si>
  <si>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</si>
  <si>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</si>
  <si>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</si>
  <si>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</si>
  <si>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</si>
  <si>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</si>
  <si>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</si>
  <si>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</si>
  <si>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</si>
  <si>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</si>
  <si>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</si>
  <si>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</si>
  <si>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</si>
  <si>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</si>
  <si>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</si>
  <si>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</si>
  <si>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</si>
  <si>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</si>
  <si>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</si>
  <si>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</si>
  <si>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</si>
  <si>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</si>
  <si>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</si>
  <si>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</si>
  <si>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</si>
  <si>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</si>
  <si>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</si>
  <si>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</si>
  <si>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</si>
  <si>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</si>
  <si>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</si>
  <si>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</si>
  <si>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</si>
  <si>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</si>
  <si>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</si>
  <si>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</si>
  <si>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</si>
  <si>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</si>
  <si>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</si>
  <si>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</si>
  <si>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</si>
  <si>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</si>
  <si>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</si>
  <si>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</si>
  <si>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</si>
  <si>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</si>
  <si>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</si>
  <si>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</si>
  <si>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</si>
  <si>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</si>
  <si>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</si>
  <si>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</si>
  <si>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</si>
  <si>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</si>
  <si>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</si>
  <si>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</si>
  <si>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</si>
  <si>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</si>
  <si>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</si>
  <si>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</si>
  <si>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</si>
  <si>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</si>
  <si>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</si>
  <si>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</si>
  <si>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</si>
  <si>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</si>
  <si>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</si>
  <si>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</si>
  <si>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</si>
  <si>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</si>
  <si>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</si>
  <si>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</si>
  <si>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</si>
  <si>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</si>
  <si>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</si>
  <si>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</si>
  <si>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</si>
  <si>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</si>
  <si>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</si>
  <si>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</si>
  <si>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</si>
  <si>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</si>
  <si>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</si>
  <si>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</si>
  <si>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</si>
  <si>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</si>
  <si>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</si>
  <si>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</si>
  <si>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</si>
  <si>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</si>
  <si>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</si>
  <si>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</si>
  <si>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</si>
  <si>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</si>
  <si>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</si>
  <si>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</si>
  <si>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</si>
  <si>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</si>
  <si>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</si>
  <si>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</si>
  <si>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</si>
  <si>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</si>
  <si>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</si>
  <si>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</si>
  <si>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</si>
  <si>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</si>
  <si>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</si>
  <si>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</si>
  <si>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</si>
  <si>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</si>
  <si>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</si>
  <si>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</si>
  <si>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</si>
  <si>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</si>
  <si>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</si>
  <si>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</si>
  <si>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</si>
  <si>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</si>
  <si>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</si>
  <si>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</si>
  <si>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</si>
  <si>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</si>
  <si>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</si>
  <si>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</si>
  <si>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</si>
  <si>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</si>
  <si>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</si>
  <si>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</si>
  <si>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</si>
  <si>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</si>
  <si>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</si>
  <si>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</si>
  <si>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</si>
  <si>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</si>
  <si>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</si>
  <si>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</si>
  <si>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</si>
  <si>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</si>
  <si>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</si>
  <si>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</si>
  <si>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</si>
  <si>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</si>
  <si>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</si>
  <si>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</si>
  <si>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</si>
  <si>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</si>
  <si>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</si>
  <si>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</si>
  <si>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</si>
  <si>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</si>
  <si>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</si>
  <si>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</si>
  <si>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</si>
  <si>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</si>
  <si>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</si>
  <si>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</si>
  <si>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</si>
  <si>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</si>
  <si>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</si>
  <si>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</si>
  <si>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</si>
  <si>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</si>
  <si>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</si>
  <si>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</si>
  <si>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</si>
  <si>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</si>
  <si>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</si>
  <si>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</si>
  <si>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</si>
  <si>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</si>
  <si>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</si>
  <si>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</si>
  <si>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</si>
  <si>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</si>
  <si>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</si>
  <si>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</si>
  <si>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</si>
  <si>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</si>
  <si>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</si>
  <si>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</si>
  <si>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</si>
  <si>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</si>
  <si>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</si>
  <si>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</si>
  <si>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</si>
  <si>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</si>
  <si>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</si>
  <si>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</si>
  <si>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</si>
  <si>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</si>
  <si>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</si>
  <si>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</si>
  <si>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</si>
  <si>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</si>
  <si>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</si>
  <si>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</si>
  <si>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</si>
  <si>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</si>
  <si>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</si>
  <si>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</si>
  <si>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</si>
  <si>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</si>
  <si>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</si>
  <si>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</si>
  <si>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</si>
  <si>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</si>
  <si>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</si>
  <si>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</si>
  <si>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</si>
  <si>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</si>
  <si>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</si>
  <si>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</si>
  <si>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</si>
  <si>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</si>
  <si>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</si>
  <si>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</si>
  <si>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</si>
  <si>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</si>
  <si>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</si>
  <si>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</si>
  <si>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</si>
  <si>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</si>
  <si>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</si>
  <si>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</si>
  <si>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</si>
  <si>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</si>
  <si>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</si>
  <si>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</si>
  <si>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</si>
  <si>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</si>
  <si>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</si>
  <si>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</si>
  <si>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</si>
  <si>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</si>
  <si>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</si>
  <si>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</si>
  <si>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</si>
  <si>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</si>
  <si>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</si>
  <si>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</si>
  <si>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</si>
  <si>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</si>
  <si>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</si>
  <si>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</si>
  <si>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</si>
  <si>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</si>
  <si>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</si>
  <si>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</si>
  <si>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</si>
  <si>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</si>
  <si>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</si>
  <si>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</si>
  <si>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</si>
  <si>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</si>
  <si>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</si>
  <si>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</si>
  <si>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</si>
  <si>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</si>
  <si>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</si>
  <si>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</si>
  <si>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</si>
  <si>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</si>
  <si>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</si>
  <si>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</si>
  <si>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</si>
  <si>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</si>
  <si>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</si>
  <si>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</si>
  <si>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</si>
  <si>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</si>
  <si>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</si>
  <si>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</si>
  <si>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</si>
  <si>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</si>
  <si>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</si>
  <si>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</si>
  <si>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</si>
  <si>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</si>
  <si>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</si>
  <si>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</si>
  <si>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</si>
  <si>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</si>
  <si>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</si>
  <si>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</si>
  <si>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</si>
  <si>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</si>
  <si>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</si>
  <si>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</si>
  <si>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</si>
  <si>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</si>
  <si>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</si>
  <si>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</si>
  <si>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</si>
  <si>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</si>
  <si>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</si>
  <si>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</si>
  <si>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</si>
  <si>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</si>
  <si>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</si>
  <si>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</si>
  <si>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</si>
  <si>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</si>
  <si>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</si>
  <si>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</si>
  <si>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</si>
  <si>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</si>
  <si>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</si>
  <si>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</si>
  <si>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</si>
  <si>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</si>
  <si>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</si>
  <si>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</si>
  <si>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</si>
  <si>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</si>
  <si>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</si>
  <si>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</si>
  <si>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</si>
  <si>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</si>
  <si>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</si>
  <si>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</si>
  <si>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</si>
  <si>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</si>
  <si>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</si>
  <si>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</si>
  <si>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</si>
  <si>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</si>
  <si>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</si>
  <si>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</si>
  <si>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</si>
  <si>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</si>
  <si>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</si>
  <si>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</si>
  <si>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</si>
  <si>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</si>
  <si>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</si>
  <si>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</si>
  <si>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</si>
  <si>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</si>
  <si>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</si>
  <si>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</si>
  <si>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</si>
  <si>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</si>
  <si>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</si>
  <si>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</si>
  <si>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</si>
  <si>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</si>
  <si>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</si>
  <si>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</si>
  <si>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</si>
  <si>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</si>
  <si>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</si>
  <si>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</si>
  <si>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</si>
  <si>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</si>
  <si>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</si>
  <si>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</si>
  <si>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</si>
  <si>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</si>
  <si>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</si>
  <si>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</si>
  <si>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</si>
  <si>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</si>
  <si>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</si>
  <si>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</si>
  <si>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</si>
  <si>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</si>
  <si>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</si>
  <si>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</si>
  <si>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</si>
  <si>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</si>
  <si>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</si>
  <si>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</si>
  <si>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</si>
  <si>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</si>
  <si>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</si>
  <si>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</si>
  <si>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</si>
  <si>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</si>
  <si>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</si>
  <si>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</si>
  <si>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</si>
  <si>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</si>
  <si>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</si>
  <si>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</si>
  <si>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</si>
  <si>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</si>
  <si>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</si>
  <si>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</si>
  <si>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</si>
  <si>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</si>
  <si>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</si>
  <si>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</si>
  <si>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</si>
  <si>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</si>
  <si>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</si>
  <si>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</si>
  <si>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</si>
  <si>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</si>
  <si>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</si>
  <si>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</si>
  <si>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</si>
  <si>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</si>
  <si>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</si>
  <si>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</si>
  <si>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</si>
  <si>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</si>
  <si>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</si>
  <si>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</si>
  <si>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</si>
  <si>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</si>
  <si>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</si>
  <si>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</si>
  <si>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</si>
  <si>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</si>
  <si>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</si>
  <si>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</si>
  <si>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</si>
  <si>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</si>
  <si>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</si>
  <si>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</si>
  <si>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</si>
  <si>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</si>
  <si>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</si>
  <si>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</si>
  <si>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</si>
  <si>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</si>
  <si>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</si>
  <si>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</si>
  <si>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</si>
  <si>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</si>
  <si>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</si>
  <si>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</si>
  <si>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</si>
  <si>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</si>
  <si>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</si>
  <si>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</si>
  <si>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</si>
  <si>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</si>
  <si>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</si>
  <si>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</si>
  <si>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</si>
  <si>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</si>
  <si>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</si>
  <si>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</si>
  <si>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</si>
  <si>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</si>
  <si>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</si>
  <si>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</si>
  <si>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</si>
  <si>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</si>
  <si>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</si>
  <si>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</si>
  <si>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</si>
  <si>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</si>
  <si>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</si>
  <si>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</si>
  <si>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</si>
  <si>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</si>
  <si>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</si>
  <si>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</si>
  <si>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</si>
  <si>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</si>
  <si>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</si>
  <si>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</si>
  <si>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</si>
  <si>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</si>
  <si>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</si>
  <si>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</si>
  <si>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</si>
  <si>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</si>
  <si>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</si>
  <si>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</si>
  <si>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</si>
  <si>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</si>
  <si>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</si>
  <si>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</si>
  <si>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</si>
  <si>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</si>
  <si>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</si>
  <si>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</si>
  <si>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</si>
  <si>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</si>
  <si>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</si>
  <si>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</si>
  <si>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</si>
  <si>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</si>
  <si>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</si>
  <si>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</si>
  <si>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</si>
  <si>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</si>
  <si>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</si>
  <si>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</si>
  <si>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</si>
  <si>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</si>
  <si>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</si>
  <si>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</si>
  <si>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</si>
  <si>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</si>
  <si>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</si>
  <si>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</si>
  <si>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</si>
  <si>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</si>
  <si>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</si>
  <si>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</si>
  <si>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</si>
  <si>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</si>
  <si>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</si>
  <si>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</si>
  <si>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</si>
  <si>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</si>
  <si>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</si>
  <si>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</si>
  <si>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</si>
  <si>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</si>
  <si>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</si>
  <si>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</si>
  <si>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</si>
  <si>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</si>
  <si>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</si>
  <si>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</si>
  <si>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</si>
  <si>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</si>
  <si>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</si>
  <si>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</si>
  <si>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</si>
  <si>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</si>
  <si>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</si>
  <si>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</si>
  <si>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</si>
  <si>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</si>
  <si>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</si>
  <si>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</si>
  <si>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</si>
  <si>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</si>
  <si>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</si>
  <si>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</si>
  <si>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</si>
  <si>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</si>
  <si>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</si>
  <si>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</si>
  <si>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</si>
  <si>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</si>
  <si>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</si>
  <si>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</si>
  <si>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</si>
  <si>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</si>
  <si>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</si>
  <si>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</si>
  <si>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</si>
  <si>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</si>
  <si>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</si>
  <si>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</si>
  <si>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</si>
  <si>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</si>
  <si>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</si>
  <si>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</si>
  <si>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</si>
  <si>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</si>
  <si>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</si>
  <si>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</si>
  <si>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</si>
  <si>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</si>
  <si>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</si>
  <si>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</si>
  <si>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</si>
  <si>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</si>
  <si>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</si>
  <si>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</si>
  <si>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</si>
  <si>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</si>
  <si>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</si>
  <si>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</si>
  <si>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</si>
  <si>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</si>
  <si>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</si>
  <si>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</si>
  <si>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</si>
  <si>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</si>
  <si>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</si>
  <si>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</si>
  <si>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</si>
  <si>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</si>
  <si>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</si>
  <si>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</si>
  <si>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</si>
  <si>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</si>
  <si>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</si>
  <si>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</si>
  <si>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</si>
  <si>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</si>
  <si>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</si>
  <si>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</si>
  <si>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</si>
  <si>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</si>
  <si>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</si>
  <si>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</si>
  <si>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</si>
  <si>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</si>
  <si>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</si>
  <si>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</si>
  <si>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</si>
  <si>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</si>
  <si>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</si>
  <si>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</si>
  <si>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</si>
  <si>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</si>
  <si>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</si>
  <si>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</si>
  <si>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</si>
  <si>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</si>
  <si>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</si>
  <si>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</si>
  <si>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</si>
  <si>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</si>
  <si>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</si>
  <si>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</si>
  <si>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</si>
  <si>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</si>
  <si>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</si>
  <si>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</si>
  <si>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</si>
  <si>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</si>
  <si>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</si>
  <si>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</si>
  <si>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</si>
  <si>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</si>
  <si>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</si>
  <si>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</si>
  <si>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</si>
  <si>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</si>
  <si>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</si>
  <si>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</si>
  <si>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</si>
  <si>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</si>
  <si>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</si>
  <si>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</si>
  <si>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</si>
  <si>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</si>
  <si>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</si>
  <si>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</si>
  <si>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</si>
  <si>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</si>
  <si>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</si>
  <si>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</si>
  <si>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</si>
  <si>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</si>
  <si>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</si>
  <si>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</si>
  <si>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</si>
  <si>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</si>
  <si>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</si>
  <si>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</si>
  <si>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</si>
  <si>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</si>
  <si>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</si>
  <si>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</si>
  <si>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</si>
  <si>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</si>
  <si>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</si>
  <si>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</si>
  <si>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</si>
  <si>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</si>
  <si>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</si>
  <si>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</si>
  <si>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</si>
  <si>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</si>
  <si>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</si>
  <si>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</si>
  <si>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</si>
  <si>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</si>
  <si>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</si>
  <si>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</si>
  <si>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</si>
  <si>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</si>
  <si>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</si>
  <si>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</si>
  <si>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</si>
  <si>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</si>
  <si>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</si>
  <si>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</si>
  <si>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</si>
  <si>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</si>
  <si>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</si>
  <si>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</si>
  <si>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</si>
  <si>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</si>
  <si>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</si>
  <si>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</si>
  <si>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</si>
  <si>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</si>
  <si>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</si>
  <si>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</si>
  <si>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</si>
  <si>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</si>
  <si>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</si>
  <si>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</si>
  <si>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</si>
  <si>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</si>
  <si>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</si>
  <si>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</si>
  <si>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</si>
  <si>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</si>
  <si>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</si>
  <si>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</si>
  <si>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</si>
  <si>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</si>
  <si>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</si>
  <si>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</si>
  <si>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</si>
  <si>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</si>
  <si>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</si>
  <si>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</si>
  <si>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</si>
  <si>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</si>
  <si>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</si>
  <si>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</si>
  <si>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</si>
  <si>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</si>
  <si>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</si>
  <si>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</si>
  <si>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</si>
  <si>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</si>
  <si>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</si>
  <si>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</si>
  <si>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</si>
  <si>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</si>
  <si>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</si>
  <si>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</si>
  <si>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</si>
  <si>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</si>
  <si>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</si>
  <si>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</si>
  <si>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</si>
  <si>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</si>
  <si>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</si>
  <si>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</si>
  <si>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</si>
  <si>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</si>
  <si>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</si>
  <si>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</si>
  <si>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</si>
  <si>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</si>
  <si>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</si>
  <si>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</si>
  <si>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</si>
  <si>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</si>
  <si>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</si>
  <si>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</si>
  <si>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</si>
  <si>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</si>
  <si>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</si>
  <si>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</si>
  <si>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</si>
  <si>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</si>
  <si>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</si>
  <si>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</si>
  <si>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</si>
  <si>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</si>
  <si>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</si>
  <si>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</si>
  <si>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</si>
  <si>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</si>
  <si>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</si>
  <si>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</si>
  <si>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</si>
  <si>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</si>
  <si>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</si>
  <si>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</si>
  <si>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</si>
  <si>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</si>
  <si>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</si>
  <si>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</si>
  <si>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</si>
  <si>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</si>
  <si>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</si>
  <si>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</si>
  <si>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</si>
  <si>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</si>
  <si>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</si>
  <si>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</si>
  <si>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</si>
  <si>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</si>
  <si>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</si>
  <si>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</si>
  <si>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</si>
  <si>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</si>
  <si>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</si>
  <si>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</si>
  <si>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</si>
  <si>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</si>
  <si>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</si>
  <si>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</si>
  <si>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</si>
  <si>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</si>
  <si>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</si>
  <si>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</si>
  <si>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</si>
  <si>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</si>
  <si>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</si>
  <si>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</si>
  <si>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</si>
  <si>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</si>
  <si>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</si>
  <si>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</si>
  <si>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</si>
  <si>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</si>
  <si>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</si>
  <si>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</si>
  <si>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</si>
  <si>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</si>
  <si>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</si>
  <si>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</si>
  <si>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</si>
  <si>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</si>
  <si>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</si>
  <si>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</si>
  <si>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</si>
  <si>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</si>
  <si>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</si>
  <si>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</si>
  <si>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</si>
  <si>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</si>
  <si>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</si>
  <si>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</si>
  <si>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</si>
  <si>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</si>
  <si>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</si>
  <si>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</si>
  <si>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</si>
  <si>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</si>
  <si>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</si>
  <si>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</si>
  <si>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</si>
  <si>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</si>
  <si>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</si>
  <si>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</si>
  <si>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</si>
  <si>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</si>
  <si>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</si>
  <si>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</si>
  <si>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</si>
  <si>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</si>
  <si>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</si>
  <si>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</si>
  <si>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</si>
  <si>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</si>
  <si>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</si>
  <si>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</si>
  <si>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</si>
  <si>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</si>
  <si>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</si>
  <si>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</si>
  <si>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</si>
  <si>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</si>
  <si>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</si>
  <si>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</si>
  <si>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</si>
  <si>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</si>
  <si>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</si>
  <si>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</si>
  <si>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</si>
  <si>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</si>
  <si>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</si>
  <si>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</si>
  <si>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</si>
  <si>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</si>
  <si>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</si>
  <si>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</si>
  <si>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</si>
  <si>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</si>
  <si>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</si>
  <si>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</si>
  <si>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</si>
  <si>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</si>
  <si>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</si>
  <si>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</si>
  <si>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</si>
  <si>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</si>
  <si>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</si>
  <si>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</si>
  <si>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</si>
  <si>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</si>
  <si>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</si>
  <si>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</si>
  <si>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</si>
  <si>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</si>
  <si>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</si>
  <si>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</si>
  <si>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</si>
  <si>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</si>
  <si>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</si>
  <si>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</si>
  <si>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</si>
  <si>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</si>
  <si>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</si>
  <si>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</si>
  <si>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</si>
  <si>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</si>
  <si>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</si>
  <si>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</si>
  <si>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</si>
  <si>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</si>
  <si>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</si>
  <si>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</si>
  <si>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</si>
  <si>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</si>
  <si>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</si>
  <si>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</si>
  <si>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</si>
  <si>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</si>
  <si>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</si>
  <si>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</si>
  <si>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</si>
  <si>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</si>
  <si>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</si>
  <si>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</si>
  <si>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</si>
  <si>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</si>
  <si>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</si>
  <si>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</si>
  <si>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</si>
  <si>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</si>
  <si>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</si>
  <si>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</si>
  <si>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</si>
  <si>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</si>
  <si>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</si>
  <si>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</si>
  <si>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</si>
  <si>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</si>
  <si>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</si>
  <si>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</si>
  <si>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</si>
  <si>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</si>
  <si>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</si>
  <si>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</si>
  <si>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</si>
  <si>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</si>
  <si>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</si>
  <si>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</si>
  <si>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</si>
  <si>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</si>
  <si>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</si>
  <si>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</si>
  <si>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</si>
  <si>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</si>
  <si>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</si>
  <si>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</si>
  <si>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</si>
  <si>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</si>
  <si>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</si>
  <si>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</si>
  <si>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</si>
  <si>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</si>
  <si>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</si>
  <si>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</si>
  <si>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</si>
  <si>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</si>
  <si>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</si>
  <si>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</si>
  <si>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</si>
  <si>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</si>
  <si>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</si>
  <si>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</si>
  <si>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</si>
  <si>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</si>
  <si>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</si>
  <si>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</si>
  <si>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</si>
  <si>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</si>
  <si>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</si>
  <si>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</si>
  <si>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</si>
  <si>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</si>
  <si>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</si>
  <si>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</si>
  <si>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</si>
  <si>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</si>
  <si>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</si>
  <si>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</si>
  <si>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</si>
  <si>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</si>
  <si>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</si>
  <si>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</si>
  <si>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</si>
  <si>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</si>
  <si>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</si>
  <si>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</si>
  <si>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</si>
  <si>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</si>
  <si>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</si>
  <si>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</si>
  <si>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</si>
  <si>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</si>
  <si>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</si>
  <si>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</si>
  <si>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</si>
  <si>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</si>
  <si>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</si>
  <si>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</si>
  <si>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</si>
  <si>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</si>
  <si>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</si>
  <si>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</si>
  <si>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</si>
  <si>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</si>
  <si>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</si>
  <si>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</si>
  <si>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</si>
  <si>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</si>
  <si>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</si>
  <si>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</si>
  <si>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</si>
  <si>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</si>
  <si>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</si>
  <si>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</si>
  <si>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</si>
  <si>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</si>
  <si>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</si>
  <si>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</si>
  <si>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</si>
  <si>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</si>
  <si>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</si>
  <si>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</si>
  <si>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</si>
  <si>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</si>
  <si>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</si>
  <si>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</si>
  <si>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</si>
  <si>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</si>
  <si>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</si>
  <si>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</si>
  <si>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</si>
  <si>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</si>
  <si>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</si>
  <si>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</si>
  <si>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</si>
  <si>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</si>
  <si>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</si>
  <si>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</si>
  <si>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</si>
  <si>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</si>
  <si>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</si>
  <si>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</si>
  <si>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</si>
  <si>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</si>
  <si>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</si>
  <si>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</si>
  <si>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</si>
  <si>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</si>
  <si>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</si>
  <si>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</si>
  <si>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</si>
  <si>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</si>
  <si>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</si>
  <si>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</si>
  <si>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</si>
  <si>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</si>
  <si>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</si>
  <si>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</si>
  <si>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</si>
  <si>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</si>
  <si>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</si>
  <si>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</si>
  <si>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</si>
  <si>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</si>
  <si>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</si>
  <si>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</si>
  <si>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</si>
  <si>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</si>
  <si>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</si>
  <si>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</si>
  <si>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</si>
  <si>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</si>
  <si>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</si>
  <si>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</si>
  <si>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</si>
  <si>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</si>
  <si>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</si>
  <si>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</si>
  <si>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</si>
  <si>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</si>
  <si>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</si>
  <si>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</si>
  <si>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</si>
  <si>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</si>
  <si>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</si>
  <si>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</si>
  <si>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</si>
  <si>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</si>
  <si>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</si>
  <si>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</si>
  <si>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</si>
  <si>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</si>
  <si>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</si>
  <si>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</si>
  <si>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</si>
  <si>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</si>
  <si>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</si>
  <si>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</si>
  <si>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</si>
  <si>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</si>
  <si>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</si>
  <si>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</si>
  <si>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</si>
  <si>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</si>
  <si>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</si>
  <si>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</si>
  <si>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</si>
  <si>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</si>
  <si>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</si>
  <si>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</si>
  <si>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</si>
  <si>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</si>
  <si>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</si>
  <si>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</si>
  <si>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</si>
  <si>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</si>
  <si>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</si>
  <si>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</si>
  <si>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</si>
  <si>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</si>
  <si>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</si>
  <si>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</si>
  <si>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</si>
  <si>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</si>
  <si>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</si>
  <si>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</si>
  <si>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</si>
  <si>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</si>
  <si>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</si>
  <si>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</si>
  <si>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</si>
  <si>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</si>
  <si>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</si>
  <si>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</si>
  <si>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</si>
  <si>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</si>
  <si>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</si>
  <si>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</si>
  <si>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</si>
  <si>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</si>
  <si>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</si>
  <si>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</si>
  <si>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</si>
  <si>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</si>
  <si>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</si>
  <si>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</si>
  <si>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</si>
  <si>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</si>
  <si>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</si>
  <si>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</si>
  <si>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</si>
  <si>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</si>
  <si>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</si>
  <si>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</si>
  <si>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</si>
  <si>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</si>
  <si>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</si>
  <si>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</si>
  <si>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</si>
  <si>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</si>
  <si>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</si>
  <si>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</si>
  <si>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</si>
  <si>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</si>
  <si>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</si>
  <si>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</si>
  <si>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</si>
  <si>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</si>
  <si>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</si>
  <si>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</si>
  <si>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</si>
  <si>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</si>
  <si>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</si>
  <si>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</si>
  <si>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</si>
  <si>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</si>
  <si>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</si>
  <si>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</si>
  <si>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</si>
  <si>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</si>
  <si>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</si>
  <si>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</si>
  <si>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</si>
  <si>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</si>
  <si>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</si>
  <si>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</si>
  <si>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</si>
  <si>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</si>
  <si>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</si>
  <si>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</si>
  <si>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</si>
  <si>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</si>
  <si>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</si>
  <si>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</si>
  <si>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</si>
  <si>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</si>
  <si>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</si>
  <si>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</si>
  <si>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</si>
  <si>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</si>
  <si>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</si>
  <si>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</si>
  <si>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</si>
  <si>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</si>
  <si>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</si>
  <si>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</si>
  <si>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</si>
  <si>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</si>
  <si>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</si>
  <si>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</si>
  <si>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</si>
  <si>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</si>
  <si>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</si>
  <si>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</si>
  <si>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</si>
  <si>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</si>
  <si>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</si>
  <si>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</si>
  <si>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</si>
  <si>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</si>
  <si>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</si>
  <si>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</si>
  <si>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</si>
  <si>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</si>
  <si>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</si>
  <si>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</si>
  <si>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</si>
  <si>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</si>
  <si>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</si>
  <si>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</si>
  <si>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</si>
  <si>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</si>
  <si>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</si>
  <si>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</si>
  <si>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</si>
  <si>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</si>
  <si>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</si>
  <si>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</si>
  <si>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</si>
  <si>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</si>
  <si>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</si>
  <si>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</si>
  <si>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</si>
  <si>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</si>
  <si>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</si>
  <si>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</si>
  <si>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</si>
  <si>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</si>
  <si>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</si>
  <si>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</si>
  <si>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</si>
  <si>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</si>
  <si>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</si>
  <si>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</si>
  <si>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</si>
  <si>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</si>
  <si>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</si>
  <si>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</si>
  <si>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</si>
  <si>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</si>
  <si>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</si>
  <si>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</si>
  <si>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</si>
  <si>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</si>
  <si>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</si>
  <si>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</si>
  <si>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</si>
  <si>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</si>
  <si>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</si>
  <si>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</si>
  <si>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</si>
  <si>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</si>
  <si>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</si>
  <si>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</si>
  <si>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</si>
  <si>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</si>
  <si>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</si>
  <si>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</si>
  <si>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</si>
  <si>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</si>
  <si>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</si>
  <si>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</si>
  <si>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</si>
  <si>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</si>
  <si>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</si>
  <si>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</si>
  <si>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</si>
  <si>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</si>
  <si>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</si>
  <si>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</si>
  <si>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</si>
  <si>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</si>
  <si>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</si>
  <si>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</si>
  <si>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</si>
  <si>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</si>
  <si>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</si>
  <si>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</si>
  <si>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</si>
  <si>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</si>
  <si>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</si>
  <si>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</si>
  <si>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</si>
  <si>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</si>
  <si>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</si>
  <si>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</si>
  <si>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</si>
  <si>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</si>
  <si>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</si>
  <si>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</si>
  <si>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</si>
  <si>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</si>
  <si>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</si>
  <si>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</si>
  <si>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</si>
  <si>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</si>
  <si>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</si>
  <si>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</si>
  <si>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</si>
  <si>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</si>
  <si>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</si>
  <si>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</si>
  <si>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</si>
  <si>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</si>
  <si>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</si>
  <si>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</si>
  <si>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</si>
  <si>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</si>
  <si>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</si>
  <si>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</si>
  <si>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</si>
  <si>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</si>
  <si>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</si>
  <si>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</si>
  <si>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</si>
  <si>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</si>
  <si>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</si>
  <si>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</si>
  <si>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</si>
  <si>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</si>
  <si>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</si>
  <si>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</si>
  <si>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</si>
  <si>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</si>
  <si>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</si>
  <si>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</si>
  <si>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</si>
  <si>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</si>
  <si>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</si>
  <si>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</si>
  <si>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</si>
  <si>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</si>
  <si>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</si>
  <si>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</si>
  <si>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</si>
  <si>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</si>
  <si>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</si>
  <si>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</si>
  <si>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</si>
  <si>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</si>
  <si>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</si>
  <si>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</si>
  <si>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</si>
  <si>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</si>
  <si>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</si>
  <si>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</si>
  <si>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</si>
  <si>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</si>
  <si>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</si>
  <si>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</si>
  <si>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</si>
  <si>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</si>
  <si>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</si>
  <si>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</si>
  <si>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</si>
  <si>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</si>
  <si>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</si>
  <si>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</si>
  <si>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</si>
  <si>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</si>
  <si>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</si>
  <si>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</si>
  <si>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</si>
  <si>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</si>
  <si>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</si>
  <si>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</si>
  <si>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</si>
  <si>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</si>
  <si>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</si>
  <si>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</si>
  <si>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</si>
  <si>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</si>
  <si>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</si>
  <si>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</si>
  <si>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</si>
  <si>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</si>
  <si>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</si>
  <si>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</si>
  <si>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</si>
  <si>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</si>
  <si>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</si>
  <si>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</si>
  <si>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</si>
  <si>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</si>
  <si>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</si>
  <si>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</si>
  <si>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</si>
  <si>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</si>
  <si>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</si>
  <si>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</si>
  <si>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</si>
  <si>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</si>
  <si>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</si>
  <si>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</si>
  <si>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</si>
  <si>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</si>
  <si>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</si>
  <si>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</si>
  <si>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</si>
  <si>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</si>
  <si>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</si>
  <si>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</si>
  <si>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</si>
  <si>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</si>
  <si>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</si>
  <si>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</si>
  <si>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</si>
  <si>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</si>
  <si>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</si>
  <si>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</si>
  <si>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</si>
  <si>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</si>
  <si>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</si>
  <si>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</si>
  <si>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</si>
  <si>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</si>
  <si>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</si>
  <si>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</si>
  <si>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</si>
  <si>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</si>
  <si>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</si>
  <si>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</si>
  <si>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</si>
  <si>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</si>
  <si>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</si>
  <si>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</si>
  <si>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</si>
  <si>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</si>
  <si>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</si>
  <si>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</si>
  <si>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</si>
  <si>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</si>
  <si>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</si>
  <si>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</si>
  <si>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</si>
  <si>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</si>
  <si>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</si>
  <si>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</si>
  <si>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</si>
  <si>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</si>
  <si>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</si>
  <si>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</si>
  <si>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</si>
  <si>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</si>
  <si>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</si>
  <si>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</si>
  <si>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</si>
  <si>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</si>
  <si>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</si>
  <si>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</si>
  <si>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</si>
  <si>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</si>
  <si>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</si>
  <si>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</si>
  <si>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</si>
  <si>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</si>
  <si>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</si>
  <si>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</si>
  <si>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</si>
  <si>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</si>
  <si>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</si>
  <si>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</si>
  <si>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</si>
  <si>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</si>
  <si>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</si>
  <si>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</si>
  <si>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</si>
  <si>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</si>
  <si>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</si>
  <si>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</si>
  <si>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</si>
  <si>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</si>
  <si>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</si>
  <si>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</si>
  <si>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</si>
  <si>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</si>
  <si>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</si>
  <si>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</si>
  <si>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</si>
  <si>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</si>
  <si>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</si>
  <si>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</si>
  <si>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</si>
  <si>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</si>
  <si>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</si>
  <si>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</si>
  <si>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</si>
  <si>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</si>
  <si>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</si>
  <si>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</si>
  <si>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</si>
  <si>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</si>
  <si>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</si>
  <si>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</si>
  <si>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</si>
  <si>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</si>
  <si>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</si>
  <si>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</si>
  <si>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</si>
  <si>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</si>
  <si>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</si>
  <si>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</si>
  <si>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</si>
  <si>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</si>
  <si>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</si>
  <si>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</si>
  <si>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</si>
  <si>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</si>
  <si>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</si>
  <si>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</si>
  <si>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</si>
  <si>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</si>
  <si>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</si>
  <si>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</si>
  <si>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</si>
  <si>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</si>
  <si>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</si>
  <si>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</si>
  <si>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</si>
  <si>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</si>
  <si>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</si>
  <si>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</si>
  <si>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</si>
  <si>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</si>
  <si>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</si>
  <si>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</si>
  <si>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</si>
  <si>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</si>
  <si>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</si>
  <si>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</si>
  <si>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</si>
  <si>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</si>
  <si>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</si>
  <si>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</si>
  <si>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</si>
  <si>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</si>
  <si>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</si>
  <si>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</si>
  <si>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</si>
  <si>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</si>
  <si>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</si>
  <si>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</si>
  <si>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</si>
  <si>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</si>
  <si>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</si>
  <si>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</si>
  <si>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</si>
  <si>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</si>
  <si>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</si>
  <si>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</si>
  <si>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</si>
  <si>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</si>
  <si>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</si>
  <si>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</si>
  <si>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</si>
  <si>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</si>
  <si>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</si>
  <si>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</si>
  <si>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</si>
  <si>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</si>
  <si>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</si>
  <si>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</si>
  <si>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</si>
  <si>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</si>
  <si>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</si>
  <si>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</si>
  <si>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</si>
  <si>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</si>
  <si>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</si>
  <si>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</si>
  <si>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</si>
  <si>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</si>
  <si>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</si>
  <si>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</si>
  <si>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</si>
  <si>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</si>
  <si>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</si>
  <si>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</si>
  <si>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</si>
  <si>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</si>
  <si>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</si>
  <si>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</si>
  <si>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</si>
  <si>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</si>
  <si>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</si>
  <si>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</si>
  <si>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</si>
  <si>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</si>
  <si>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</si>
  <si>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</si>
  <si>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</si>
  <si>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</si>
  <si>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</si>
  <si>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</si>
  <si>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</si>
  <si>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</si>
  <si>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</si>
  <si>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</si>
  <si>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</si>
  <si>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</si>
  <si>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</si>
  <si>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</si>
  <si>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</si>
  <si>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</si>
  <si>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</si>
  <si>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</si>
  <si>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</si>
  <si>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</si>
  <si>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</si>
  <si>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</si>
  <si>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</si>
  <si>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</si>
  <si>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</si>
  <si>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</si>
  <si>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</si>
  <si>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</si>
  <si>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</si>
  <si>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</si>
  <si>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</si>
  <si>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</si>
  <si>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</si>
  <si>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</si>
  <si>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</si>
  <si>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</si>
  <si>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</si>
  <si>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</si>
  <si>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</si>
  <si>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</si>
  <si>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</si>
  <si>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</si>
  <si>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</si>
  <si>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</si>
  <si>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</si>
  <si>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</si>
  <si>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</si>
  <si>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</si>
  <si>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</si>
  <si>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</si>
  <si>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</si>
  <si>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</si>
  <si>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</si>
  <si>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</si>
  <si>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</si>
  <si>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</si>
  <si>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</si>
  <si>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</si>
  <si>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</si>
  <si>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</si>
  <si>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</si>
  <si>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</si>
  <si>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</si>
  <si>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</si>
  <si>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</si>
  <si>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</si>
  <si>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</si>
  <si>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</si>
  <si>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</si>
  <si>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</si>
  <si>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</si>
  <si>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</si>
  <si>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</si>
  <si>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</si>
  <si>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</si>
  <si>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</si>
  <si>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</si>
  <si>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</si>
  <si>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</si>
  <si>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</si>
  <si>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</si>
  <si>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</si>
  <si>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</si>
  <si>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</si>
  <si>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</si>
  <si>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</si>
  <si>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</si>
  <si>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</si>
  <si>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</si>
  <si>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</si>
  <si>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</si>
  <si>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</si>
  <si>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</si>
  <si>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</si>
  <si>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</si>
  <si>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</si>
  <si>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</si>
  <si>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</si>
  <si>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</si>
  <si>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</si>
  <si>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</si>
  <si>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</si>
  <si>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</si>
  <si>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</si>
  <si>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</si>
  <si>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</si>
  <si>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</si>
  <si>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</si>
  <si>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</si>
  <si>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</si>
  <si>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</si>
  <si>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</si>
  <si>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</si>
  <si>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</si>
  <si>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</si>
  <si>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</si>
  <si>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</si>
  <si>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</si>
  <si>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</si>
  <si>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</si>
  <si>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</si>
  <si>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</si>
  <si>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</si>
  <si>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</si>
  <si>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</si>
  <si>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</si>
  <si>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</si>
  <si>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</si>
  <si>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</si>
  <si>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</si>
  <si>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</si>
  <si>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</si>
  <si>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</si>
  <si>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</si>
  <si>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</si>
  <si>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</si>
  <si>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</si>
  <si>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</si>
  <si>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</si>
  <si>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</si>
  <si>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</si>
  <si>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</si>
  <si>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</si>
  <si>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</si>
  <si>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</si>
  <si>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</si>
  <si>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</si>
  <si>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</si>
  <si>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</si>
  <si>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</si>
  <si>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</si>
  <si>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</si>
  <si>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</si>
  <si>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</si>
  <si>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</si>
  <si>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</si>
  <si>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</si>
  <si>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</si>
  <si>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</si>
  <si>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</si>
  <si>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</si>
  <si>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</si>
  <si>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</si>
  <si>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</si>
  <si>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</si>
  <si>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</si>
  <si>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</si>
  <si>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</si>
  <si>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</si>
  <si>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</si>
  <si>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</si>
  <si>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</si>
  <si>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</si>
  <si>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</si>
  <si>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</si>
  <si>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</si>
  <si>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</si>
  <si>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</si>
  <si>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</si>
  <si>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</si>
  <si>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</si>
  <si>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</si>
  <si>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</si>
  <si>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</si>
  <si>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</si>
  <si>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</si>
  <si>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</si>
  <si>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</si>
  <si>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</si>
  <si>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</si>
  <si>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</si>
  <si>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</si>
  <si>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</si>
  <si>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</si>
  <si>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</si>
  <si>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</si>
  <si>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</si>
  <si>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</si>
  <si>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</si>
  <si>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</si>
  <si>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</si>
  <si>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</si>
  <si>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</si>
  <si>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</si>
  <si>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</si>
  <si>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</si>
  <si>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</si>
  <si>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</si>
  <si>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</si>
  <si>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</si>
  <si>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</si>
  <si>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</si>
  <si>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</si>
  <si>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</si>
  <si>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</si>
  <si>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</si>
  <si>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</si>
  <si>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</si>
  <si>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</si>
  <si>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</si>
  <si>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</si>
  <si>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</si>
  <si>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</si>
  <si>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</si>
  <si>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</si>
  <si>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</si>
  <si>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</si>
  <si>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</si>
  <si>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</si>
  <si>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</si>
  <si>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</si>
  <si>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</si>
  <si>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</si>
  <si>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</si>
  <si>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</si>
  <si>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</si>
  <si>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</si>
  <si>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</si>
  <si>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</si>
  <si>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</si>
  <si>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</si>
  <si>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</si>
  <si>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</si>
  <si>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</si>
  <si>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</si>
  <si>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</si>
  <si>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</si>
  <si>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</si>
  <si>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</si>
  <si>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</si>
  <si>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</si>
  <si>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</si>
  <si>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</si>
  <si>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</si>
  <si>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</si>
  <si>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</si>
  <si>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</si>
  <si>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</si>
  <si>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</si>
  <si>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</si>
  <si>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</si>
  <si>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</si>
  <si>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</si>
  <si>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</si>
  <si>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</si>
  <si>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</si>
  <si>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</si>
  <si>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</si>
  <si>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</si>
  <si>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</si>
  <si>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</si>
  <si>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</si>
  <si>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</si>
  <si>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</si>
  <si>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</si>
  <si>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</si>
  <si>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</si>
  <si>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</si>
  <si>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</si>
  <si>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</si>
  <si>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</si>
  <si>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</si>
  <si>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</si>
  <si>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</si>
  <si>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</si>
  <si>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</si>
  <si>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</si>
  <si>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</si>
  <si>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</si>
  <si>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</si>
  <si>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</si>
  <si>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</si>
  <si>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</si>
  <si>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</si>
  <si>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</si>
  <si>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</si>
  <si>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</si>
  <si>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</si>
  <si>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</si>
  <si>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</si>
  <si>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</si>
  <si>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</si>
  <si>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</si>
  <si>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</si>
  <si>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</si>
  <si>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</si>
  <si>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</si>
  <si>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</si>
  <si>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</si>
  <si>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</si>
  <si>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</si>
  <si>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</si>
  <si>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</si>
  <si>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</si>
  <si>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</si>
  <si>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</si>
  <si>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</si>
  <si>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</si>
  <si>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</si>
  <si>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</si>
  <si>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</si>
  <si>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</si>
  <si>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</si>
  <si>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</si>
  <si>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</si>
  <si>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</si>
  <si>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</si>
  <si>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</si>
  <si>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</si>
  <si>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</si>
  <si>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</si>
  <si>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</si>
  <si>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</si>
  <si>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</si>
  <si>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</si>
  <si>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</si>
  <si>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</si>
  <si>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</si>
  <si>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</si>
  <si>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</si>
  <si>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</si>
  <si>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</si>
  <si>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</si>
  <si>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</si>
  <si>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</si>
  <si>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</si>
  <si>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</si>
  <si>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</si>
  <si>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</si>
  <si>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</si>
  <si>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</si>
  <si>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</si>
  <si>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</si>
  <si>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</si>
  <si>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</si>
  <si>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</si>
  <si>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</si>
  <si>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</si>
  <si>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</si>
  <si>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</si>
  <si>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</si>
  <si>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</si>
  <si>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</si>
  <si>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</si>
  <si>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</si>
  <si>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</si>
  <si>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</si>
  <si>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</si>
  <si>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</si>
  <si>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</si>
  <si>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</si>
  <si>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</si>
  <si>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</si>
  <si>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</si>
  <si>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</si>
  <si>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</si>
  <si>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</si>
  <si>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</si>
  <si>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</si>
  <si>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</si>
  <si>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</si>
  <si>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</si>
  <si>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</si>
  <si>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</si>
  <si>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</si>
  <si>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</si>
  <si>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</si>
  <si>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</si>
  <si>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</si>
  <si>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</si>
  <si>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</si>
  <si>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</si>
  <si>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</si>
  <si>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</si>
  <si>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</si>
  <si>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</si>
  <si>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</si>
  <si>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</si>
  <si>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</si>
  <si>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</si>
  <si>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</si>
  <si>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</si>
  <si>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</si>
  <si>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</si>
  <si>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</si>
  <si>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</si>
  <si>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</si>
  <si>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</si>
  <si>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</si>
  <si>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</si>
  <si>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</si>
  <si>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</si>
  <si>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</si>
  <si>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</si>
  <si>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</si>
  <si>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</si>
  <si>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</si>
  <si>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</si>
  <si>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</si>
  <si>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</si>
  <si>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</si>
  <si>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</si>
  <si>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</si>
  <si>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</si>
  <si>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</si>
  <si>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</si>
  <si>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</si>
  <si>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</si>
  <si>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</si>
  <si>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</si>
  <si>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</si>
  <si>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</si>
  <si>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</si>
  <si>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</si>
  <si>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</si>
  <si>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</si>
  <si>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</si>
  <si>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</si>
  <si>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</si>
  <si>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</si>
  <si>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</si>
  <si>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</si>
  <si>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</si>
  <si>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</si>
  <si>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</si>
  <si>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</si>
  <si>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</si>
  <si>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</si>
  <si>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</si>
  <si>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</si>
  <si>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</si>
  <si>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</si>
  <si>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</si>
  <si>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</si>
  <si>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</si>
  <si>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</si>
  <si>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</si>
  <si>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</si>
  <si>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</si>
  <si>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</si>
  <si>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</si>
  <si>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</si>
  <si>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</si>
  <si>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</si>
  <si>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</si>
  <si>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</si>
  <si>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</si>
  <si>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</si>
  <si>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</si>
  <si>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</si>
  <si>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</si>
  <si>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</si>
  <si>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</si>
  <si>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</si>
  <si>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</si>
  <si>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</si>
  <si>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</si>
  <si>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</si>
  <si>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</si>
  <si>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</si>
  <si>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</si>
  <si>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ID</t>
  </si>
  <si>
    <t>9ast</t>
  </si>
  <si>
    <t>Name</t>
  </si>
  <si>
    <t>Marks</t>
  </si>
  <si>
    <t>Result</t>
  </si>
  <si>
    <t>Ajit</t>
  </si>
  <si>
    <t>Meena</t>
  </si>
  <si>
    <t>Seema</t>
  </si>
  <si>
    <t>Ketan</t>
  </si>
  <si>
    <t>Mayur</t>
  </si>
  <si>
    <t>Ram</t>
  </si>
  <si>
    <t>Umesh</t>
  </si>
  <si>
    <t>Nitin</t>
  </si>
  <si>
    <t>Tina</t>
  </si>
  <si>
    <t>Marks2</t>
  </si>
  <si>
    <t>Marks3</t>
  </si>
  <si>
    <t>Marks4</t>
  </si>
  <si>
    <t>Marks42</t>
  </si>
  <si>
    <t>Product</t>
  </si>
  <si>
    <t>Sales</t>
  </si>
  <si>
    <t>Profit</t>
  </si>
  <si>
    <t>A</t>
  </si>
  <si>
    <t>B</t>
  </si>
  <si>
    <t>C</t>
  </si>
  <si>
    <t>D</t>
  </si>
  <si>
    <t>E</t>
  </si>
  <si>
    <t>F</t>
  </si>
  <si>
    <t>Spend</t>
  </si>
  <si>
    <t>Years</t>
  </si>
  <si>
    <t>Total Amount after discount</t>
  </si>
  <si>
    <t>Ankit</t>
  </si>
  <si>
    <t>Hitesh</t>
  </si>
  <si>
    <t>Komal</t>
  </si>
  <si>
    <t>Ishan</t>
  </si>
  <si>
    <t>if the customer spends at least ₹3,000 and has been a customer for at least three years.</t>
  </si>
  <si>
    <t>Give 10% discount if both above conditions are met</t>
  </si>
  <si>
    <t xml:space="preserve">Student ID </t>
  </si>
  <si>
    <t xml:space="preserve"> Name         </t>
  </si>
  <si>
    <t xml:space="preserve"> Math Score </t>
  </si>
  <si>
    <t xml:space="preserve"> Science Score </t>
  </si>
  <si>
    <t xml:space="preserve"> English Score </t>
  </si>
  <si>
    <t xml:space="preserve"> John Doe       </t>
  </si>
  <si>
    <t xml:space="preserve"> Jane Smith     </t>
  </si>
  <si>
    <t xml:space="preserve"> David Brown    </t>
  </si>
  <si>
    <t xml:space="preserve"> Emily Johnson  </t>
  </si>
  <si>
    <t xml:space="preserve"> Michael Lee    </t>
  </si>
  <si>
    <t xml:space="preserve"> Sarah Wang     </t>
  </si>
  <si>
    <t xml:space="preserve"> Daniel Kim     </t>
  </si>
  <si>
    <t xml:space="preserve"> Jessica Liu    </t>
  </si>
  <si>
    <t xml:space="preserve"> Ethan Chen     </t>
  </si>
  <si>
    <t>1. Apply conditional formatting to highlight students with an average score above 85.</t>
  </si>
  <si>
    <t>2. Sort the student data based on their Math Score in descending order.</t>
  </si>
  <si>
    <t>3. Format the scores to one decimal place.</t>
  </si>
  <si>
    <t>Average_Score</t>
  </si>
  <si>
    <t>Date</t>
  </si>
  <si>
    <t>Phone Calls</t>
  </si>
  <si>
    <t>Leads</t>
  </si>
  <si>
    <t>Leads per Call</t>
  </si>
  <si>
    <t>Sales per Call</t>
  </si>
  <si>
    <t>Total Amount  Based Only on Years</t>
  </si>
  <si>
    <t>IF(AND)</t>
  </si>
  <si>
    <t>(IF)</t>
  </si>
  <si>
    <t>Grades</t>
  </si>
  <si>
    <t>&gt;=90</t>
  </si>
  <si>
    <t>Excellent</t>
  </si>
  <si>
    <t>Good</t>
  </si>
  <si>
    <t>Average</t>
  </si>
  <si>
    <t>Very Good</t>
  </si>
  <si>
    <t>Fail</t>
  </si>
  <si>
    <t>Else</t>
  </si>
  <si>
    <t>Rohan</t>
  </si>
  <si>
    <t>NA</t>
  </si>
  <si>
    <t>&gt;=75</t>
  </si>
  <si>
    <t>&gt;=50</t>
  </si>
  <si>
    <t>&gt;=40</t>
  </si>
  <si>
    <t>a</t>
  </si>
  <si>
    <t>ad</t>
  </si>
  <si>
    <t>Value-1</t>
  </si>
  <si>
    <t>Value-2</t>
  </si>
  <si>
    <t>Value-1/Value-2</t>
  </si>
  <si>
    <t>Dev#</t>
  </si>
  <si>
    <t>Ref#</t>
  </si>
  <si>
    <t>Value#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</si>
</sst>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i/>
      <u/>
      <sz val="11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i/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14999847407452621"/>
        <bgColor indexed="64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4" fillId="0" borderId="2" xfId="0" applyFont="1" applyBorder="1"/>
    <xf numFmtId="0" fontId="4" fillId="0" borderId="5" xfId="0" applyFont="1" applyBorder="1"/>
    <xf numFmtId="0" fontId="0" fillId="0" borderId="6" xfId="0" applyBorder="1"/>
    <xf numFmtId="0" fontId="0" fillId="0" borderId="7" xfId="0" applyBorder="1"/>
    <xf numFmtId="0" fontId="4" fillId="0" borderId="12" xfId="0" applyFont="1" applyBorder="1"/>
    <xf numFmtId="0" fontId="0" fillId="0" borderId="13" xfId="0" applyBorder="1"/>
    <xf numFmtId="0" fontId="0" fillId="0" borderId="11" xfId="0" applyBorder="1"/>
    <xf numFmtId="0" fontId="10" fillId="4" borderId="8" xfId="0" applyFont="1" applyFill="1" applyBorder="1"/>
    <xf numFmtId="0" fontId="10" fillId="4" borderId="9" xfId="0" applyFont="1" applyFill="1" applyBorder="1"/>
    <xf numFmtId="0" fontId="10" fillId="4" borderId="10" xfId="0" applyFont="1" applyFill="1" applyBorder="1"/>
    <xf numFmtId="0" fontId="11" fillId="0" borderId="2" xfId="0" applyFont="1" applyBorder="1"/>
    <xf numFmtId="0" fontId="11" fillId="0" borderId="3" xfId="0" applyFont="1" applyBorder="1"/>
    <xf numFmtId="0" fontId="11" fillId="0" borderId="6" xfId="0" applyFont="1" applyBorder="1"/>
    <xf numFmtId="0" fontId="6" fillId="0" borderId="3" xfId="0" applyFont="1" applyBorder="1" applyAlignment="1">
      <alignment horizontal="center" vertical="center"/>
    </xf>
    <xf numFmtId="0" fontId="15" fillId="4" borderId="9" xfId="0" applyFont="1" applyFill="1" applyBorder="1"/>
    <xf numFmtId="0" fontId="3" fillId="0" borderId="12" xfId="0" applyFont="1" applyBorder="1"/>
    <xf numFmtId="0" fontId="3" fillId="0" borderId="2" xfId="0" applyFont="1" applyBorder="1"/>
    <xf numFmtId="0" fontId="3" fillId="3" borderId="8" xfId="0" applyFont="1" applyFill="1" applyBorder="1"/>
    <xf numFmtId="0" fontId="3" fillId="3" borderId="9" xfId="0" applyFont="1" applyFill="1" applyBorder="1"/>
    <xf numFmtId="0" fontId="3" fillId="3" borderId="10" xfId="0" applyFont="1" applyFill="1" applyBorder="1"/>
    <xf numFmtId="0" fontId="12" fillId="0" borderId="3" xfId="0" applyFont="1" applyBorder="1"/>
    <xf numFmtId="0" fontId="13" fillId="0" borderId="3" xfId="0" applyFont="1" applyBorder="1"/>
    <xf numFmtId="0" fontId="13" fillId="0" borderId="4" xfId="0" applyFont="1" applyBorder="1"/>
    <xf numFmtId="0" fontId="13" fillId="0" borderId="13" xfId="0" applyFont="1" applyBorder="1"/>
    <xf numFmtId="0" fontId="17" fillId="0" borderId="18" xfId="0" applyFont="1" applyBorder="1" applyAlignment="1">
      <alignment vertical="center"/>
    </xf>
    <xf numFmtId="0" fontId="18" fillId="0" borderId="18" xfId="0" applyFont="1" applyBorder="1" applyAlignment="1">
      <alignment wrapText="1"/>
    </xf>
    <xf numFmtId="164" fontId="0" fillId="0" borderId="3" xfId="0" applyNumberFormat="1" applyBorder="1"/>
    <xf numFmtId="0" fontId="0" fillId="3" borderId="3" xfId="0" applyFill="1" applyBorder="1"/>
    <xf numFmtId="10" fontId="0" fillId="0" borderId="0" xfId="0" applyNumberFormat="1"/>
    <xf numFmtId="14" fontId="0" fillId="0" borderId="3" xfId="0" applyNumberFormat="1" applyBorder="1"/>
    <xf numFmtId="10" fontId="0" fillId="5" borderId="3" xfId="0" applyNumberFormat="1" applyFill="1" applyBorder="1"/>
    <xf numFmtId="10" fontId="2" fillId="5" borderId="3" xfId="0" applyNumberFormat="1" applyFont="1" applyFill="1" applyBorder="1"/>
    <xf numFmtId="0" fontId="18" fillId="0" borderId="20" xfId="0" applyFont="1" applyBorder="1" applyAlignment="1">
      <alignment wrapText="1"/>
    </xf>
    <xf numFmtId="0" fontId="18" fillId="0" borderId="21" xfId="0" applyFont="1" applyBorder="1" applyAlignment="1">
      <alignment wrapText="1"/>
    </xf>
    <xf numFmtId="0" fontId="1" fillId="0" borderId="3" xfId="0" applyFont="1" applyBorder="1"/>
    <xf numFmtId="0" fontId="0" fillId="0" borderId="4" xfId="0" applyFill="1" applyBorder="1"/>
    <xf numFmtId="0" fontId="0" fillId="0" borderId="3" xfId="0" applyFill="1" applyBorder="1"/>
    <xf numFmtId="0" fontId="13" fillId="7" borderId="3" xfId="0" applyFont="1" applyFill="1" applyBorder="1"/>
    <xf numFmtId="0" fontId="13" fillId="3" borderId="3" xfId="0" applyFont="1" applyFill="1" applyBorder="1"/>
    <xf numFmtId="0" fontId="0" fillId="7" borderId="2" xfId="0" applyFill="1" applyBorder="1"/>
    <xf numFmtId="0" fontId="1" fillId="7" borderId="2" xfId="0" applyFont="1" applyFill="1" applyBorder="1"/>
    <xf numFmtId="0" fontId="0" fillId="0" borderId="1" xfId="0" applyFill="1" applyBorder="1"/>
    <xf numFmtId="0" fontId="0" fillId="0" borderId="1" xfId="0" applyFont="1" applyFill="1" applyBorder="1"/>
    <xf numFmtId="0" fontId="18" fillId="0" borderId="1" xfId="0" applyFont="1" applyBorder="1" applyAlignment="1">
      <alignment wrapText="1"/>
    </xf>
    <xf numFmtId="0" fontId="13" fillId="3" borderId="4" xfId="0" applyFont="1" applyFill="1" applyBorder="1"/>
    <xf numFmtId="0" fontId="0" fillId="8" borderId="3" xfId="0" applyFill="1" applyBorder="1"/>
    <xf numFmtId="0" fontId="0" fillId="9" borderId="0" xfId="0" applyFill="1"/>
    <xf numFmtId="0" fontId="17" fillId="0" borderId="14" xfId="0" applyFont="1" applyBorder="1" applyAlignment="1"/>
    <xf numFmtId="0" fontId="17" fillId="0" borderId="15" xfId="0" applyFont="1" applyBorder="1" applyAlignment="1"/>
    <xf numFmtId="0" fontId="17" fillId="0" borderId="19" xfId="0" applyFont="1" applyBorder="1" applyAlignment="1"/>
    <xf numFmtId="0" fontId="17" fillId="0" borderId="1" xfId="0" applyFont="1" applyBorder="1" applyAlignment="1"/>
    <xf numFmtId="0" fontId="17" fillId="0" borderId="3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14" fillId="0" borderId="17" xfId="0" applyFont="1" applyBorder="1" applyAlignment="1">
      <alignment wrapText="1"/>
    </xf>
    <xf numFmtId="0" fontId="0" fillId="0" borderId="3" xfId="0" applyBorder="1" applyAlignment="1"/>
    <xf numFmtId="0" fontId="0" fillId="0" borderId="0" xfId="0" applyAlignment="1"/>
    <xf numFmtId="0" fontId="0" fillId="6" borderId="0" xfId="0" applyFill="1" applyAlignment="1"/>
    <xf numFmtId="0" fontId="0" fillId="6" borderId="3" xfId="0" applyFill="1" applyBorder="1" applyAlignment="1"/>
  </cellXfs>
  <cellStyles count="1">
    <cellStyle name="Normal" xfId="0" builtinId="0"/>
  </cellStyles>
  <dxfs count="55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5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theme="9" tint="0.59996337778862885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family val="2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7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23" Type="http://schemas.openxmlformats.org/officeDocument/2006/relationships/theme" Target="theme/theme1.xml"/><Relationship Id="rId4" Type="http://schemas.openxmlformats.org/officeDocument/2006/relationships/worksheet" Target="worksheets/sheet4.xml"/><Relationship Id="rId22" Type="http://customschemas.google.com/relationships/workbookmetadata" Target="metadata"/><Relationship Id="rId27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C965D2-B19A-4779-A568-3628F36DA3E2}" name="DmartSalesData" displayName="DmartSalesData" ref="A1:O15346" totalsRowShown="0" headerRowDxfId="54" dataDxfId="53">
  <autoFilter ref="A1:O15346" xr:uid="{00000000-0001-0000-0000-000000000000}"/>
  <tableColumns count="15">
    <tableColumn id="1" xr3:uid="{0F8FEA14-2731-4D58-A1E2-0E7D1C093BD2}" name="order_id" dataDxfId="52"/>
    <tableColumn id="15" xr3:uid="{BD6A2667-EE3C-40DF-9727-6AD74DB6875D}" name="ID" dataDxfId="51"/>
    <tableColumn id="2" xr3:uid="{2D840527-1FB4-4260-B9B1-F11F7F5613D2}" name="region" dataDxfId="50"/>
    <tableColumn id="3" xr3:uid="{CA0CF5B7-8624-415E-A981-DCF952DFCD6F}" name="category" dataDxfId="49"/>
    <tableColumn id="4" xr3:uid="{DA1F0752-048F-4837-98C7-67B47EC61484}" name="sales" dataDxfId="48"/>
    <tableColumn id="5" xr3:uid="{2F426E83-54F3-4BD8-BE2D-8967AFB127A4}" name="discount" dataDxfId="47"/>
    <tableColumn id="6" xr3:uid="{003B3337-C2C9-4878-9E02-C4E33F72C1A9}" name="Discount_value" dataDxfId="46">
      <calculatedColumnFormula>E2*F2</calculatedColumnFormula>
    </tableColumn>
    <tableColumn id="7" xr3:uid="{4922289F-21F8-42F1-8377-34B8C0899AF7}" name="Net_Revenue" dataDxfId="45">
      <calculatedColumnFormula>E2-G2</calculatedColumnFormula>
    </tableColumn>
    <tableColumn id="8" xr3:uid="{71A751DC-4244-4D38-9DCC-0AF3FBE728A8}" name="quantity" dataDxfId="44"/>
    <tableColumn id="9" xr3:uid="{2D694CA6-06D3-41E0-B9D2-1E4DEE30D7D5}" name="order_date" dataDxfId="43"/>
    <tableColumn id="10" xr3:uid="{097CB480-6E6B-420B-AD29-A1780B04130F}" name="delivery_date" dataDxfId="42"/>
    <tableColumn id="11" xr3:uid="{F7F2AB27-3B76-4CAB-A9C2-43AA71A6CFA9}" name="customer_type" dataDxfId="41"/>
    <tableColumn id="12" xr3:uid="{ED2AA153-8313-4D74-94EF-A372E2003B99}" name="payment_mode" dataDxfId="40"/>
    <tableColumn id="13" xr3:uid="{DC83B551-1A60-47CD-93F3-F6B94F794FEB}" name="profit" dataDxfId="39"/>
    <tableColumn id="14" xr3:uid="{54F9725E-E4A6-4EB1-82CD-9FEBCBBED23A}" name="city" dataDxfId="38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35428F-ACD6-4516-BF9D-68BABF8C61C3}" name="Table1" displayName="Table1" ref="A1:G10" totalsRowShown="0" headerRowDxfId="37" headerRowBorderDxfId="36" tableBorderDxfId="35">
  <autoFilter ref="A1:G10" xr:uid="{2835428F-ACD6-4516-BF9D-68BABF8C61C3}"/>
  <tableColumns count="7">
    <tableColumn id="1" xr3:uid="{A3585C66-8C4C-4BFC-8C11-E79340D939E5}" name="Name" dataDxfId="34"/>
    <tableColumn id="2" xr3:uid="{A251B18B-1637-474B-BC6B-188CE0C5AAE9}" name="Marks" dataDxfId="33"/>
    <tableColumn id="3" xr3:uid="{19E6FD7D-FCAE-40E0-B166-E172B6CEC9B3}" name="Result" dataDxfId="32">
      <calculatedColumnFormula>IF(B2&gt;=35,"Pass","Fail")</calculatedColumnFormula>
    </tableColumn>
    <tableColumn id="4" xr3:uid="{77D4D1F3-8AA9-43CC-9C17-94662F0A3E24}" name="Marks2"/>
    <tableColumn id="5" xr3:uid="{18BE023B-7729-4268-AE49-7BEBBBF7F415}" name="Marks3" dataDxfId="31"/>
    <tableColumn id="6" xr3:uid="{052AD646-A39E-48C1-90D2-275511B7110B}" name="Marks4"/>
    <tableColumn id="7" xr3:uid="{F49B72C4-6B2F-4834-BF87-585D2A574219}" name="Marks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70F9569-53EC-4C94-A790-7D0DE595A8B8}" name="Table2" displayName="Table2" ref="A13:C19" totalsRowShown="0" headerRowDxfId="30" headerRowBorderDxfId="29" tableBorderDxfId="28" totalsRowBorderDxfId="27">
  <autoFilter ref="A13:C19" xr:uid="{670F9569-53EC-4C94-A790-7D0DE595A8B8}"/>
  <tableColumns count="3">
    <tableColumn id="1" xr3:uid="{C35C726E-368A-4AC0-A40E-F796FAC2CEFF}" name="Product" dataDxfId="26"/>
    <tableColumn id="2" xr3:uid="{8D5BFAF2-1B9B-4CBF-B3E0-6825F20BA825}" name="Sales" dataDxfId="25"/>
    <tableColumn id="3" xr3:uid="{CC01F4C1-7D29-49FD-A122-B81F6E818158}" name="Profit" data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zoomScale="86" zoomScaleNormal="86" workbookViewId="0">
      <selection activeCell="J2" sqref="J2"/>
    </sheetView>
  </sheetViews>
  <sheetFormatPr defaultColWidth="14.44140625" defaultRowHeight="15" customHeight="1" x14ac:dyDescent="0.3"/>
  <cols>
    <col min="1" max="2" width="16.109375" customWidth="1"/>
    <col min="3" max="3" width="10.109375" customWidth="1"/>
    <col min="4" max="4" width="17.5546875" customWidth="1"/>
    <col min="5" max="5" width="12.33203125" customWidth="1"/>
    <col min="6" max="6" width="13.5546875" customWidth="1"/>
    <col min="7" max="8" width="21.44140625" customWidth="1"/>
    <col min="9" max="9" width="12.44140625" customWidth="1"/>
    <col min="10" max="10" width="15.6640625" customWidth="1"/>
    <col min="11" max="11" width="18.44140625" customWidth="1"/>
    <col min="12" max="12" width="19.88671875" customWidth="1"/>
    <col min="13" max="13" width="20.5546875" customWidth="1"/>
    <col min="14" max="14" width="12.33203125" customWidth="1"/>
    <col min="15" max="15" width="14.33203125" customWidth="1"/>
    <col min="16" max="16" width="8.6640625" customWidth="1"/>
    <col min="17" max="17" width="26.5546875" customWidth="1"/>
    <col min="18" max="18" width="4.109375" customWidth="1"/>
    <col min="19" max="19" width="37.88671875" customWidth="1"/>
  </cols>
  <sheetData>
    <row r="1" spans="1:19" ht="21" customHeight="1" x14ac:dyDescent="0.3">
      <c r="A1" s="1" t="s">
        <v>0</v>
      </c>
      <c r="B1" s="8" t="s">
        <v>15380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7"/>
    </row>
    <row r="2" spans="1:19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5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7"/>
      <c r="R2" s="5"/>
      <c r="S2" s="4"/>
    </row>
    <row r="3" spans="1:19" ht="14.25" customHeight="1" x14ac:dyDescent="0.3">
      <c r="A3" s="2" t="s">
        <v>18</v>
      </c>
      <c r="B3" s="2">
        <v>100001</v>
      </c>
      <c r="C3" s="9" t="s">
        <v>19</v>
      </c>
      <c r="D3" s="2" t="s">
        <v>20</v>
      </c>
      <c r="E3" s="2">
        <v>3802.97</v>
      </c>
      <c r="F3" s="2">
        <v>0.38</v>
      </c>
      <c r="G3" s="25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7"/>
    </row>
    <row r="4" spans="1:19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5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9" t="s">
        <v>28</v>
      </c>
    </row>
    <row r="5" spans="1:19" ht="14.25" customHeight="1" x14ac:dyDescent="0.3">
      <c r="A5" s="2" t="s">
        <v>29</v>
      </c>
      <c r="B5" s="2">
        <v>100003</v>
      </c>
      <c r="C5" s="9" t="s">
        <v>13</v>
      </c>
      <c r="D5" s="2" t="s">
        <v>20</v>
      </c>
      <c r="E5" s="2">
        <v>1160.8599999999999</v>
      </c>
      <c r="F5" s="2">
        <v>0.27</v>
      </c>
      <c r="G5" s="25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19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5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</row>
    <row r="7" spans="1:19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5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19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5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</row>
    <row r="9" spans="1:19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5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</row>
    <row r="10" spans="1:19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5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</row>
    <row r="11" spans="1:19" ht="14.25" customHeight="1" x14ac:dyDescent="0.3">
      <c r="A11" s="2" t="s">
        <v>40</v>
      </c>
      <c r="B11" s="2">
        <v>100009</v>
      </c>
      <c r="C11" s="9" t="s">
        <v>41</v>
      </c>
      <c r="D11" s="2" t="s">
        <v>33</v>
      </c>
      <c r="E11" s="2">
        <v>587.72</v>
      </c>
      <c r="F11" s="2">
        <v>0.44</v>
      </c>
      <c r="G11" s="25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</row>
    <row r="12" spans="1:19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5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</row>
    <row r="13" spans="1:19" ht="14.25" customHeight="1" x14ac:dyDescent="0.3">
      <c r="A13" s="2" t="s">
        <v>43</v>
      </c>
      <c r="B13" s="2">
        <v>100011</v>
      </c>
      <c r="C13" s="9" t="s">
        <v>13</v>
      </c>
      <c r="D13" s="2" t="s">
        <v>14</v>
      </c>
      <c r="E13" s="2">
        <v>4261.74</v>
      </c>
      <c r="F13" s="2">
        <v>0.15</v>
      </c>
      <c r="G13" s="25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</row>
    <row r="14" spans="1:19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5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</row>
    <row r="15" spans="1:19" ht="14.25" customHeight="1" x14ac:dyDescent="0.3">
      <c r="A15" s="2" t="s">
        <v>45</v>
      </c>
      <c r="B15" s="2">
        <v>100013</v>
      </c>
      <c r="C15" s="9" t="s">
        <v>15381</v>
      </c>
      <c r="D15" s="2" t="s">
        <v>14</v>
      </c>
      <c r="E15" s="2">
        <v>1377.47</v>
      </c>
      <c r="F15" s="2">
        <v>0.27</v>
      </c>
      <c r="G15" s="25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</row>
    <row r="16" spans="1:19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5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</row>
    <row r="17" spans="1:15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5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</row>
    <row r="18" spans="1:15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5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</row>
    <row r="19" spans="1:15" ht="14.25" customHeight="1" x14ac:dyDescent="0.3">
      <c r="A19" s="2" t="s">
        <v>50</v>
      </c>
      <c r="B19" s="2">
        <v>100017</v>
      </c>
      <c r="C19" s="9" t="s">
        <v>19</v>
      </c>
      <c r="D19" s="2" t="s">
        <v>14</v>
      </c>
      <c r="E19" s="2">
        <v>3727.53</v>
      </c>
      <c r="F19" s="2">
        <v>0.31</v>
      </c>
      <c r="G19" s="25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</row>
    <row r="20" spans="1:15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5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5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5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</row>
    <row r="22" spans="1:15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5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5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5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5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5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</row>
    <row r="25" spans="1:15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5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</row>
    <row r="26" spans="1:15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5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5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5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5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5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5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5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5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5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5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5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5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5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5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5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5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5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5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5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5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5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5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5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5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5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5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5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5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5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5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5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5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5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5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5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5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5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5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5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5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5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5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5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5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5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5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5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5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5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5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5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5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5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5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5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5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5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5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5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5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5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5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5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5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5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5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5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5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5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5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5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5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5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5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5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5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5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5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5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5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5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5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5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5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5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5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5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5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5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5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5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5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5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5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5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5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5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5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5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5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5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5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5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5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5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5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5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5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5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5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5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5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5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5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5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5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5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5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5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5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5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5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5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5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5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5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5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5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5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5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5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5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5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5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5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5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5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5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5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5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5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5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5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5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5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5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5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5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5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5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5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5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5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5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5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5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5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5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5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5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5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5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5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5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5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5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5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5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5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5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5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5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5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5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5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5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5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5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5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5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5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5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5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5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5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5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5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5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5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5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5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5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5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5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5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5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5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5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5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5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5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5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5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5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5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5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5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5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5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5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5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5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5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5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5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5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5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5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5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5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5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5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5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5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5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5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5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5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5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5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5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5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5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5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5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5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5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5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5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5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5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5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5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5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5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5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5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5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5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5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5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5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5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5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5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5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5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5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5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5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5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5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5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5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5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5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5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5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5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5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5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5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5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5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5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5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5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5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5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5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5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5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5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5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5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5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5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5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5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5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5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5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5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5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5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5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5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5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5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5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5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5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5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5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5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5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5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5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5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5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5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5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5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5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5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5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5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5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5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5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5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5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5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5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5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5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5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5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5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5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5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5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5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5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5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5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5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5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5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5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5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5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5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5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5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5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5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5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5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5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5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5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5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5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5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5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5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5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5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5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5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5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5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5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5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5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5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5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5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5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5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5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5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5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5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5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5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5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5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5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5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5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5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5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5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5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5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5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5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5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5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5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5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5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5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5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5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5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5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5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5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5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5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5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5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5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5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5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5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5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5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5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5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5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5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5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5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5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5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5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5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5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5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5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5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5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5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5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5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5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5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5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5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5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5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5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5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5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5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5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5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5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5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5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5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5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5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5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5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5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5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5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5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5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5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5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5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5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5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5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5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5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5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5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5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5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5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5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5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5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5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5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5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5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5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5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5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5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5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5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5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5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5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5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5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5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5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5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5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5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5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5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5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5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5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5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5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5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5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5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5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5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5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5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5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5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5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5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5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5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5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5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5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5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5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5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5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5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5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5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5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5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5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5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5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5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5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5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5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5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5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5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5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5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5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5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5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5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5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5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5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5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5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5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5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5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5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5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5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5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5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5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5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5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5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5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5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5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5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5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5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5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5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5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5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5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5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5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5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5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5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5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5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5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5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5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5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5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5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5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5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5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5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5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5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5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5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5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5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5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5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5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5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5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5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5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5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5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5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5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5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5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5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5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5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5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5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5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5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5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5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5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5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5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5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5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5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5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5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5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5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5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5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5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5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5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5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5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5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5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5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5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5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5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5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5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5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5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5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5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5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5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5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5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5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5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5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5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5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5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5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5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5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5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5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5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5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5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5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5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5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5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5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5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5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5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5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5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5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5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5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5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5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5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5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5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5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5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5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5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5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5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5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5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5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5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5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5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5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5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5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5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5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5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5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5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5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5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5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5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5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5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5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5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5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5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5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5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5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5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5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5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5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5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5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5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5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5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5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5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5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5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5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5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5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5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5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5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5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5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5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5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5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5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5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5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5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5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5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5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5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5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5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5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5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5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5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5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5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5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5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5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5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5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5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5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5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5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5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5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5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5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5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5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5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5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5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5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5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5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5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5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5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5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5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5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5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5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5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5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5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5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5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5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5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5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5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5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5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5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5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5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5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5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5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5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5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5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5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5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5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5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5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5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5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5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5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5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5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5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5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5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5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5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5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5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5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5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5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5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5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5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5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5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5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5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5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5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5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5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5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5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5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5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5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5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5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5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5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5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5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5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5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5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5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5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5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5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5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5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5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5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5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5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5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5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5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5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5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5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5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5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5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5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5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5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5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5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5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5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5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5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5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5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5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5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5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5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5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5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5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5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5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5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5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5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5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5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5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5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5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5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5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5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5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5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5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5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5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5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5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5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5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5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5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5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5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5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5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5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5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5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5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5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5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5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5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5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5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5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5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5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5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5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5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5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5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5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5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5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5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5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5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5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5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5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5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5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5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5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5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5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5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5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5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5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5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5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5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5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5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5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5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5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5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5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5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5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5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5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5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5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5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5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5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5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5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5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5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5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5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5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5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5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5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5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5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5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5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5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5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5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5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5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5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5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5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5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5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5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5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5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5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5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5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5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5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5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5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5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5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5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5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5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5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5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5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5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5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5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5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5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5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5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5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5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5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5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5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5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5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5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5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5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5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5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5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5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5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5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5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5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5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5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5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5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5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5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5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5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5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5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5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5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5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5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5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5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5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5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5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5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5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5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5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5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5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5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5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5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5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5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5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5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5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5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5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5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5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5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5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5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5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5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5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5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5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5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5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5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5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5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5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5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5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5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5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5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5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5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5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5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5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5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5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5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5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5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5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5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5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5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5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5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5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5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5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5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5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5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5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5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5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5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5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5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5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5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5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5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5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5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5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5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5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5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5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5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5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5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5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5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5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5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5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5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5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5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5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5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5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5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5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5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5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5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5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5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5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5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5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5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5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5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5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5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5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5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5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5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5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5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5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5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5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5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5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5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5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5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5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5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5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5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5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5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5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5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5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5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5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5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5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5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5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5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5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5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5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5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5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5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5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5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5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5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5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5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5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5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5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5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5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5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5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5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5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5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5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5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5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5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5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5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5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5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5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5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5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5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5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5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5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5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5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5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5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5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5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5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5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5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5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5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5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5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5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5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5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5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5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5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5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5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5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5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5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5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5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5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5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5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5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5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5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5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5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5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5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5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5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5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5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5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5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5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5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5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5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5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5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5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5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5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5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5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5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5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5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5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5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5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5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5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5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5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5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5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5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5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5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5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5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5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5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5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5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5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5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5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5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5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5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5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5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5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5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5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5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5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5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5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5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5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5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5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5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5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5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5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5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5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5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5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5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5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5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5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5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5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5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5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5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5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5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5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5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5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5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5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5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5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5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5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5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5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5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5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5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5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5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5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5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5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5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5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5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5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5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5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5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5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5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5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5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5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5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5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5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5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5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5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5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5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5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5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5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5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5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5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5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5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5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5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5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5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5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5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5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5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5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5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5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5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5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5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5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5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5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5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5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5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5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5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5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5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5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5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5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5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5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5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5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5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5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5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5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5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5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5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5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5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5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5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5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5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5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5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5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5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5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5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5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5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5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5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5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5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5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5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5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5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5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5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5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5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5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5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5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5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5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5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5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5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5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5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5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5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5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5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5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5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5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5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5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5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5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5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5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5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5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5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5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5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5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5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5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5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5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5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5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5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5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5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5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5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5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5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5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5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5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5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5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5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5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5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5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5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5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5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5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5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5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5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5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5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5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5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5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5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5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5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5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5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5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5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5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5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5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5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5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5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5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5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5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5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5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5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5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5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5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5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5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5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5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5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5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5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5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5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5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5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5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5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5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5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5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5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5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5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5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5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5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5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5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5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5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5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5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5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5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5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5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5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5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5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5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5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5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5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5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5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5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5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5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5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5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5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5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5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5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5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5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5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5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5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5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5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5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5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5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5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5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5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5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5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5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5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5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5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5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5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5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5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5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5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5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5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5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5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5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5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5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5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5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5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5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5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5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5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5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5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5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5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5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5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5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5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5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5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5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5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5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5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5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5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5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5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5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5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5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5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5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5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5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5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5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5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5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5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5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5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5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5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5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5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5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5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5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5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5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5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5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5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5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5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5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5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5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5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5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5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5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5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5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5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5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5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5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5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5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5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5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5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5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5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5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5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5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5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5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5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5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5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5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5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5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5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5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5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5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5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5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5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5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5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5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5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5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5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5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5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5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5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5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5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5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5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5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5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5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5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5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5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5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5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5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5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5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5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5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5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5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5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5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5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5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5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5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5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5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5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5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5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5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5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5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5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5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5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5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5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5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5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5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5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5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5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5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5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5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5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5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5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5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5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5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5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5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5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5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5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5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5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5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5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5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5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5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5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5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5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5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5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5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5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5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5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5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5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5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5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5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5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5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5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5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5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5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5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5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5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5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5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5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5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5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5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5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5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5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5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5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5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5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5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5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5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5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5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5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5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5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5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5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5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5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5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5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5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5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5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5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5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5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5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5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5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5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5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5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5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5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5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5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5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5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5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5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5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5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5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5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5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5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5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5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5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5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5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5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5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5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5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5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5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5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5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5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5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5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5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5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5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5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5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5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5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5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5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5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5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5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5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5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5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5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5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5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5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5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5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5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5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5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5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5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5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5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5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5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5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5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5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5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5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5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5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5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5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5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5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5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5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5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5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5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5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5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5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5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5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5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5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5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5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5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5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5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5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5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5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5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5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5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5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5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5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5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5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5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5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5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5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5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5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5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5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5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5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5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5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5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5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5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5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5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5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5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5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5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5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5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5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5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5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5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5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5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5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5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5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5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5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5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5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5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5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5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5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5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5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5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5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5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5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5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5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5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5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5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5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5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5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5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5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5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5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5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5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5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5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5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5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5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5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5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5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5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5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5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5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5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5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5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5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5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5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5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5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5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5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5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5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5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5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5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5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5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5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5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5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5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5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5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5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5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5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5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5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5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5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5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5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5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5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5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5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5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5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5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5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5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5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5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5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5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5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5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5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5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5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5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5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5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5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5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5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5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5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5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5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5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5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5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5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5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5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5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5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5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5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5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5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5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5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5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5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5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5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5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5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5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5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5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5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5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5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5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5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5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5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5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5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5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5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5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5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5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5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5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5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5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5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5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5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5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5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5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5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5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5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5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5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5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5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5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5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5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5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5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5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5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5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5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5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5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5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5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5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5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5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5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5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5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5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5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5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5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5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5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5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5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5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5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5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5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5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5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5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5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5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5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5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5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5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5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5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5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5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5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5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5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5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5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5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5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5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5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5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5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5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5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5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5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5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5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5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5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5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5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5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5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5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5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5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5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5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5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5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5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5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5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5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5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5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5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5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5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5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5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5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5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5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5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5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5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5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5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5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5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5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5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5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5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5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5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5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5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5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5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5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5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5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5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5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5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5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5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5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5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5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5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5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5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5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5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5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5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5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5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5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5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5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5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5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5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5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5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5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5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5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5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5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5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5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5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5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5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5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5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5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5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5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5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5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5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5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5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5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5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5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5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5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5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5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5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5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5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5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5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5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5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5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5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5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5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5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5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5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5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5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5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5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5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5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5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5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5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5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5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5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5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5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5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5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5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5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5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5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5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5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5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5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5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5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5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5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5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5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5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5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5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5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5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5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5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5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5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5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5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5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5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5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5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5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5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5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5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5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5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5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5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5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5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5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5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5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5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5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5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5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5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5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5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5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5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5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5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5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5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5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5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5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5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5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5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5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5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5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5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5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5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5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5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5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5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5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5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5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5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5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5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5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5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5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5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5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5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5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5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5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5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5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5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5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5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5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5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5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5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5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5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5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5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5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5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5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5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5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5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5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5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5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5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5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5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5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5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5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5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5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5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5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5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5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5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5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5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5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5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5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5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5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5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5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5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5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5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5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5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5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5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5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5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5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5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5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5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5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5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5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5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5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5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5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5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5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5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5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5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5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5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5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5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5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5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5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5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5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5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5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5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5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5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5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5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5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5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5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5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5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5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5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5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5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5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5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5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5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5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5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5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5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5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5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5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5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5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5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5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5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5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5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5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5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5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5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5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5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5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5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5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5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5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5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5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5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5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5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5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5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5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5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5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5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5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5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5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5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5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5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5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5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5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5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5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5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5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5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5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5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5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5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5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5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5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5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5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5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5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5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5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5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5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5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5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5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5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5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5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5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5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5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5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5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5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5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5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5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5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5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5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5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5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5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5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5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5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5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5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5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5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5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5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5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5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5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5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5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5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5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5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5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5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5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5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5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5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5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5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5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5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5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5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5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5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5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5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5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5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5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5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5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5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5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5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5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5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5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5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5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5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5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5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5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5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5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5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5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5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5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5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5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5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5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5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5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5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5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5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5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5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5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5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5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5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5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5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5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5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5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5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5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5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5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5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5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5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5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5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5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5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5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5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5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5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5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5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5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5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5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5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5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5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5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5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5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5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5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5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5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5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5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5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5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5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5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5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5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5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5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5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5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5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5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5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5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5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5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5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5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5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5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5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5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5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5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5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5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5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5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5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5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5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5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5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5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5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5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5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5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5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5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5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5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5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5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5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5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5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5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5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5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5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5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5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5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5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5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5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5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5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5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5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5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5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5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5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5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5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5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5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5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5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5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5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5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5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5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5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5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5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5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5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5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5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5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5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5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5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5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5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5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5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5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5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5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5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5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5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5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5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5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5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5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5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5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5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5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5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5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5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5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5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5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5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5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5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5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5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5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5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5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5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5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5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5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5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5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5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5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5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5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5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5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5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5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5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5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5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5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5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5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5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5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5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5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5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5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5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5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5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5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5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5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5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5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5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5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5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5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5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5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5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5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5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5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5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5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5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5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5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5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5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5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5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5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5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5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5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5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5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5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5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5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5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5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5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5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5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5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5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5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5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5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5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5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5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5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5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5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5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5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5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5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5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5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5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5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5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5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5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5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5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5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5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5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5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5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5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5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5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5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5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5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5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5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5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5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5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5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5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5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5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5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5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5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5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5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5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5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5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5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5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5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5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5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5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5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5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5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5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5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5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5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5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5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5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5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5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5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5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5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5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5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5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5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5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5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5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5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5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5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5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5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5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5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5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5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5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5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5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5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5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5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5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5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5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5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5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5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5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5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5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5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5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5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5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5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5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5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5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5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5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5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5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5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5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5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5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5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5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5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5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5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5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5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5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5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5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5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5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5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5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5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5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5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5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5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5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5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5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5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5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5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5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5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5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5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5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5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5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5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5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5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5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5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5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5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5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5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5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5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5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5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5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5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5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5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5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5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5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5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5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5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5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5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5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5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5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5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5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5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5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5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5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5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5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5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5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5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5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5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5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5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5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5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5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5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5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5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5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5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5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5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5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5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5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5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5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5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5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5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5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5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5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5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5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5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5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5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5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5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5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5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5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5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5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5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5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5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5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5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5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5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5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5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5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5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5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5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5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5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5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5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5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5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5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5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5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5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5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5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5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5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5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5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5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5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5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5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5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5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5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5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5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5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5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5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5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5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5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5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5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5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5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5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5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5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5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5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5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5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5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5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5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5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5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5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5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5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5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5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5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5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5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5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5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5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5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5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5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5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5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5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5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5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5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5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5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5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5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5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5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5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5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5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5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5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5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5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5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5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5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5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5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5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5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5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5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5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5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5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5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5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5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5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5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5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5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5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5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5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5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5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5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5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5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5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5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5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5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5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5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5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5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5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5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5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5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5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5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5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5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5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5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5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5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5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5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5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5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5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5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5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5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5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5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5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5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5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5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5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5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5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5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5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5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5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5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5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5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5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5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5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5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5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5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5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5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5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5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5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5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5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5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5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5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5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5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5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5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5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5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5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5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5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5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5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5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5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5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5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5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5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5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5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5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5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5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5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5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5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5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5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5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5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5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5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5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5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5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5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5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5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5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5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5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5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5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5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5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5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5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5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5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5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5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5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5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5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5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5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5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5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5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5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5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5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5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5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5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5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5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5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5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5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5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5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5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5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5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5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5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5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5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5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5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5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5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5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5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5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5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5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5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5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5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5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5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5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5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5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5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5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5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5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5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5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5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5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5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5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5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5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5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5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5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5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5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5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5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5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5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5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5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5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5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5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5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5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5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5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5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5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5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5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5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5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5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5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5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5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5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5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5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5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5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5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5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5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5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5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5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5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5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5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5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5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5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5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5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5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5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5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5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5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5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5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5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5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5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5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5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5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5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5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5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5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5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5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5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5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5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5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5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5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5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5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5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5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5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5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5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5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5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5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5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5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5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5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5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5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5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5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5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5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5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5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5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5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5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5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5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5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5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5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5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5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5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5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5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5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5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5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5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5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5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5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5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5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5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5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5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5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5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5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5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5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5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5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5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5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5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5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5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5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5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5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5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5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5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5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5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5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5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5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5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5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5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5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5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5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5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5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5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5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5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5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5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5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5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5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5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5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5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5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5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5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5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5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5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5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5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5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5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5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5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5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5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5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5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5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5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5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5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5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5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5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5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5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5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5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5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5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5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5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5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5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5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5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5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5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5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5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5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5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5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5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5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5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5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5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5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5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5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5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5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5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5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5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5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5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5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5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5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5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5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5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5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5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5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5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5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5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5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5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5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5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5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5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5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5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5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5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5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5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5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5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5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5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5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5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5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5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5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5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5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5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5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5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5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5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5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5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5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5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5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5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5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5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5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5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5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5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5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5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5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5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5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5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5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5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5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5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5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5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5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5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5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5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5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5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5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5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5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5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5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5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5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5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5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5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5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5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5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5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5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5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5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5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5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5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5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5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5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5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5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5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5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5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5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5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5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5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5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5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5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5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5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5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5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5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5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5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5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5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5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5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5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5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5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5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5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5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5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5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5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5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5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5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5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5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5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5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5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5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5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5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5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5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5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5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5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5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5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5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5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5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5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5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5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5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5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5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5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5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5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5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5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5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5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5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5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5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5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5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5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5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5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5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5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5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5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5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5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5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5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5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5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5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5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5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5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5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5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5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5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5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5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5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5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5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5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5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5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5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5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5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5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5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5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5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5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5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5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5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5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5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5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5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5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5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5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5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5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5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5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5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5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5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5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5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5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5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5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5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5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5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5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5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5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5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5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5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5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5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5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5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5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5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5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5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5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5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5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5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5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5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5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5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5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5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5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5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5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5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5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5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5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5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5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5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5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5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5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5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5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5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5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5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5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5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5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5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5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5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5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5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5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5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5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5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5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5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5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5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5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5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5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5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5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5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5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5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5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5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5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5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5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5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5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5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5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5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5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5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5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5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5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5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5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5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5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5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5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5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5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5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5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5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5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5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5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5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5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5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5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5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5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5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5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5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5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5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5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5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5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5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5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5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5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5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5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5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5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5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5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5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5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5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5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5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5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5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5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5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5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5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5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5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5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5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5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5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5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5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5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5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5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5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5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5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5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5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5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5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5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5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5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5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5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5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5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5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5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5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5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5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5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5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5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5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5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5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5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5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5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5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5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5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5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5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5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5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5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5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5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5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5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5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5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5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5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5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5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5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5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5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5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5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5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5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5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5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5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5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5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5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5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5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5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5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5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5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5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5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5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5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5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5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5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5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5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5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5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5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5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5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5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5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5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5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5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5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5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5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5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5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5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5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5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5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5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5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5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5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5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5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5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5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5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5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5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5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5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5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5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5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5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5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5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5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5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5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5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5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5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5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5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5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5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5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5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5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5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5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5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5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5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5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5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5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5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5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5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5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5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5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5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5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5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5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5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5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5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5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5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5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5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5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5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5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5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5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5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5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5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5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5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5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5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5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5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5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5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5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5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5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5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5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5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5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5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5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5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5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5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5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5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5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5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5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5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5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5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5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5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5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5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5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5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5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5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5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5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5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5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5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5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5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5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5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5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5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5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5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5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5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5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5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5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5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5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5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5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5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5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5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5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5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5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5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5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5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5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5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5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5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5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5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5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5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5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5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5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5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5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5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5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5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5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5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5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5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5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5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5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5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5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5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5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5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5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5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5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5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5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5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5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5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5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5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5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5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5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5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5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5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5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5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5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5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5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5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5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5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5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5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5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5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5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5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5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5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5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5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5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5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5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5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5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5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5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5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5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5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5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5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5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5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5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5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5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5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5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5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5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5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5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5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5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5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5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5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5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5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5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5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5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5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5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5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5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5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5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5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5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5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5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5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5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5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5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5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5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5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5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5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5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5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5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5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5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5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5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5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5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5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5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5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5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5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5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5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5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5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5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5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5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5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5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5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5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5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5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5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5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5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5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5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5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5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5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5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5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5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5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5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5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5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5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5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5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5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5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5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5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5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5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5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5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5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5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5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5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5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5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5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5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5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5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5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5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5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5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5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5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5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5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5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5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5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5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5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5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5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5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5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5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5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5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5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5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5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5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5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5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5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5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5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5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5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5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5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5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5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5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5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5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5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5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5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5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5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5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5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5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5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5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5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5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5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5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5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5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5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5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5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5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5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5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5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5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5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5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5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5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5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5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5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5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5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5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5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5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5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5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5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5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5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5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5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5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5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5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5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5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5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5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5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5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5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5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5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5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5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5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5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5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5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5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5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5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5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5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5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5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5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5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5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5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5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5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5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5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5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5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5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5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5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5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5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5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5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5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5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5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5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5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5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5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5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5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5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5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5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5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5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5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5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5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5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5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5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5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5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5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5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5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5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5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5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5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5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5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5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5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5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5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5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5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5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5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5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5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5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5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5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5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5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5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5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5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5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5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5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5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5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5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5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5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5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5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5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5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5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5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5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5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5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5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5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5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5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5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5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5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5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5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5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5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5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5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5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5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5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5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5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5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5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5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5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5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5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5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5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5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5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5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5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5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5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5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5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5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5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5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5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5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5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5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5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5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5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5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5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5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5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5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5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5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5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5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5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5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5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5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5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5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5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5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5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5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5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5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5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5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5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5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5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5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5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5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5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5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5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5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5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5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5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5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5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5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5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5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5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5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5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5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5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5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5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5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5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5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5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5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5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5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5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5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5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5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5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5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5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5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5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5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5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5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5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5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5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5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5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5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5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5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5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5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5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5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5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5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5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5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5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5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5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5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5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5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5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5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5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5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5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5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5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5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5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5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5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5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5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5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5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5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5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5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5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5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5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5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5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5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5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5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5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5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5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5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5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5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5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5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5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5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5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5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5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5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5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5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5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5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5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5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5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5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5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5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5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5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5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5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5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5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5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5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5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5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5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5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5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5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5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5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5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5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5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5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5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5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5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5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5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5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5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5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5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5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5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5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5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5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5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5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5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5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5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5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5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5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5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5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5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5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5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5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5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5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5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5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5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5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5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5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5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5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5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5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5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5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5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5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5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5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5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5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5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5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5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5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5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5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5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5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5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5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5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5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5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5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5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5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5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5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5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5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5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5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5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5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5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5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5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5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5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5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5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5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5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5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5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5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5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5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5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5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5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5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5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5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5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5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5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5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5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5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5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5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5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5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5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5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5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5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5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5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5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5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5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5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5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5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5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5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5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5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5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5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5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5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5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5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5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5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5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5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5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5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5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5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5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5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5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5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5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5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5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5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5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5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5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5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5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5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5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5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5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5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5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5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5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5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5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5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5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5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5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5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5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5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5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5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5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5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5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5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5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5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5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5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5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5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5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5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5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5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5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5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5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5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5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5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5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5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5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5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5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5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5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5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5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5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5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5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5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5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5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5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5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5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5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5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5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5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5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5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5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5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5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5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5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5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5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5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5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5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5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5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5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5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5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5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5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5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5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5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5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5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5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5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5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5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5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5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5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5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5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5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5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5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5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5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5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5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5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5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5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5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5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5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5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5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5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5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5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5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5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5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5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5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5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5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5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5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5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5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5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5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5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5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5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5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5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5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5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5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5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5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5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5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5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5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5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5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5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5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5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5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5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5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5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5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5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5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5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5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5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5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5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5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5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5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5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5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5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5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5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5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5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5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5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5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5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5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5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5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5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5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5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5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5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5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5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5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5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5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5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5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5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5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5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5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5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5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5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5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5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5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5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5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5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5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5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5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5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5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5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5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5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5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5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5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5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5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5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5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5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5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5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5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5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5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5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5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5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5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5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5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5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5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5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5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5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5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5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5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5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5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5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5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5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5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5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5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5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5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5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5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5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5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5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5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5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5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5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5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5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5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5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5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5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5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5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5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5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5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5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5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5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5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5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5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5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5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5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5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5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5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5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5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5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5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5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5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5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5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5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5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5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5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5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5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5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5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5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5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5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5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5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5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5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5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5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5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5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5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5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5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5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5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5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5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5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5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5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5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5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5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5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5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5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5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5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5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5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5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5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5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5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5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5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5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5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5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5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5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5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5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5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5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5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5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5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5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5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5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5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5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5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5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5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5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5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5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5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5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5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5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5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5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5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5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5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5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5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5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5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5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5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5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5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5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5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5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5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5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5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5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5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5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5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5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5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5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5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5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5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5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5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5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5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5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5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5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5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5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5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5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5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5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5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5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5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5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5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5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5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5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5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5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5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5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5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5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5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5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5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5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5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5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5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5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5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5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5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5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5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5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5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5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5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5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5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5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5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5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5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5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5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5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5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5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5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5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5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5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5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5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5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5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5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5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5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5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5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5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5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5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5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5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5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5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5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5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5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5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5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5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5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5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5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5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5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5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5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5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5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5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5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5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5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5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5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5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5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5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5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5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5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5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5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5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5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5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5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5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5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5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5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5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5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5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5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5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5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5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5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5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5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5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5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5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5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5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5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5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5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5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5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5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5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5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5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5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5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5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5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5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5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5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5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5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5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5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5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5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5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5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5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5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5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5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5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5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5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5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5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5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5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5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5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5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5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5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5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5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5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5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5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5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5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5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5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5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5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5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5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5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5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5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5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5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5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5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5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5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5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5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5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5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5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5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5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5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5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5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5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5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5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5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5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5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5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5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5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5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5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5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5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5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5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5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5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5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5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5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5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5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5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5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5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5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5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5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5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5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5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5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5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5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5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5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5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5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5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5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5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5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5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5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5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5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5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5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5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5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5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5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5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5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5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5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5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5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5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5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5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5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5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5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5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5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5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5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5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5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5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5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5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5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5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5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5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5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5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5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5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5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5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5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5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5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5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5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5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5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5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5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5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5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5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5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5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5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5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5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5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5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5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5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5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5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5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5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5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5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5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5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5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5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5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5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5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5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5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5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5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5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5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5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5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5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5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5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5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5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5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5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5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5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5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5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5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5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5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5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5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5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5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5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5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5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5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5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5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5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5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5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5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5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5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5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5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5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5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5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5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5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5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5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5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5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5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5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5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5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5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5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5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5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5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5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5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5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5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5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5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5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5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5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5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5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5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5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5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5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5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5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5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5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5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5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5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5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5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5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5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5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5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5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5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5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5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5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5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5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5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5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5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5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5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5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5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5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5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5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5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5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5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5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5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5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5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5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5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5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5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5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5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5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5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5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5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5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5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5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5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5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5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5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5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5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5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5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5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5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5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5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5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5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5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5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5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5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5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5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5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5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5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5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5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5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5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5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5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5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5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5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5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5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5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5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5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5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5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5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5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5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5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5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5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5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5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5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5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5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5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5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5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5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5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5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5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5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5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5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5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5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5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5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5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5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5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5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5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5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5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5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5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5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5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5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5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5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5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5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5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5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5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5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5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5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5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5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5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5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5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5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5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5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5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5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5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5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5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5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5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5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5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5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5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5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5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5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5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5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5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5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5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5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5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5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5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5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5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5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5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5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5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5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5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5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5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5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5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5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5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5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5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5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5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5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5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5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5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5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5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5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5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5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5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5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5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5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5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5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5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5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5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5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5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5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5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5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5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5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5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5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5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5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5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5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5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5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5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5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5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5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5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5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5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5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5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5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5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5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5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5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5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5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5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5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5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5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5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5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5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5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5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5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5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5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5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5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5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5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5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5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5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5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5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5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5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5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5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5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5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5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5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5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5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5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5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5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5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5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5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5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5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5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5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5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5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5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5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5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5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5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5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5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5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5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5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5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5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5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5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5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5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5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5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5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5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5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5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5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5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5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5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5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5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5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5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5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5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5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5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5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5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5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5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5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5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5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5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5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5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5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5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5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5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5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5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5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5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5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5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5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5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5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5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5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5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5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5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5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5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5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5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5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5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5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5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5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5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5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5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5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5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5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5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5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5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5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5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5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5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5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5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5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5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5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5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5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5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5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5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5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5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5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5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5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5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5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5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5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5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5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5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5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5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5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5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5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5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5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5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5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5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5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5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5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5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5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5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5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5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5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5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5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5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5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5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5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5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5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5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5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5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5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5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5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5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5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5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5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5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5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5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5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5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5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5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5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5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5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5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5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5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5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5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5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5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5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5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5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5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5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5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5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5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5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5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5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5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5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5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5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5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5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5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5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5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5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5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5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5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5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5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5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5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5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5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5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5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5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5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5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5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5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5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5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5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5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5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5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5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5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5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5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5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5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5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5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5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5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5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5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5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5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5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5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5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5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5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5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5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5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5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5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5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5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5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5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5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5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5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5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5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5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5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5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5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5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5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5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5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5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5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5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5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5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5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5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5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5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5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5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5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5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5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5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5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5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5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5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5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5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5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5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5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5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5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5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5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5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5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5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5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5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5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5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5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5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5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5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5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5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5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5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5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5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5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5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5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5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5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5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5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5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5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5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5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5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5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5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5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5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5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5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5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5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5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5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5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5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5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5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5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5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5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5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5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5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5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5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5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5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5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5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5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5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5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5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5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5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5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5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5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5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5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5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5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5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5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5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5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5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5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5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5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5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5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5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5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5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5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5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5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5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5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5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5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5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5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5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5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5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5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5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5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5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5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5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5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5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5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5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5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5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5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5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5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5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5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5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5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5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5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5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5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5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5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5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5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5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5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5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5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5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5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5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5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5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5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5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5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5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5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5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5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5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5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5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5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5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5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5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5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5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5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5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5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5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5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5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5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5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5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5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5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5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5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5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5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5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5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5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5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5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5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5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5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5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5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5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5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5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5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5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5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5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5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5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5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5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5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5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5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5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5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5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5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5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5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5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5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5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5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5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5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5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5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5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5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5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5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5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5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5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5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5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5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5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5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5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5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5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5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5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5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5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5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5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5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5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5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5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5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5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5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5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5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5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5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5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5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5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5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5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5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5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5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5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5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5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5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5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5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5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5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5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5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5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5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5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5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5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5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5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5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5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5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5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5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5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5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5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5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5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5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5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5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5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5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5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5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5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5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5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5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5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5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5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5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5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5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5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5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5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5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5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5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5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5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5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5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5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5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5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5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5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5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5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5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5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5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5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5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5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5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5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5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5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5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5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5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5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5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5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5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5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5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5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5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5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5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5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5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5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5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5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5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5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5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5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5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5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5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5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5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5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5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5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5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5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5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5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5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5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5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5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5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5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5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5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5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5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5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5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5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5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5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5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5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5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5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5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5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5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5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5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5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5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5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5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5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5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5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5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5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5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5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5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5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5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5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5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5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5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5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5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5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5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5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5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5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5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5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5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5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5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5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5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5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5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5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5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5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5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5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5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5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5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5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5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5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5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5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5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5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5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5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5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5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5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5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5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5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5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5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5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5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5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5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5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5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5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5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5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5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5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5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5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5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5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5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5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5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5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5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5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5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5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5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5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5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5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5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5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5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5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5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5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5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5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5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5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5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5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5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5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5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5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5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5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5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5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5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5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5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5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5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5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5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5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5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5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5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5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5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5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5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5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5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5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5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5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5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5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5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5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5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5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5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5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5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5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5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5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5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5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5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5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5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5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5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5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5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5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5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5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5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5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5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5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5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5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5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5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5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5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5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5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5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5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5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5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5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5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5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5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5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5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5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5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5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5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5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5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5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5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5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5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5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5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5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5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5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5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5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5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5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5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5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5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5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5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5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5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5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5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5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5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5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5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5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5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5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5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5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5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5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5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5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5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5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5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5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5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5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5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5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5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5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5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5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5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5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5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5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5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5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5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5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5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5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5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5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5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5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5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5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5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5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5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5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5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5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5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5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5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5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5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5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5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5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5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5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5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5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5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5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5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5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5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5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5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5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5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5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5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5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5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5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5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5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5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5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5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5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5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5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5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5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5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5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5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5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5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5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5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5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5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5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5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5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5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5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5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5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5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5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5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5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5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5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5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5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5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5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5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5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5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5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5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5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5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5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5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5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5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5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5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5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5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5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5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5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5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5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5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5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5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5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5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5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5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5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5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5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5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5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5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5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5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5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5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5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5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5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5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5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5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5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5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5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5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5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5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5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5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5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5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5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5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5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5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5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5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5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5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5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5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5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5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5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5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5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5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5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5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5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5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5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5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5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5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5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5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5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5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5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5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5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5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5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5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5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5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5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5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5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5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5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5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5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5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5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5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5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5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5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5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5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5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5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5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5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5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5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5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5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5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5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5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5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5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5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5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5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5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5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5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5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5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5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5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5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5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5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5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5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5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5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5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5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5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5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5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5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5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5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5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5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5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5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5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5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5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5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5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5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5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5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5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5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5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5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5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5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5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5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5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5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5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5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5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5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5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5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5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5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5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5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5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5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5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5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5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5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5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5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5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5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5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5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5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5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5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5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5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5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5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5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5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5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5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5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5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5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5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5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5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5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5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5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5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5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5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5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5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5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5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5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5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5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5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5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5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5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5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5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5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5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5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5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5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5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5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5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5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5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5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5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5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5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5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5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5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5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5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5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5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5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5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5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5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5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5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5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5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5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5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5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5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5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5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5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5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5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5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5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5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5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5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5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5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5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5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5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5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5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5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5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5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5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5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5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5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5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5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5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5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5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5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5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5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5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5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5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5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5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5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5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5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5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5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5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5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5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5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5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5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5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5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5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5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5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5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5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5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5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5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5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5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5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5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5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5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5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5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5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5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5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5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5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5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5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5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5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5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5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5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5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5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5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5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5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5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5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5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5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5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5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5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5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5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5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5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5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5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5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5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5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5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5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5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5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5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5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5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5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5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5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5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5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5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5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5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5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5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5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5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5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5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5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5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5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5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5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5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5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5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5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5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5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5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5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5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5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5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5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5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5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5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5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5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5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5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5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5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5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5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5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5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5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5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5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5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5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5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5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5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5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5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5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5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5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5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5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5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5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5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5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5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5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5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5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5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5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5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5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5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5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5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5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5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5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5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5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5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5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5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5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5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5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5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5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5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5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5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5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5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5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5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5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5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5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5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5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5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5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5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5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5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5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5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5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5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5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5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5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5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5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5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5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5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5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5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5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5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5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5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5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5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5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5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5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5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5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5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5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5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5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5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5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5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5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5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5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5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5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5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5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5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5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5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5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5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5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5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5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5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5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5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5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5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5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5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5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5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5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5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5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5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5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5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5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5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5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5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5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5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5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5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5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5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5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5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5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5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5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5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5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5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5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5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5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5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5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5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5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5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5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5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5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5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5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5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5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5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5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5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5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5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5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5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5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5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5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5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5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5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5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5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5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5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5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5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5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5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5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5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5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5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5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5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5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5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5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5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5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5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5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5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5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5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5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5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5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5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5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5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5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5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5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5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5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5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5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5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5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5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5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5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5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5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5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5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5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5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5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5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5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5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5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5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5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5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5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5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5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5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5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5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5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5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5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5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5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5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5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5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5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5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5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5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5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5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5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5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5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5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5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5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5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5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5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5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5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5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5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5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5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5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5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5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5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5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5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5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5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5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5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5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5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5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5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5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5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5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5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5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5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5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5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5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5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5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5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5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5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5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5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5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5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5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5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5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5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5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5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5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5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5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5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5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5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5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5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5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5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5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5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5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5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5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5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5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5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5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5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5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5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5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5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5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5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5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5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5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5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5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5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5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5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5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5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5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5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5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5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5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5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5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5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5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5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5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5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5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5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5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5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5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5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5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5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5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5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5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5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5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5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5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5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5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5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5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5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5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5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5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5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5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5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5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5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5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5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5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5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5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5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5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5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5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5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5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5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5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5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5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5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5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5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5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5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5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5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5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5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5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5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5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5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5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5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5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5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5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5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5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5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5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5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5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5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5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5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5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5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5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5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5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5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5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5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5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5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5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5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5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5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5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5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5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5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5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5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5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5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5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5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5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5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5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5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5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5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5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5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5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5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5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5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5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5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5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5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5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5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5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5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5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5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5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5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5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5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5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5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5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5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5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5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5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5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5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5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5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5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5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5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5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5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5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5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5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5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5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5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5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5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5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5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5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5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5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5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5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5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5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5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5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5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5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5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5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5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5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5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5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5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5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5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5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5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5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5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5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5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5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5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5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5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5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5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5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5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5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5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5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5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5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5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5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5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5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5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5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5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5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5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5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5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5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5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5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5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5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5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5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5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5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5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5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5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5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5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5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5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5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5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5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5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5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5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5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5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5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5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5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5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5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5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5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5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5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5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5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5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5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5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5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5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5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5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5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5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5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5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5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5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5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5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5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5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5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5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5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5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5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5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5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5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5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5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5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5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5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5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5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5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5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5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5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5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5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5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5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5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5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5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5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5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5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5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5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5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5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5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5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5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5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5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5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5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5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5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5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5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5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5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5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5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5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5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5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5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5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5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5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5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5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5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5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5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5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5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5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5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5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5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5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5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5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5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5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5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5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5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5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5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5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5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5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5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5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5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5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5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5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5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5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5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5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5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5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5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5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5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5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5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5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5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5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5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5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5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5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5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5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5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5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5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5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5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5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5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5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5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5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5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5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5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5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5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5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5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5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5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5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5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5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5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5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5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5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5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5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5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5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5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5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5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5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5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5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5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5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5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5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5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5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5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5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5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5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5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5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5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5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5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5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5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5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5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5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5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5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5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5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5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5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5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5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5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5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5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5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5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5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5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5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5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5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5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5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5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5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5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5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5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5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5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5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5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5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5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5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5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5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5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5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5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5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5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5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5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5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5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5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5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5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5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5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5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5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5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5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5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5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5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5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5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5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5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5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5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5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5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5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5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5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5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5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5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5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5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5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5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5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5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5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5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5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5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5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5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5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5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5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5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5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5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5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5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5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5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5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5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5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5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5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5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5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5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5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5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5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5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5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5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5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5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5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5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5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5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5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5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5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5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5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5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5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5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5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5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5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5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5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5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5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5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5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5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5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5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5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5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5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5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5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5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5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5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5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5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5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5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5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5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5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5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5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5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5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5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5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5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5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5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5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5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5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5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5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5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5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5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5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5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5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5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5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5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5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5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5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5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5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5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5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5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5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5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5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5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5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5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5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5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5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5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5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5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5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5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5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5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5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5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5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5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5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5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5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5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5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5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5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5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5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5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5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5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5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5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5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5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5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5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5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5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5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5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5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5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5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5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5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5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5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5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5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5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5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5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5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5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5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5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5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5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5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5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5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5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5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5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5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5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5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5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5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5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5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5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5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5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5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5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5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5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5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5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5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5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5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5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5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5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5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5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5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5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5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5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5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5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5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5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5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5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5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5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5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5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5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5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5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5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5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5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5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5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5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5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5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5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5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5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5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5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5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5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5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5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5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5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5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5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5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5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5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5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5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5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5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5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5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5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5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5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5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5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5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5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5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5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5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5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5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5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5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5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5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5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5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5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5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5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5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5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5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5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5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5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5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5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5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5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5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5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5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5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5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5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5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5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5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5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5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5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5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5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5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5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5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5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5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5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5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5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5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5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5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5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5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5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5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5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5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5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5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5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5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5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5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5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5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5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5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5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5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5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5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5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5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5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5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5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5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5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5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5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5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5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5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5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5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5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5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5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5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5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5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5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5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5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5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5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5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5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5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5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5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5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5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5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5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5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5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5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5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5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5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5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5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5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5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5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5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5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5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5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5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5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5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5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5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5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5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5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5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5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5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5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5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5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5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5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5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5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5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5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5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5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5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5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5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5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5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5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5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5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5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5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5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5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5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5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5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5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5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5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5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5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5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5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5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5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5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5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5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5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5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5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5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5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5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5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5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5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5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5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5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5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5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5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5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5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5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5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5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5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5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5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5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5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5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5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5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5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5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5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5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5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5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5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5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5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5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5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5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5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5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5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5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5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5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5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5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5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5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5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5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5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5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5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5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5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5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5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5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5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5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5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5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5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5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5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5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5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5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5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5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5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5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5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5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5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5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5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5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5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5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5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5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5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5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5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5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5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5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5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5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5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5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5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5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5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5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5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5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5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5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5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5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5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5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5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5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5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5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5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5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5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5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5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5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5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5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5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5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5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5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5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5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5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5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5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5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5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5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5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5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5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5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5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5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5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5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5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5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5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5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5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5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5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5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5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5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5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5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5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5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5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5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5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5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5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5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5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5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5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5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5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5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5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5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5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5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5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5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5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5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5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5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5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5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5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5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5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5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5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5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5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5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5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5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5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5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5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5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5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5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5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5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5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5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5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5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5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5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5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5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5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5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5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5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5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5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5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5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5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5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5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5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5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5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5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5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5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5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5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5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5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5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5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5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5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5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5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5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5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5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5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5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5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5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5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5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5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5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5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5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5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5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5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5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5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5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5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5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5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5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5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5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5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5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5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5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5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5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5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5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5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5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5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5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5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5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5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5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5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5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5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5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5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5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5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5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5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5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5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5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5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5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5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5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5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5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5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5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5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5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5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5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5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5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5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5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5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5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5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5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5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5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5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5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5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5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5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5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5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5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5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5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5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5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5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5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5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5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5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5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5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5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5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5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5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5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5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5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5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5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5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5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5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5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5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5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5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5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5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5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5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5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5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5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5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5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5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5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5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5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5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5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5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5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5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5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5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5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5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5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5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5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5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5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5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5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5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5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5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5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5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5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5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5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5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5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5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5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5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5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5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5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5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5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5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5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5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5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5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5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5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5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5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5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5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5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5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5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5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5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5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5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5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5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5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5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5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5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5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5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5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5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5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5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5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5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5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5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5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5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5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5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5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5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5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5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5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5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5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5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5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5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5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5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5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5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5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5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5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5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5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5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5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5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5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5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5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5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5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5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5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5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5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5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5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5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5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5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5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5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5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5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5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5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5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5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5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5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5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5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5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5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5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5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5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5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5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5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5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5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5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5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5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5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5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5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5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5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5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5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5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5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5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5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5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5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5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5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5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5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5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5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5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5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5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5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5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5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5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5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5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5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5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5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5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5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5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5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5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5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5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5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5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5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5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5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5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5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5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5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5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5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5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5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5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5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5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5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5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5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5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5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5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5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5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5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5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5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5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5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5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5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5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5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5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5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5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5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5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5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5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5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5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5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5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5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5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5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5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5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5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5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5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5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5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5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5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5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5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5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5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5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5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5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5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5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5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5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5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5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5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5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5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5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5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5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5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5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5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5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5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5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5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5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5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5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5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5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5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5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5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5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5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5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5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5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5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5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5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5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5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5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5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5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5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5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5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5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5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5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5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5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5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5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5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5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5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5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5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5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5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5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5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5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5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5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5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5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5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5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5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5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5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5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5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5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5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5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5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5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5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5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5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5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5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5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5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5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5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5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5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5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5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5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5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5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5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5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5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5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5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5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5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5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5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5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5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5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5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5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5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5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5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5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5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5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5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5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5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5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5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5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5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5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5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5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5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5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5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5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5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5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5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5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5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5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5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5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5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5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5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5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5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5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5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5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5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5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5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5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5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5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5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5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5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5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5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5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5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5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5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5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5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5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5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5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5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5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5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5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5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5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5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5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5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5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5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5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5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5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5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5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5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5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5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5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5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5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5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5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5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5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5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5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5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5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5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5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5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5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5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5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5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5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5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5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5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5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5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5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5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5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5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5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5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5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5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5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5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5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5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5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5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5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5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5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5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5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5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5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5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5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5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5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5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5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5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5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5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5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5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5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5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5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5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5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5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5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5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5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5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5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5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5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5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5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5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5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5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5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5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5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5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5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5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5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5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5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5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5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5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5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5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5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5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5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5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5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5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5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5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5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5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5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5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5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5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5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5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5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5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5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5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5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5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5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5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5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5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5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5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5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5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5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5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5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5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5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5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5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5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5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5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5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5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5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5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5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5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5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5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5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5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5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5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5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5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5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5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5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5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5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5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5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5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5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5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5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5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5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5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5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5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5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5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5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5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5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5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5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5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5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5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5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5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5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5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5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5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5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5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5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5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5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5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5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5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5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5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5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5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5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5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5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5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5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5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5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5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5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5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5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5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5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5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5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5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5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5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5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5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5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5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5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5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5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5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5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5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5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5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5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5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5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5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5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5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5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5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5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5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5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5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5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5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5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5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5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5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5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5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5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5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5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5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5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5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5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5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5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5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5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5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5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5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5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5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5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5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5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5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5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5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5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5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5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5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5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5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5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5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5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5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5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5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5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5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5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5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5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5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5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5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5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5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5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5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5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5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5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5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5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5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5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5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5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5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5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5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5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5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5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5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5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5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5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5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5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5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5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5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5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5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5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5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5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5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5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5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5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5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5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5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5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5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5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5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5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5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5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5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5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5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5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5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5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5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5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5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5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5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5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5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5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5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5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5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5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5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5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5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5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5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5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5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5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5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5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5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5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5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5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5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5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5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5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5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5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5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5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5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5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5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5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5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5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5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5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5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5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5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5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5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5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5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5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5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5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5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5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5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5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5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5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5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5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5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5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5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5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5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5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5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5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5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5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5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5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5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5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5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5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5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5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5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5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5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5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5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5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5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5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5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5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5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5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5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5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5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5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5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5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5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5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5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5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5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5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5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5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5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5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5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5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5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5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5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5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5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5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5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5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5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5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5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5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5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5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5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5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5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5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5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5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5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5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5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5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5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5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5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5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5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5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5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5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5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5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5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5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5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5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5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5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5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5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5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5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5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5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5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5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5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5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5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5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5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5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5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5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5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5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5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5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5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5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5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5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5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5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5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5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5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5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5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5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5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5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5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5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5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5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5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5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5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5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5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5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5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5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5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5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5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5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5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5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5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5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5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5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5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5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5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5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5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5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5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5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5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5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5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5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5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5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5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5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5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5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5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5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5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5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5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5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5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5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5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5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5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5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5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5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5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5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5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5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5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5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5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5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5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5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5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5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5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5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5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5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5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5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5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5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5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5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5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5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5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5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5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5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5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5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5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5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5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5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5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5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5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5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5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5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5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5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5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5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5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5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5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5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5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5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5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5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5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5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5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5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5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5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5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5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5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5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5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5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5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5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5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5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5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5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5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5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5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5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5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5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5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5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5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5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5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5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5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5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5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5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5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5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5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5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5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5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5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5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5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5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5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5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5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5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5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5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5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5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5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5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5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5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5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5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5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5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5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5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5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5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5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5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5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5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5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5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5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5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5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5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5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5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5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5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5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5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5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5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5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5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5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5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5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5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5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5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5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5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5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5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5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5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5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5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5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5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5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5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5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5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5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5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5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5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5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5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5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5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5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5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5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5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5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5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5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5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5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5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5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5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5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5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5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5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5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5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5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5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5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5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5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5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5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5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5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5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5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5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5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5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5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5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5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5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5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5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5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5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5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5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5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5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5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5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5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5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5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5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5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5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5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5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5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5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5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5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5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5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5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5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5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5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5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5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5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5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5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5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5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5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5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5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5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5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5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5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5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5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5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5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5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5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5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5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5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5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5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5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5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5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5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5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5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5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5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5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5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5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5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5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5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5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5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5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5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5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5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5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5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5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5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5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5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5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5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5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5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5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5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5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5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5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5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5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5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5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5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5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5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5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5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5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5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5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5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5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5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5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5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5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5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5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5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5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5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5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5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5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5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5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5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5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5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5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5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5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5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5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5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5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5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5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5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5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5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5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5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5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5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5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5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5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5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5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5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5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5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5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5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5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5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5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5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5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5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5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5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5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5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5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5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5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5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5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5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5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5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5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5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5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5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5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5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5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5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5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5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5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5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5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5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5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5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5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5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5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5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5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5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5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5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5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5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5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5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5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5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5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5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5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5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5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5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5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5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5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5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5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5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5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5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5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5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5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5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5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5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5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5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5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5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5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5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5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5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5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5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5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5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5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5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5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5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5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5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5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5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5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5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5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5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5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5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5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5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5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5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5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5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5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5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5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5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5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5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5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5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5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5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5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5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5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5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5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5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5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5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5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5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5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5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5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5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5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5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5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5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5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5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5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5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5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5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5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5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5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5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5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5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5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5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5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5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5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5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5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5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5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5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5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5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5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5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5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5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5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5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5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5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5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5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5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5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5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5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5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5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5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5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5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5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5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5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5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5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5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5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5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5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5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5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5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5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5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5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5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5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5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5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5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5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5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5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5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5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5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5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5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5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5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5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5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5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5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5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5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5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5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5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5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5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5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5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5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5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5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5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5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5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5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5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5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5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5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5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5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5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5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5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5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5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5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5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5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5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5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5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5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5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5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5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5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5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5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5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5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5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5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5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5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5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5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5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5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5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5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5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5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5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5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5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5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5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5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5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5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5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5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5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5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5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5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5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5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5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5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5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5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5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5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5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5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5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5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5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5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5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5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5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5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5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5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5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5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5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5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5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5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5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5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5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5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5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5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5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5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5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5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5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5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5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5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5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5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5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5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5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5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5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5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5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5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5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5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5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5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5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5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5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5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5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5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5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5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5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5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5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5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5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5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5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5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5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5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5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5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5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5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5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5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5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5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5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5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5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5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5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5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5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5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5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5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5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5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5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5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5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5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5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5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5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5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5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5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5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5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5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5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5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5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5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5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5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5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5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5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5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5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5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5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5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5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5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5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5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5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5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5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5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5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5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5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5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5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5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5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5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5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5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5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5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5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5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5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5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5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5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5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5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5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5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5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5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5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5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5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5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5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5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5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5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5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5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5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5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5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5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5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5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5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5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5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5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5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5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5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5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5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5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5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5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5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5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5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5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5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5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5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5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5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5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5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5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5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5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5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5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5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5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5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5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5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5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5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5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5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5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5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5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5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5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5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5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5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5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5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5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5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5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5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5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5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5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5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5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5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5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5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5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5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5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5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5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5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5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5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5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5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5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5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5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5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5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5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5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5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5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5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5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5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5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5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5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5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5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5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5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5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5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5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5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5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5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5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5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5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5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5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5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5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5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5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5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5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5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5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5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5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5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5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5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5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5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5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5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5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5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5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5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5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5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5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5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5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5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5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5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5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5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5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5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5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5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5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5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5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5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5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5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5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5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5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5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5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5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5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5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5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5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5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5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5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5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5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5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5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5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5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5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5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5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5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5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5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5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5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5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5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5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5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5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5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5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5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5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5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5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5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5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5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5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5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5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5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5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5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5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5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5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5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5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5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5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5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5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5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5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5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5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5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5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5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5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5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5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5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5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5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5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5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5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5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5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5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5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5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5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5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5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5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5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5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5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5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5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5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5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5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5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5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5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5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5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5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5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5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5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5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5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5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5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5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5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5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5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5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5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5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5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5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5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5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5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5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5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5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5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5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5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5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5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5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5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5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5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5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5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5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5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5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5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5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5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5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5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5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5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5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5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5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5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5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5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5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5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5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5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5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5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5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5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5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5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5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5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5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5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5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5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5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5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5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5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5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5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5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5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5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5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5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5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5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5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5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5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5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5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5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5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5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5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5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5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5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5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5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5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5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5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5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5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5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5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5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5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5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5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5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5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5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5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5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5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5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5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5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5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5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5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5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5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5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5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5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5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5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5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5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5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5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5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5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5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5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5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5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5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5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5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5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5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5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5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5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5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5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5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5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5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5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5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5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5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5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5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5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5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5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5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5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5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5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5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5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5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5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5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5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5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5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5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5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5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5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5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5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5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5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5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5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5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5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5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5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5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5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5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5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5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5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5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5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5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5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5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5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5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5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5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5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5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5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5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5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5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5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5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5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5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5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5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5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5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5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5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5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5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5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5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5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5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5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5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5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5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5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5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5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5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5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5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5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5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5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5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5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5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5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5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5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5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5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5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5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5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5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5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5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5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5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5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5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5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5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5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5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5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5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5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5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5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5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5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5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5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5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5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5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5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5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5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5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5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5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5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5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5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5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5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5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5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5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5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5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5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5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5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5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5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5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5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5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5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5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5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5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5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5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5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5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5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5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5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5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5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5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5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5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5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5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5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5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5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5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5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5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5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5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5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5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5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5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5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5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5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5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5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5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5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5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5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5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5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5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5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5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5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5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5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5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5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5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5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5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5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5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5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5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5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5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5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5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5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5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5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5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5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5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5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5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5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5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5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5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5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5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5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5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5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5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5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5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5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5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5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5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5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5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5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5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5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5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5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5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5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5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5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5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5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5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5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5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5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5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5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5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5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5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5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5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5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5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5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5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5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5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5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5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5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5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5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5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5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5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5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5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5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5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5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5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5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5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5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5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5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5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5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5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5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5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5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5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5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5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5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5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5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5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5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5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5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5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5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5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5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5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5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5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5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5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5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5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5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5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5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5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5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5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5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5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5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5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5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5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5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5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5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5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5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5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5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5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5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5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5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5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5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5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5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5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5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5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5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5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5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5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5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5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5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5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5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5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5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5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5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5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5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5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5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5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5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5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5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5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5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5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5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5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5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5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5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5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5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5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5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5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5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5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5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5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5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5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5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5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5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5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5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5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5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5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5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5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5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5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5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5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5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5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5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5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5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5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5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5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5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5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5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5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5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5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5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5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5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5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5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5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5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5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5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5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5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5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5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5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5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5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5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5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5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5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5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5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5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5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5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5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5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5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5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5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5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5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5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5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5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5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5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5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5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5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5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5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5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5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5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5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5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5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5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5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5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5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5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5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5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5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5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5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5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5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5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5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5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5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5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5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5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5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5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5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5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5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5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5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5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5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5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5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5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5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5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5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5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5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5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5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5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5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5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5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5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5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5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5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5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5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5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5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5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5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5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5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5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5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5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5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5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5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5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5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5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5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5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5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5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5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5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5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5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5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5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5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5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5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5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5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5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5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5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5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5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5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5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5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5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5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5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5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5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5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5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5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5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5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5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5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5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5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5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5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5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5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5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5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5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5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5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5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5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5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5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5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5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5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5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5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5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5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5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5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5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5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5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5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5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5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5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5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5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5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5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5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5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5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5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5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5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5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5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5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5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5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5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5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5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5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5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5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5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5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5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5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5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5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5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5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5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5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5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5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5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5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5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5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5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5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5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5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5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5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5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5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5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5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5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5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5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5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5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5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5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5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5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5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5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5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5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5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5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5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5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5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5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5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5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5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5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5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5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5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5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5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5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5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5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5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5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5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5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5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5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5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5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5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5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5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5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5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5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5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5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5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5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5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5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5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5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5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5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5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5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5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5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5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5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5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5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5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5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5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5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5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5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5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5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5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5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5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5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5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5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5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5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5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5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5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5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5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5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5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5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5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5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5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5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5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5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5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5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5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5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5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5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5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5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5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5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5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5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5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5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5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5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5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5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5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5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5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5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5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5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5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5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5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5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5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5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5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5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5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5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5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5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5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5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5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5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5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5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5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5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5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5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5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5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5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5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5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5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5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5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5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5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5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5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5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5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5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5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5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5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5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5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5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5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5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5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5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5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5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5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5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5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5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5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5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5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5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5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5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5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5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5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5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5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5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5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5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5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5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5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5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5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5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5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5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5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5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5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5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5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5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5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5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5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5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5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5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5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5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5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5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5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5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5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5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5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5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5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5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5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5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5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5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5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5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5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5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5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5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5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5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5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5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5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5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5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5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5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5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5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5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5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5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5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5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5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5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5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5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5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5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5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5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5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5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5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5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5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5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5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5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5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5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5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5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5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5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5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5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5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5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5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5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5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5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5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5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5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5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5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5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5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5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5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5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5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5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5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5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5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5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5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5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5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5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5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5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5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5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5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5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5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5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5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5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5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5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5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5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5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5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5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5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5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5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5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5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5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5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5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5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5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5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5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5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5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5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5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5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5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5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5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5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5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5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5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5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5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5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5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5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5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5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5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5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5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5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5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5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5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5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5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5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5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5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5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5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5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5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5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5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5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5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5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5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5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5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5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5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5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5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5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5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5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5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5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5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5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5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5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5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5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5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5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5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5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5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5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5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5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5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5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5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5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5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5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5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5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5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5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5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5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5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5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5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5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5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5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5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5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5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5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5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5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5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5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5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5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5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5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5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5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5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5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5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5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5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5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5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5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5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5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5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5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5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5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5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5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5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5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5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5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5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5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5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5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5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5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5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5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5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5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5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5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5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5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5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5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5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5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5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5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5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5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5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5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5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5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5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5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5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5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5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5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5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5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5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5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5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5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5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5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5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5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5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5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5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5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5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5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5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5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5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5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5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5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5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5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5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5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5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5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5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5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5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5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5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5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5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5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5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5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5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5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5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5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5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5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5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5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5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5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5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5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5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5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5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5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5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5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5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5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5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5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5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5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5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5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5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5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5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5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5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5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5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5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5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5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5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5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5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5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5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5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5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5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5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5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5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5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5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5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5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5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5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5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5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5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5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5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5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5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5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5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5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5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5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5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5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5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5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5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5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5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5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5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5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5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5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5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5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5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5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5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5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5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5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5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5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5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5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5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5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5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5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5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5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5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5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5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5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5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5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5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5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5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5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5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5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5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5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5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5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5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5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5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5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5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5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5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5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5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5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5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5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5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5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5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5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5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5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5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5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5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5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5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5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5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5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5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5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5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5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5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5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5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5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5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5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5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5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5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5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5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5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5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5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5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5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5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5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5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5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5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5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5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5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5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5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5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5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5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5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5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5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5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5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5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5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5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5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5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5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5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5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5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5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5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5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5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5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5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5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5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5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5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5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5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5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5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5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5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5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5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5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5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5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5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5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5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5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5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5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5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5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5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5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5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5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5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5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5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5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5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5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5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5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5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5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5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5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5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5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5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5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5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5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5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5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5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5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5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5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5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5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5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5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5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5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5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5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5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5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5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5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5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5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5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5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5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5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5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5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5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5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5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5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5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5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5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5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5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5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5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5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5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5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5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5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5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5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5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5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5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5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5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5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5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5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5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5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5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5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5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5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5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5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5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5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5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5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5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5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5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5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5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5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5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5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5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5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5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5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5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5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5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5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5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5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5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5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5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5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5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5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5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5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5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5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5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5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5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5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5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5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5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5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5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5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5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5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5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5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5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5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5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5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5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5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5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5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5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5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5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5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5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5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5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5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5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5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5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5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5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5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5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5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5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5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5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5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5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5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5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5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5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5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5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5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5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5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5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5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5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5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5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5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5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5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5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5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5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5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5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5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5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5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5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5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5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5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5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5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5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5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5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5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5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5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5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5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5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5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5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5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5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5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5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5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5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5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5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5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5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5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5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5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5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5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5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5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5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5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5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5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5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5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5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5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5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5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5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5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5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5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5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5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5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5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5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5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5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5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5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5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5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5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5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5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5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5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5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5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5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5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5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5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5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5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5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5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5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5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5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5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5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5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5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5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5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5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5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5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5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5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5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5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5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5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5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5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5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5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5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5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5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5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5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5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5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5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5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5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5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5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5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5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5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5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5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5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5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5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5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5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5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5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5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5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5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5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5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5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5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5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5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5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5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5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5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5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5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5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5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5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5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5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5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5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5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5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5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5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5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5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5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5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5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5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5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5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5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5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5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5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5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5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5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5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5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5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5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5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5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5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5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5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5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5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5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5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5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5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5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5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5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5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5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5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5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5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5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5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5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5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5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5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5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5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5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5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5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5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5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5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5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5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5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5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5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5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5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5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5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5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5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5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5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5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5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5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5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5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5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5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5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5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5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5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5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5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5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5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5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5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5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5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5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5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5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5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5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5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5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5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5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5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5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5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5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5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5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5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5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5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5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5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5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5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5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5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5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5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5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5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5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5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5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5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5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5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5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5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5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5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5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5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5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5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5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5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5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5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5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5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5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5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5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5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5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5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5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5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5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5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5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5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5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5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5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5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5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5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5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5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5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5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5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5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5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5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5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5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5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5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5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5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5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5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5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5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5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5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5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5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5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5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5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5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5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5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5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5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5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5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5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5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5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5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5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5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5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5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5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5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5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5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5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5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5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5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5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5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5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5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5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5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5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5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5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5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5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5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5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5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5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5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5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5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5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5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5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5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5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5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5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5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5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5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5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5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5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5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5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5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5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5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5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5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5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5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5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5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5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5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5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5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5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5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5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5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5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5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5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5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5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5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5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5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5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5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5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5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5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5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5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5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5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5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5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5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5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5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5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5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5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5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5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5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5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5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5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5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5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5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5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5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5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5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5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5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5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5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5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5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5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5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5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5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5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5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5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5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5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5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5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5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5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5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5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5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5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5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5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5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5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5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5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5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5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5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5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5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5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5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5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5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5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5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5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5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5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5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5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5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5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5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5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5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5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5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5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5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5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5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5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5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5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5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5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5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5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5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5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5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5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5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5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5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5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5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5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5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5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5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5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5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5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5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5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5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5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5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5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5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5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5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5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5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5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5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5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5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5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5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5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5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5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5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5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5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5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5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5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5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5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5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5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5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5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5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5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5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5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5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5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5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5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5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5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5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5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5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5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5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5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5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5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5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5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5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5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5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5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5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5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5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5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5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5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5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5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5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5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5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5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5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5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5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5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5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5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5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5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5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5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5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5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5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5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5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5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5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5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5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5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5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5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5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5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5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5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5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5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5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5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5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5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5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5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5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5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5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5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5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5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5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5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5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5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5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5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5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5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5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5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5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5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5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5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5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5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5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5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5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5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5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5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5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5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5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5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5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5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5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5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5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5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5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5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5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5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5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5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5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5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5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5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5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5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5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5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5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5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5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5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5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5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5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5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5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5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5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5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5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5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5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5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5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5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5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5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5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5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5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5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5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5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5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5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5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5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5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5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5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5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5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5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5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5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5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5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5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5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5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5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5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5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5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5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5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5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5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5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5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5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5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5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5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5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5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5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5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5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5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5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5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5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5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5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5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5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5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5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5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5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5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5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5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5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5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5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5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5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5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5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5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5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5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5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5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5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5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5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5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5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5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5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5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5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5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5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5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5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5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5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5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5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5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5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5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5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5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5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5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5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5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5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5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5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5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5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5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5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5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5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5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5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5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5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5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5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5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5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5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5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5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5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5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5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5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5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5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5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5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5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5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5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5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5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5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5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5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5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5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5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5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5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5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5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5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5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5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5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5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5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5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5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5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5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5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5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5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5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5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5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5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5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5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5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5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5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5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5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5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5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5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5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5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5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5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5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5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5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5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5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5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5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5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5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5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5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5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5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5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5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5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5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5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5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5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5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5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5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5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5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5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5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5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5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5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5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5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5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5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5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5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5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5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5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5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5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5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5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5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5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5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5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5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5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5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5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5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5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5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5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5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5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5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5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5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5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5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5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5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5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5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5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5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5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5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5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5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5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5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5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5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5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5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5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5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5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5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5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5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5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5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5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5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5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5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5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5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5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5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5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5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5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5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5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5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5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5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5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5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5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5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5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5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5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5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5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5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5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5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5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5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5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5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5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5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5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5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5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5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5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5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5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5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5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5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5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5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5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5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5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5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5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5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5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5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5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5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5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5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5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5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5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5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5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5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5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5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5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5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5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5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5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5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5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5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5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5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5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5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5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5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5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5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5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5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5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5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5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5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5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5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5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5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5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5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5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5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5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5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5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5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5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5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5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5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5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5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5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5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5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5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5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5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5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5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5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5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5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5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5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5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5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5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5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5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5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5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5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5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5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5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5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5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5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5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5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5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5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5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5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5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5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5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5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5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5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5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5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5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5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5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5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5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5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5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5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5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5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5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5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5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5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5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5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5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5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5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5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5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5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5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5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5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5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5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5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5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5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5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5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5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5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5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5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5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5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5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5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5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5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5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5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5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5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5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5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5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5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5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5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5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5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5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5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5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5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5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5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5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5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5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5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5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5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5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5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5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5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5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5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5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5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5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5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5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5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5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5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5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5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5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5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5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5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5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5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5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5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5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5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5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5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5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5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5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5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5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5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5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5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5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5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5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5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5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5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5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5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5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5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5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5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5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5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5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5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5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5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5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5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5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5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5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5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5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5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5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5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5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5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5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5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5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5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5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5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5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5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5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5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5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5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5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5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5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5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5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5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5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5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5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5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5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5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5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5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5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5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5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5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5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5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5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5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5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5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5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5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5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5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5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5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5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5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5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5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5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5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5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5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5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5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5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5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5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5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5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5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5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5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5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5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5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5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5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5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5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5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5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5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5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5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5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5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5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5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5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5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5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5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5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5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5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5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5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5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5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5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5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5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5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5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5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5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5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5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5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5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5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5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5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5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5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5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5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5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5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5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5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5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5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5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5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5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5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5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5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5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5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5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5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5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5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5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5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5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5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5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5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5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5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5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5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5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5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5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5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5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5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5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5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5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5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5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5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5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5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5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5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5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5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5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5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5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5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5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5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5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5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5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5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5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5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5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5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5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5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5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5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5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5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5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5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5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5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5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5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5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5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5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5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5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5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5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5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5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5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5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5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5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5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5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5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5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5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5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5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5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5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5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5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5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5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5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5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5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5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5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5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5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5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5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5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5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5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5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5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5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5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5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5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5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5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5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5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5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5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5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5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5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5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5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5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5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5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5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5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5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5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5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5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5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5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5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5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5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5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5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5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5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5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5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5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5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5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5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5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5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5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5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5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5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5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5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5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5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5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5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5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5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5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5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5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5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5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5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5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5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5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5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5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5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5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5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5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5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5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5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5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5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5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5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5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5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5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5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5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5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5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5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5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5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5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5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5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5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5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5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5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5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5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5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5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5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5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5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5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5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5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5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5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5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5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5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5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5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5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5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5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5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5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5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5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5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5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5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5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5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5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5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5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5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5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5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5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5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5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5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5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5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5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5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5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5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5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5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5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5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5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5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5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5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5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5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5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5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5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5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5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5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5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5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5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5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5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5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5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5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5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5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5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5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5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5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5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5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5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5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5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5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5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5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5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5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5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5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5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5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5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5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5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5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5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5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5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5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5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5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5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5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5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5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5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5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5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5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5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5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5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5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5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5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5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5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5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5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5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5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5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5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5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5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5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5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5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5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5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5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5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5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5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5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5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5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5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5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5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5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5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5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5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5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5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5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5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5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5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5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5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5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5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5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5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5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5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5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5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5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5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5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5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5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5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5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5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5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5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5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5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5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5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5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5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5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5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5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5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5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5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5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5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5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5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5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5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5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5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5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5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5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5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5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5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5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5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5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5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5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5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5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5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5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5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5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5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5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5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5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5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5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5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5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5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5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5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5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5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5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5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5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5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5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5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5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5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5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5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5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5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5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5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5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5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5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5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5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5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5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5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5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5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5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5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5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5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5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5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5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5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5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5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5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5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5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5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5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5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5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5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5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5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5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5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5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5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5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5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5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5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5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5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5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5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5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5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5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5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5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5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5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5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5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5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5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5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5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5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5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5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5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5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5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5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5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5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5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5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5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5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5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5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5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5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5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5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5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5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5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5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5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5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5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5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5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5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5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5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5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5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5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5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5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5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5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5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5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5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5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5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5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5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5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5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5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5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5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5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5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5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5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5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5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5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5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5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5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5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5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5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5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5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5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5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5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5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5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5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5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5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5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5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5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5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5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5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5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5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5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5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5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5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5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5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5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5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5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5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5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5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5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5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5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5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5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5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5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5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5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5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5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5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5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5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5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5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5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5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5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5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5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5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5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5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5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5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5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5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5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5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5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5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5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5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5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5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5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5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5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5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5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5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5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5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5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5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5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5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5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5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5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5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5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5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5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5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5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5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5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5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5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5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5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5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5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5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5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5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5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5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5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5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5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5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5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5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5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5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5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5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5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5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5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5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5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5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5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5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5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5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5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5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5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5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5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5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5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5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5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5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5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5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5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5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5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5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5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5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5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5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5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5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5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5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5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5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5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5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5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5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5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5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5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5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5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5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5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5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5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5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5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5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5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5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5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5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5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5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5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5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5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5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5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5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5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5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5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5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5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5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5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5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5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5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5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5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5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5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5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5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5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5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5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5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5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5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5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5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5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5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5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5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5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5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5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5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5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5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5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5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5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5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5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5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5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5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5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5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5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5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5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5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5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5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5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5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5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5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5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5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5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5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5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5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5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5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5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5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5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5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5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5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5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5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5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5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5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5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5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5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5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5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5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5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5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5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5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5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5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5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5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5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5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5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5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5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5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5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5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5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5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5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5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5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5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5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5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5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5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5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5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5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5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5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5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5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5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5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5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5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5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5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5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5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5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5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5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5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5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5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5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5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5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5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5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5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5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5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5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5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5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5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5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5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5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5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5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5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5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5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5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5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5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5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5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5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5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5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5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5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5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5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5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5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5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5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5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5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5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5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5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5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5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5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5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5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5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5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5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5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5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5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5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5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5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5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5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5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5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5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5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5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5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5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5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5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5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5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5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5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5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5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5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5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5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5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5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5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5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5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5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5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5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5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5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5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5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5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5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5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5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5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5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5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5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5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5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5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5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5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5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5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5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5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5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5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5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5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5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5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5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5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5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5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5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5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5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5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5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5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5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5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5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5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5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5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5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5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5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5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5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5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5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5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5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5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5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5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5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5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5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5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5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5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5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5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5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5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5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5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5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5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5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5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5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5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5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5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5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5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5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5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5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5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5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5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5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5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5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5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5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5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5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5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5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5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5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5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5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5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5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5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5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5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5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5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5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5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5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5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5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5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5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5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5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5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5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5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5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5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5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5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5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5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5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5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5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5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5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5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5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5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5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5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5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5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5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5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5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5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5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5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5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5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5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5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5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5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5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5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5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5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5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5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5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5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5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5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5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5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5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5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5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5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5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5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5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5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5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5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5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5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5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5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5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5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5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5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5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5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5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5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5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5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5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5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5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5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5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5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5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5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5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5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5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5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5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5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5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5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5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5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5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5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5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5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5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5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5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5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5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5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5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5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5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5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5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5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5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5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5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5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5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5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5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5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5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5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5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5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5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5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5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5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5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5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5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5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5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5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5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5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5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5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5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5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5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5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5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5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5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5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5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5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5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5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5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5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5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5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5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5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5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5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5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5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5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5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5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5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5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5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5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5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5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5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5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5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5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5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5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5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5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5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5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5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5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5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5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5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5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5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5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5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5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5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5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5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5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5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5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5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5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5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5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5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5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5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5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5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5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5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5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5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5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5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5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5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5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5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5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5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5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5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5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5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5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5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5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5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5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5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5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5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5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5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5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5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5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5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5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5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5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5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5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5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5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5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5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5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5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5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5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5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5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5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5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5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5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5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5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5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5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5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5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5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5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5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5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5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5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5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5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5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5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5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5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5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5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5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5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5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5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5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5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5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5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5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5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5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5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5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5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5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5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5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5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5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5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5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5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5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5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5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5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5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5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5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5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5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5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5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5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5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5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5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5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5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5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5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5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5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5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5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5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5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5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5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5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5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5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5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5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5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5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5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5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5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5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5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5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5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5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5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5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5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5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5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5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5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5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5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5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5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5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5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5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5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5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5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5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5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5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5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5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5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5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5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5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5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5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5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5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5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5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5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</sheetData>
  <conditionalFormatting sqref="E2:E15346">
    <cfRule type="top10" dxfId="23" priority="6" rank="50"/>
    <cfRule type="top10" dxfId="22" priority="7" rank="50"/>
  </conditionalFormatting>
  <conditionalFormatting sqref="F1">
    <cfRule type="colorScale" priority="2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conditionalFormatting sqref="F1:F1048576">
    <cfRule type="colorScale" priority="1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conditionalFormatting sqref="G2:G15346">
    <cfRule type="cellIs" dxfId="21" priority="8" operator="lessThan">
      <formula>1000</formula>
    </cfRule>
    <cfRule type="cellIs" dxfId="20" priority="10" operator="greaterThan">
      <formula>1000</formula>
    </cfRule>
  </conditionalFormatting>
  <conditionalFormatting sqref="G3:G15346">
    <cfRule type="cellIs" dxfId="19" priority="9" operator="greaterThan">
      <formula>1000</formula>
    </cfRule>
  </conditionalFormatting>
  <conditionalFormatting sqref="H1:H1048576">
    <cfRule type="iconSet" priority="4">
      <iconSet iconSet="3Arrows">
        <cfvo type="percent" val="0"/>
        <cfvo type="num" val="1000"/>
        <cfvo type="num" val="4000"/>
      </iconSet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3FBCF97C-6F60-4449-AE92-3C7B892B630E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H1:H15346</xm:sqref>
        </x14:conditionalFormatting>
        <x14:conditionalFormatting xmlns:xm="http://schemas.microsoft.com/office/excel/2006/main">
          <x14:cfRule type="iconSet" priority="5" id="{6B57B53C-2B1F-42BA-AD37-984D492872A8}">
            <x14:iconSet custom="1">
              <x14:cfvo type="percent">
                <xm:f>0</xm:f>
              </x14:cfvo>
              <x14:cfvo type="num">
                <xm:f>"3000-2000"</xm:f>
              </x14:cfvo>
              <x14:cfvo type="num">
                <xm:f>"4000-3000"</xm:f>
              </x14:cfvo>
              <x14:cfIcon iconSet="3TrafficLights1" iconId="0"/>
              <x14:cfIcon iconSet="3TrafficLights1" iconId="1"/>
              <x14:cfIcon iconSet="3TrafficLights1" iconId="2"/>
            </x14:iconSet>
          </x14:cfRule>
          <xm:sqref>H1:H1048576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4B5CA-00DE-466B-BBC6-B7E624844C87}">
  <dimension ref="A1:G19"/>
  <sheetViews>
    <sheetView topLeftCell="A4" zoomScale="150" zoomScaleNormal="150" workbookViewId="0">
      <selection sqref="A1:B10"/>
    </sheetView>
  </sheetViews>
  <sheetFormatPr defaultRowHeight="14.4" x14ac:dyDescent="0.3"/>
  <cols>
    <col min="2" max="2" width="12.33203125" customWidth="1"/>
    <col min="3" max="3" width="10.109375" customWidth="1"/>
  </cols>
  <sheetData>
    <row r="1" spans="1:7" x14ac:dyDescent="0.3">
      <c r="A1" s="19" t="s">
        <v>15382</v>
      </c>
      <c r="B1" s="20" t="s">
        <v>15383</v>
      </c>
      <c r="C1" s="21" t="s">
        <v>15384</v>
      </c>
      <c r="D1" s="26" t="s">
        <v>15394</v>
      </c>
      <c r="E1" s="26" t="s">
        <v>15395</v>
      </c>
      <c r="F1" s="26" t="s">
        <v>15396</v>
      </c>
      <c r="G1" s="26" t="s">
        <v>15397</v>
      </c>
    </row>
    <row r="2" spans="1:7" x14ac:dyDescent="0.3">
      <c r="A2" s="22" t="s">
        <v>15385</v>
      </c>
      <c r="B2" s="32">
        <v>35</v>
      </c>
      <c r="C2" s="24" t="str">
        <f>IF(B2&gt;=35,"Pass","Fail")</f>
        <v>Pass</v>
      </c>
      <c r="D2">
        <v>35</v>
      </c>
      <c r="E2" s="23">
        <v>32</v>
      </c>
      <c r="F2">
        <v>35</v>
      </c>
      <c r="G2">
        <v>35</v>
      </c>
    </row>
    <row r="3" spans="1:7" x14ac:dyDescent="0.3">
      <c r="A3" s="12" t="s">
        <v>15386</v>
      </c>
      <c r="B3" s="33">
        <v>45</v>
      </c>
      <c r="C3" s="14" t="str">
        <f t="shared" ref="C3:C8" si="0">IF(B3&gt;=35,"Pass","Fail")</f>
        <v>Pass</v>
      </c>
      <c r="D3">
        <v>45</v>
      </c>
      <c r="E3" s="10">
        <v>45</v>
      </c>
      <c r="F3">
        <v>45</v>
      </c>
      <c r="G3">
        <v>45</v>
      </c>
    </row>
    <row r="4" spans="1:7" x14ac:dyDescent="0.3">
      <c r="A4" s="12" t="s">
        <v>15387</v>
      </c>
      <c r="B4" s="33">
        <v>25</v>
      </c>
      <c r="C4" s="14" t="str">
        <f t="shared" si="0"/>
        <v>Fail</v>
      </c>
      <c r="D4">
        <v>25</v>
      </c>
      <c r="E4" s="10">
        <v>25</v>
      </c>
      <c r="F4">
        <v>0</v>
      </c>
      <c r="G4">
        <v>10</v>
      </c>
    </row>
    <row r="5" spans="1:7" x14ac:dyDescent="0.3">
      <c r="A5" s="12" t="s">
        <v>15388</v>
      </c>
      <c r="B5" s="33">
        <v>32</v>
      </c>
      <c r="C5" s="14" t="str">
        <f t="shared" si="0"/>
        <v>Fail</v>
      </c>
      <c r="D5">
        <v>32</v>
      </c>
      <c r="E5" s="10">
        <v>32</v>
      </c>
      <c r="F5">
        <v>32</v>
      </c>
      <c r="G5">
        <v>32</v>
      </c>
    </row>
    <row r="6" spans="1:7" x14ac:dyDescent="0.3">
      <c r="A6" s="12" t="s">
        <v>15389</v>
      </c>
      <c r="B6" s="33">
        <v>67</v>
      </c>
      <c r="C6" s="14" t="str">
        <f t="shared" si="0"/>
        <v>Pass</v>
      </c>
      <c r="D6">
        <v>67</v>
      </c>
      <c r="E6" s="10">
        <v>67</v>
      </c>
      <c r="F6">
        <v>60</v>
      </c>
      <c r="G6">
        <v>60</v>
      </c>
    </row>
    <row r="7" spans="1:7" x14ac:dyDescent="0.3">
      <c r="A7" s="12" t="s">
        <v>15390</v>
      </c>
      <c r="B7" s="33">
        <v>79</v>
      </c>
      <c r="C7" s="14" t="str">
        <f t="shared" si="0"/>
        <v>Pass</v>
      </c>
      <c r="D7">
        <v>79</v>
      </c>
      <c r="E7" s="10">
        <v>79</v>
      </c>
      <c r="F7">
        <v>79</v>
      </c>
      <c r="G7">
        <v>79</v>
      </c>
    </row>
    <row r="8" spans="1:7" x14ac:dyDescent="0.3">
      <c r="A8" s="13" t="s">
        <v>15391</v>
      </c>
      <c r="B8" s="34">
        <v>22</v>
      </c>
      <c r="C8" s="15" t="str">
        <f t="shared" si="0"/>
        <v>Fail</v>
      </c>
      <c r="D8">
        <v>22</v>
      </c>
      <c r="E8" s="11">
        <v>22</v>
      </c>
      <c r="F8">
        <v>22</v>
      </c>
      <c r="G8">
        <v>22</v>
      </c>
    </row>
    <row r="9" spans="1:7" x14ac:dyDescent="0.3">
      <c r="A9" s="16" t="s">
        <v>15392</v>
      </c>
      <c r="B9" s="35">
        <v>55</v>
      </c>
      <c r="C9" s="18" t="str">
        <f>IF(B9&gt;=35,"Pass","Fail")</f>
        <v>Pass</v>
      </c>
      <c r="D9">
        <v>55</v>
      </c>
      <c r="E9" s="17">
        <v>55</v>
      </c>
      <c r="F9">
        <v>55</v>
      </c>
      <c r="G9">
        <v>55</v>
      </c>
    </row>
    <row r="10" spans="1:7" x14ac:dyDescent="0.3">
      <c r="A10" s="27" t="s">
        <v>15393</v>
      </c>
      <c r="B10" s="35">
        <v>76</v>
      </c>
      <c r="C10" s="18" t="str">
        <f>IF(B10&gt;=35,"Pass","Fail")</f>
        <v>Pass</v>
      </c>
      <c r="D10">
        <v>76</v>
      </c>
      <c r="E10" s="17">
        <v>76</v>
      </c>
      <c r="F10">
        <v>100</v>
      </c>
      <c r="G10">
        <v>100</v>
      </c>
    </row>
    <row r="13" spans="1:7" x14ac:dyDescent="0.3">
      <c r="A13" s="29" t="s">
        <v>15398</v>
      </c>
      <c r="B13" s="30" t="s">
        <v>15399</v>
      </c>
      <c r="C13" s="31" t="s">
        <v>15400</v>
      </c>
    </row>
    <row r="14" spans="1:7" x14ac:dyDescent="0.3">
      <c r="A14" s="28" t="s">
        <v>15401</v>
      </c>
      <c r="B14" s="10">
        <v>400</v>
      </c>
      <c r="C14" s="14">
        <v>120</v>
      </c>
    </row>
    <row r="15" spans="1:7" x14ac:dyDescent="0.3">
      <c r="A15" s="28" t="s">
        <v>15402</v>
      </c>
      <c r="B15" s="10">
        <v>900</v>
      </c>
      <c r="C15" s="14">
        <v>-50</v>
      </c>
    </row>
    <row r="16" spans="1:7" x14ac:dyDescent="0.3">
      <c r="A16" s="28" t="s">
        <v>15403</v>
      </c>
      <c r="B16" s="10">
        <v>500</v>
      </c>
      <c r="C16" s="14">
        <v>230</v>
      </c>
    </row>
    <row r="17" spans="1:3" x14ac:dyDescent="0.3">
      <c r="A17" s="28" t="s">
        <v>15404</v>
      </c>
      <c r="B17" s="10">
        <v>500</v>
      </c>
      <c r="C17" s="14">
        <v>-60</v>
      </c>
    </row>
    <row r="18" spans="1:3" x14ac:dyDescent="0.3">
      <c r="A18" s="28" t="s">
        <v>15405</v>
      </c>
      <c r="B18" s="10">
        <v>700</v>
      </c>
      <c r="C18" s="14">
        <v>110</v>
      </c>
    </row>
    <row r="19" spans="1:3" x14ac:dyDescent="0.3">
      <c r="A19" s="27" t="s">
        <v>15406</v>
      </c>
      <c r="B19" s="17">
        <v>900</v>
      </c>
      <c r="C19" s="18">
        <v>-150</v>
      </c>
    </row>
  </sheetData>
  <phoneticPr fontId="16" type="noConversion"/>
  <conditionalFormatting sqref="A2:A10">
    <cfRule type="expression" dxfId="18" priority="13">
      <formula>B2&lt;35</formula>
    </cfRule>
    <cfRule type="expression" priority="14">
      <formula>B&gt;35</formula>
    </cfRule>
    <cfRule type="expression" dxfId="17" priority="15">
      <formula>B2&gt;=35</formula>
    </cfRule>
  </conditionalFormatting>
  <conditionalFormatting sqref="B2:B10">
    <cfRule type="cellIs" dxfId="16" priority="1" operator="lessThan">
      <formula>75</formula>
    </cfRule>
    <cfRule type="cellIs" dxfId="15" priority="2" operator="greaterThan">
      <formula>75</formula>
    </cfRule>
    <cfRule type="cellIs" dxfId="14" priority="19" operator="greaterThanOrEqual">
      <formula>35</formula>
    </cfRule>
    <cfRule type="cellIs" dxfId="13" priority="20" operator="lessThan">
      <formula>35</formula>
    </cfRule>
  </conditionalFormatting>
  <conditionalFormatting sqref="C2:C10">
    <cfRule type="containsText" dxfId="12" priority="16" operator="containsText" text="FAIL">
      <formula>NOT(ISERROR(SEARCH("FAIL",C2)))</formula>
    </cfRule>
    <cfRule type="containsText" dxfId="11" priority="17" operator="containsText" text="Pass">
      <formula>NOT(ISERROR(SEARCH("Pass",C2)))</formula>
    </cfRule>
    <cfRule type="cellIs" dxfId="10" priority="18" operator="greaterThan">
      <formula>"Pass"</formula>
    </cfRule>
  </conditionalFormatting>
  <conditionalFormatting sqref="C14:C19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{E6E0F9F5-6F36-4CE7-A030-ED6312BBC582}</x14:id>
        </ext>
      </extLst>
    </cfRule>
  </conditionalFormatting>
  <conditionalFormatting sqref="D2:D10">
    <cfRule type="iconSet" priority="12">
      <iconSet showValue="0">
        <cfvo type="percent" val="0"/>
        <cfvo type="num" val="35"/>
        <cfvo type="num" val="75"/>
      </iconSet>
    </cfRule>
  </conditionalFormatting>
  <conditionalFormatting sqref="D8">
    <cfRule type="cellIs" dxfId="9" priority="22" operator="greaterThan">
      <formula>"Pass"</formula>
    </cfRule>
  </conditionalFormatting>
  <conditionalFormatting sqref="E2:E10">
    <cfRule type="iconSet" priority="9">
      <iconSet>
        <cfvo type="percent" val="0"/>
        <cfvo type="num" val="35"/>
        <cfvo type="num" val="75"/>
      </iconSet>
    </cfRule>
    <cfRule type="cellIs" dxfId="8" priority="10" operator="greaterThanOrEqual">
      <formula>35</formula>
    </cfRule>
    <cfRule type="cellIs" dxfId="7" priority="11" operator="lessThan">
      <formula>35</formula>
    </cfRule>
  </conditionalFormatting>
  <conditionalFormatting sqref="F2:F10">
    <cfRule type="colorScale" priority="6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G2:G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{74B1C013-1351-49D6-BAC1-484B411A3EAB}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E0F9F5-6F36-4CE7-A030-ED6312BBC5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C14:C19</xm:sqref>
        </x14:conditionalFormatting>
        <x14:conditionalFormatting xmlns:xm="http://schemas.microsoft.com/office/excel/2006/main">
          <x14:cfRule type="dataBar" id="{74B1C013-1351-49D6-BAC1-484B411A3EAB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G2:G10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6A4D8-FE05-4607-81E2-F5D60FA85159}">
  <dimension ref="A1:I30"/>
  <sheetViews>
    <sheetView tabSelected="1" topLeftCell="A22" zoomScale="126" zoomScaleNormal="126" workbookViewId="0">
      <selection activeCell="C34" sqref="C34"/>
    </sheetView>
  </sheetViews>
  <sheetFormatPr defaultRowHeight="14.4" x14ac:dyDescent="0.3"/>
  <cols>
    <col min="3" max="3" width="15.109375" customWidth="1"/>
    <col min="4" max="4" width="25.21875" customWidth="1"/>
    <col min="5" max="5" width="21.77734375" customWidth="1"/>
    <col min="6" max="6" width="16.44140625" customWidth="1"/>
    <col min="7" max="7" width="17.5546875" customWidth="1"/>
  </cols>
  <sheetData>
    <row r="1" spans="1:7" ht="43.8" thickBot="1" x14ac:dyDescent="0.35">
      <c r="A1" s="59" t="s">
        <v>15382</v>
      </c>
      <c r="B1" s="60" t="s">
        <v>15407</v>
      </c>
      <c r="C1" s="60" t="s">
        <v>15408</v>
      </c>
      <c r="D1" s="61" t="s">
        <v>15409</v>
      </c>
      <c r="E1" s="62"/>
      <c r="F1" s="63" t="s">
        <v>15439</v>
      </c>
    </row>
    <row r="2" spans="1:7" ht="15" thickBot="1" x14ac:dyDescent="0.35">
      <c r="A2" s="64" t="s">
        <v>15410</v>
      </c>
      <c r="B2" s="65">
        <v>3500</v>
      </c>
      <c r="C2" s="65">
        <v>2</v>
      </c>
      <c r="D2" s="44">
        <f>IF(AND(B2&gt;3000,C2&gt;=3),B2-(B2*0.1),B2)</f>
        <v>3500</v>
      </c>
      <c r="E2" s="55"/>
      <c r="F2" s="66">
        <f>IF(C2&gt;3,0.9*B2,B2)</f>
        <v>3500</v>
      </c>
    </row>
    <row r="3" spans="1:7" ht="15" thickBot="1" x14ac:dyDescent="0.35">
      <c r="A3" s="64" t="s">
        <v>15392</v>
      </c>
      <c r="B3" s="65">
        <v>2400</v>
      </c>
      <c r="C3" s="65">
        <v>4</v>
      </c>
      <c r="D3" s="44">
        <f t="shared" ref="D3:D7" si="0">IF(AND(B3&gt;3000,C3&gt;=3),B3-(B3*0.1),B3)</f>
        <v>2400</v>
      </c>
      <c r="E3" s="55"/>
      <c r="F3" s="66">
        <f t="shared" ref="F3:F7" si="1">IF(C3&gt;3,0.9*B3,B3)</f>
        <v>2160</v>
      </c>
    </row>
    <row r="4" spans="1:7" ht="15" thickBot="1" x14ac:dyDescent="0.35">
      <c r="A4" s="64" t="s">
        <v>15388</v>
      </c>
      <c r="B4" s="65">
        <v>4700</v>
      </c>
      <c r="C4" s="65">
        <v>5</v>
      </c>
      <c r="D4" s="44">
        <f t="shared" si="0"/>
        <v>4230</v>
      </c>
      <c r="E4" s="55"/>
      <c r="F4" s="66">
        <f t="shared" si="1"/>
        <v>4230</v>
      </c>
    </row>
    <row r="5" spans="1:7" ht="15" thickBot="1" x14ac:dyDescent="0.35">
      <c r="A5" s="64" t="s">
        <v>15411</v>
      </c>
      <c r="B5" s="65">
        <v>5800</v>
      </c>
      <c r="C5" s="65">
        <v>4</v>
      </c>
      <c r="D5" s="44">
        <f t="shared" si="0"/>
        <v>5220</v>
      </c>
      <c r="E5" s="55"/>
      <c r="F5" s="66">
        <f t="shared" si="1"/>
        <v>5220</v>
      </c>
    </row>
    <row r="6" spans="1:7" ht="15" thickBot="1" x14ac:dyDescent="0.35">
      <c r="A6" s="64" t="s">
        <v>15412</v>
      </c>
      <c r="B6" s="65">
        <v>1500</v>
      </c>
      <c r="C6" s="65">
        <v>6</v>
      </c>
      <c r="D6" s="44">
        <f t="shared" si="0"/>
        <v>1500</v>
      </c>
      <c r="E6" s="55"/>
      <c r="F6" s="66">
        <f t="shared" si="1"/>
        <v>1350</v>
      </c>
    </row>
    <row r="7" spans="1:7" ht="15" thickBot="1" x14ac:dyDescent="0.35">
      <c r="A7" s="64" t="s">
        <v>15413</v>
      </c>
      <c r="B7" s="65">
        <v>3500</v>
      </c>
      <c r="C7" s="65">
        <v>3</v>
      </c>
      <c r="D7" s="44">
        <f t="shared" si="0"/>
        <v>3150</v>
      </c>
      <c r="E7" s="55"/>
      <c r="F7" s="66">
        <f t="shared" si="1"/>
        <v>3500</v>
      </c>
    </row>
    <row r="8" spans="1:7" ht="15" thickBot="1" x14ac:dyDescent="0.35">
      <c r="A8" s="67"/>
      <c r="B8" s="67"/>
      <c r="C8" s="67"/>
      <c r="D8" s="68" t="s">
        <v>15440</v>
      </c>
      <c r="E8" s="68"/>
      <c r="F8" s="69" t="s">
        <v>15441</v>
      </c>
    </row>
    <row r="9" spans="1:7" ht="15" thickBot="1" x14ac:dyDescent="0.35">
      <c r="A9" s="36" t="s">
        <v>15414</v>
      </c>
      <c r="B9" s="37"/>
      <c r="C9" s="37"/>
      <c r="D9" s="37"/>
      <c r="E9" s="45"/>
      <c r="F9" s="45"/>
    </row>
    <row r="10" spans="1:7" ht="15" thickBot="1" x14ac:dyDescent="0.35">
      <c r="A10" s="36" t="s">
        <v>15415</v>
      </c>
      <c r="B10" s="37"/>
      <c r="C10" s="37"/>
      <c r="D10" s="37"/>
      <c r="E10" s="37"/>
      <c r="F10" s="37"/>
    </row>
    <row r="12" spans="1:7" x14ac:dyDescent="0.3">
      <c r="A12" s="50" t="s">
        <v>15382</v>
      </c>
      <c r="B12" s="50" t="s">
        <v>15383</v>
      </c>
      <c r="C12" s="50" t="s">
        <v>15442</v>
      </c>
      <c r="D12" s="56" t="s">
        <v>15442</v>
      </c>
      <c r="E12" s="56" t="s">
        <v>15442</v>
      </c>
    </row>
    <row r="13" spans="1:7" x14ac:dyDescent="0.3">
      <c r="A13" s="10" t="s">
        <v>15385</v>
      </c>
      <c r="B13" s="10">
        <v>91</v>
      </c>
      <c r="C13" s="14" t="str">
        <f>IF(ISTEXT(B13),"No Graede",IF(B13&gt;=90,"Excellent",IF(B13&gt;=75,"Very Good",IF(B13&gt;=50,"Good",IF(B13&gt;=40,"Average","Fail")))))</f>
        <v>Excellent</v>
      </c>
      <c r="D13" s="10" t="str">
        <f>IF(NOT(ISNUMBER(B13)),"No Data",IF(B13&gt;=90,"Excellent",IF(B13&gt;=75,"Very Good",IF(B13&gt;=50,"Good",IF(B13&gt;40,"Average","Fail")))))</f>
        <v>Excellent</v>
      </c>
      <c r="E13" s="10" t="str" cm="1">
        <f t="array" ref="E13">_xlfn.IFS(ISTEXT(B13),"No Data",B13&gt;=90,"Excellent",B13&gt;=75,"Very Good",B13&gt;=50,"Good",B13&gt;40,"Average",B13&lt;40,"Fail")</f>
        <v>Excellent</v>
      </c>
      <c r="F13" s="51" t="s">
        <v>15443</v>
      </c>
      <c r="G13" s="49" t="s">
        <v>15444</v>
      </c>
    </row>
    <row r="14" spans="1:7" x14ac:dyDescent="0.3">
      <c r="A14" s="10" t="s">
        <v>15386</v>
      </c>
      <c r="B14" s="10">
        <v>45</v>
      </c>
      <c r="C14" s="14" t="str">
        <f t="shared" ref="C14:C21" si="2">IF(ISTEXT(B14),"No Graede",IF(B14&gt;=90,"Excellent",IF(B14&gt;=75,"Very Good",IF(B14&gt;=50,"Good",IF(B14&gt;=40,"Average","Fail")))))</f>
        <v>Average</v>
      </c>
      <c r="D14" s="10" t="str">
        <f t="shared" ref="D14:D22" si="3">IF(NOT(ISNUMBER(B14)),"No Data",IF(B14&gt;=90,"Excellent",IF(B14&gt;=75,"Very Good",IF(B14&gt;=50,"Good",IF(B14&gt;40,"Average","Fail")))))</f>
        <v>Average</v>
      </c>
      <c r="E14" s="10" t="str" cm="1">
        <f t="array" ref="E14">_xlfn.IFS(ISTEXT(B14),"No Data",B14&gt;=90,"Excellent",B14&gt;=75,"Very Good",B14&gt;=50,"Good",B14&gt;40,"Average",B14&lt;40,"Fail")</f>
        <v>Average</v>
      </c>
      <c r="F14" s="52" t="s">
        <v>15452</v>
      </c>
      <c r="G14" s="49" t="s">
        <v>15447</v>
      </c>
    </row>
    <row r="15" spans="1:7" x14ac:dyDescent="0.3">
      <c r="A15" s="10" t="s">
        <v>15387</v>
      </c>
      <c r="B15" s="10">
        <v>76</v>
      </c>
      <c r="C15" s="14" t="str">
        <f t="shared" si="2"/>
        <v>Very Good</v>
      </c>
      <c r="D15" s="10" t="str">
        <f t="shared" si="3"/>
        <v>Very Good</v>
      </c>
      <c r="E15" s="10" t="str" cm="1">
        <f t="array" ref="E15">_xlfn.IFS(ISTEXT(B15),"No Data",B15&gt;=90,"Excellent",B15&gt;=75,"Very Good",B15&gt;=50,"Good",B15&gt;40,"Average",B15&lt;40,"Fail")</f>
        <v>Very Good</v>
      </c>
      <c r="F15" s="52" t="s">
        <v>15453</v>
      </c>
      <c r="G15" s="49" t="s">
        <v>15445</v>
      </c>
    </row>
    <row r="16" spans="1:7" x14ac:dyDescent="0.3">
      <c r="A16" s="10" t="s">
        <v>15388</v>
      </c>
      <c r="B16" s="10">
        <v>32</v>
      </c>
      <c r="C16" s="14" t="str">
        <f t="shared" si="2"/>
        <v>Fail</v>
      </c>
      <c r="D16" s="10" t="str">
        <f t="shared" si="3"/>
        <v>Fail</v>
      </c>
      <c r="E16" s="10" t="str" cm="1">
        <f t="array" ref="E16">_xlfn.IFS(ISTEXT(B16),"No Data",B16&gt;=90,"Excellent",B16&gt;=75,"Very Good",B16&gt;=50,"Good",B16&gt;40,"Average",B16&lt;40,"Fail")</f>
        <v>Fail</v>
      </c>
      <c r="F16" s="52" t="s">
        <v>15454</v>
      </c>
      <c r="G16" s="49" t="s">
        <v>15446</v>
      </c>
    </row>
    <row r="17" spans="1:9" x14ac:dyDescent="0.3">
      <c r="A17" s="10" t="s">
        <v>15389</v>
      </c>
      <c r="B17" s="10">
        <v>67</v>
      </c>
      <c r="C17" s="14" t="str">
        <f t="shared" si="2"/>
        <v>Good</v>
      </c>
      <c r="D17" s="10" t="str">
        <f t="shared" si="3"/>
        <v>Good</v>
      </c>
      <c r="E17" s="10" t="str" cm="1">
        <f t="array" ref="E17">_xlfn.IFS(ISTEXT(B17),"No Data",B17&gt;=90,"Excellent",B17&gt;=75,"Very Good",B17&gt;=50,"Good",B17&gt;40,"Average",B17&lt;40,"Fail")</f>
        <v>Good</v>
      </c>
      <c r="F17" s="51" t="s">
        <v>15449</v>
      </c>
      <c r="G17" s="49" t="s">
        <v>15448</v>
      </c>
      <c r="H17" s="7"/>
      <c r="I17" s="7"/>
    </row>
    <row r="18" spans="1:9" x14ac:dyDescent="0.3">
      <c r="A18" s="10" t="s">
        <v>15390</v>
      </c>
      <c r="B18" s="10">
        <v>79</v>
      </c>
      <c r="C18" s="14" t="str">
        <f t="shared" si="2"/>
        <v>Very Good</v>
      </c>
      <c r="D18" s="10" t="str">
        <f t="shared" si="3"/>
        <v>Very Good</v>
      </c>
      <c r="E18" s="10" t="str" cm="1">
        <f t="array" ref="E18">_xlfn.IFS(ISTEXT(B18),"No Data",B18&gt;=90,"Excellent",B18&gt;=75,"Very Good",B18&gt;=50,"Good",B18&gt;40,"Average",B18&lt;40,"Fail")</f>
        <v>Very Good</v>
      </c>
      <c r="F18" s="7"/>
      <c r="G18" s="7"/>
      <c r="H18" s="7"/>
      <c r="I18" s="7"/>
    </row>
    <row r="19" spans="1:9" x14ac:dyDescent="0.3">
      <c r="A19" s="10" t="s">
        <v>15391</v>
      </c>
      <c r="B19" s="10">
        <v>22</v>
      </c>
      <c r="C19" s="14" t="str">
        <f t="shared" si="2"/>
        <v>Fail</v>
      </c>
      <c r="D19" s="10" t="str">
        <f t="shared" si="3"/>
        <v>Fail</v>
      </c>
      <c r="E19" s="10" t="str" cm="1">
        <f t="array" ref="E19">_xlfn.IFS(ISTEXT(B19),"No Data",B19&gt;=90,"Excellent",B19&gt;=75,"Very Good",B19&gt;=50,"Good",B19&gt;40,"Average",B19&lt;40,"Fail")</f>
        <v>Fail</v>
      </c>
      <c r="F19" s="53"/>
      <c r="G19" s="53"/>
    </row>
    <row r="20" spans="1:9" x14ac:dyDescent="0.3">
      <c r="A20" s="10" t="s">
        <v>15392</v>
      </c>
      <c r="B20" s="10">
        <v>90</v>
      </c>
      <c r="C20" s="14" t="str">
        <f t="shared" si="2"/>
        <v>Excellent</v>
      </c>
      <c r="D20" s="10" t="str">
        <f t="shared" si="3"/>
        <v>Excellent</v>
      </c>
      <c r="E20" s="10" t="str" cm="1">
        <f t="array" ref="E20">_xlfn.IFS(ISTEXT(B20),"No Data",B20&gt;=90,"Excellent",B20&gt;=75,"Very Good",B20&gt;=50,"Good",B20&gt;40,"Average",B20&lt;40,"Fail")</f>
        <v>Excellent</v>
      </c>
      <c r="F20" s="54"/>
      <c r="G20" s="53"/>
    </row>
    <row r="21" spans="1:9" x14ac:dyDescent="0.3">
      <c r="A21" s="10" t="s">
        <v>15393</v>
      </c>
      <c r="B21" s="10">
        <v>78</v>
      </c>
      <c r="C21" s="14" t="str">
        <f t="shared" si="2"/>
        <v>Very Good</v>
      </c>
      <c r="D21" s="10" t="str">
        <f t="shared" si="3"/>
        <v>Very Good</v>
      </c>
      <c r="E21" s="10" t="str" cm="1">
        <f t="array" ref="E21">_xlfn.IFS(ISTEXT(B21),"No Data",B21&gt;=90,"Excellent",B21&gt;=75,"Very Good",B21&gt;=50,"Good",B21&gt;40,"Average",B21&lt;40,"Fail")</f>
        <v>Very Good</v>
      </c>
      <c r="F21" s="7"/>
      <c r="G21" s="7"/>
    </row>
    <row r="22" spans="1:9" x14ac:dyDescent="0.3">
      <c r="A22" s="48" t="s">
        <v>15450</v>
      </c>
      <c r="B22" s="46" t="s">
        <v>15451</v>
      </c>
      <c r="C22" s="14" t="str">
        <f t="shared" ref="C22" si="4">IF(ISTEXT(B22),"No Grade",IF(B22&gt;=90,"Excellent",IF(B22&gt;=75,"Very Good",IF(B22&gt;=50,"Good",IF(B22&gt;=40,"Average","Fail")))))</f>
        <v>No Grade</v>
      </c>
      <c r="D22" s="10" t="str">
        <f t="shared" si="3"/>
        <v>No Data</v>
      </c>
      <c r="E22" s="17" t="str" cm="1">
        <f t="array" ref="E22">_xlfn.IFS(ISTEXT(B22),"No Data",B22&gt;=90,"Excellent",B22&gt;=75,"Very Good",B22&gt;=50,"Good",B22&gt;40,"Average",B22&lt;40,"Fail")</f>
        <v>No Data</v>
      </c>
      <c r="F22" s="7"/>
      <c r="G22" s="7"/>
    </row>
    <row r="23" spans="1:9" x14ac:dyDescent="0.3">
      <c r="E23" s="39" t="s">
        <v>15457</v>
      </c>
      <c r="F23" s="39" t="s">
        <v>15458</v>
      </c>
      <c r="G23" s="39" t="s">
        <v>15459</v>
      </c>
    </row>
    <row r="24" spans="1:9" x14ac:dyDescent="0.3">
      <c r="D24" s="58" t="s">
        <v>15460</v>
      </c>
      <c r="E24" s="57">
        <v>5</v>
      </c>
      <c r="F24" s="57" t="s">
        <v>15455</v>
      </c>
      <c r="G24" s="57" t="str">
        <f>IFERROR(E24/F24,"Check your Operants")</f>
        <v>Check your Operants</v>
      </c>
    </row>
    <row r="25" spans="1:9" x14ac:dyDescent="0.3">
      <c r="D25" s="58" t="s">
        <v>15461</v>
      </c>
      <c r="E25" s="57">
        <v>10</v>
      </c>
      <c r="F25" s="57">
        <v>6</v>
      </c>
      <c r="G25" s="57">
        <f t="shared" ref="G25:G28" si="5">IFERROR(E25/F25,"Check your Operants")</f>
        <v>1.6666666666666667</v>
      </c>
    </row>
    <row r="26" spans="1:9" x14ac:dyDescent="0.3">
      <c r="D26" s="58" t="s">
        <v>15462</v>
      </c>
      <c r="E26" s="57">
        <v>55</v>
      </c>
      <c r="F26" s="57" t="s">
        <v>15456</v>
      </c>
      <c r="G26" s="57" t="str">
        <f t="shared" si="5"/>
        <v>Check your Operants</v>
      </c>
    </row>
    <row r="27" spans="1:9" x14ac:dyDescent="0.3">
      <c r="E27" s="57">
        <v>4</v>
      </c>
      <c r="F27" s="57">
        <v>0</v>
      </c>
      <c r="G27" s="57" t="str">
        <f t="shared" si="5"/>
        <v>Check your Operants</v>
      </c>
    </row>
    <row r="28" spans="1:9" x14ac:dyDescent="0.3">
      <c r="E28" s="57">
        <v>45</v>
      </c>
      <c r="F28" s="57">
        <v>4</v>
      </c>
      <c r="G28" s="57">
        <f t="shared" si="5"/>
        <v>11.25</v>
      </c>
    </row>
    <row r="29" spans="1:9" x14ac:dyDescent="0.3">
      <c r="F29" s="47"/>
    </row>
    <row r="30" spans="1:9" x14ac:dyDescent="0.3">
      <c r="E30" s="5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AB591-3FF5-48E6-8CC5-19DEEBBFE750}">
  <dimension ref="A1:F15"/>
  <sheetViews>
    <sheetView workbookViewId="0">
      <selection activeCell="H21" sqref="H21"/>
    </sheetView>
  </sheetViews>
  <sheetFormatPr defaultRowHeight="14.4" x14ac:dyDescent="0.3"/>
  <cols>
    <col min="2" max="2" width="13.33203125" customWidth="1"/>
    <col min="3" max="3" width="11.5546875" customWidth="1"/>
    <col min="4" max="4" width="13.44140625" customWidth="1"/>
    <col min="5" max="5" width="12.44140625" bestFit="1" customWidth="1"/>
    <col min="6" max="6" width="13.77734375" customWidth="1"/>
  </cols>
  <sheetData>
    <row r="1" spans="1:6" x14ac:dyDescent="0.3">
      <c r="A1" s="39" t="s">
        <v>15416</v>
      </c>
      <c r="B1" s="39" t="s">
        <v>15417</v>
      </c>
      <c r="C1" s="39" t="s">
        <v>15418</v>
      </c>
      <c r="D1" s="39" t="s">
        <v>15419</v>
      </c>
      <c r="E1" s="39" t="s">
        <v>15420</v>
      </c>
      <c r="F1" s="39" t="s">
        <v>15433</v>
      </c>
    </row>
    <row r="2" spans="1:6" x14ac:dyDescent="0.3">
      <c r="A2" s="10">
        <v>5</v>
      </c>
      <c r="B2" s="10" t="s">
        <v>15425</v>
      </c>
      <c r="C2" s="38">
        <v>95</v>
      </c>
      <c r="D2" s="38">
        <v>91</v>
      </c>
      <c r="E2" s="38">
        <v>87</v>
      </c>
      <c r="F2" s="38">
        <f t="shared" ref="F2:F10" si="0">AVERAGE(C2:E2)</f>
        <v>91</v>
      </c>
    </row>
    <row r="3" spans="1:6" x14ac:dyDescent="0.3">
      <c r="A3" s="10">
        <v>2</v>
      </c>
      <c r="B3" s="10" t="s">
        <v>15422</v>
      </c>
      <c r="C3" s="38">
        <v>92</v>
      </c>
      <c r="D3" s="38">
        <v>88</v>
      </c>
      <c r="E3" s="38">
        <v>90</v>
      </c>
      <c r="F3" s="38">
        <f t="shared" si="0"/>
        <v>90</v>
      </c>
    </row>
    <row r="4" spans="1:6" x14ac:dyDescent="0.3">
      <c r="A4" s="10">
        <v>9</v>
      </c>
      <c r="B4" s="10" t="s">
        <v>15429</v>
      </c>
      <c r="C4" s="38">
        <v>91</v>
      </c>
      <c r="D4" s="38">
        <v>87</v>
      </c>
      <c r="E4" s="38">
        <v>91</v>
      </c>
      <c r="F4" s="38">
        <f t="shared" si="0"/>
        <v>89.666666666666671</v>
      </c>
    </row>
    <row r="5" spans="1:6" x14ac:dyDescent="0.3">
      <c r="A5" s="10">
        <v>7</v>
      </c>
      <c r="B5" s="10" t="s">
        <v>15427</v>
      </c>
      <c r="C5" s="38">
        <v>90</v>
      </c>
      <c r="D5" s="38">
        <v>86</v>
      </c>
      <c r="E5" s="38">
        <v>88</v>
      </c>
      <c r="F5" s="38">
        <f t="shared" si="0"/>
        <v>88</v>
      </c>
    </row>
    <row r="6" spans="1:6" x14ac:dyDescent="0.3">
      <c r="A6" s="10">
        <v>4</v>
      </c>
      <c r="B6" s="10" t="s">
        <v>15424</v>
      </c>
      <c r="C6" s="38">
        <v>88</v>
      </c>
      <c r="D6" s="38">
        <v>85</v>
      </c>
      <c r="E6" s="38">
        <v>92</v>
      </c>
      <c r="F6" s="38">
        <f t="shared" si="0"/>
        <v>88.333333333333329</v>
      </c>
    </row>
    <row r="7" spans="1:6" x14ac:dyDescent="0.3">
      <c r="A7" s="10">
        <v>8</v>
      </c>
      <c r="B7" s="10" t="s">
        <v>15428</v>
      </c>
      <c r="C7" s="38">
        <v>87</v>
      </c>
      <c r="D7" s="38">
        <v>83</v>
      </c>
      <c r="E7" s="38">
        <v>89</v>
      </c>
      <c r="F7" s="38">
        <f t="shared" si="0"/>
        <v>86.333333333333329</v>
      </c>
    </row>
    <row r="8" spans="1:6" x14ac:dyDescent="0.3">
      <c r="A8" s="10">
        <v>1</v>
      </c>
      <c r="B8" s="10" t="s">
        <v>15421</v>
      </c>
      <c r="C8" s="38">
        <v>85</v>
      </c>
      <c r="D8" s="38">
        <v>90</v>
      </c>
      <c r="E8" s="38">
        <v>88</v>
      </c>
      <c r="F8" s="38">
        <f t="shared" si="0"/>
        <v>87.666666666666671</v>
      </c>
    </row>
    <row r="9" spans="1:6" x14ac:dyDescent="0.3">
      <c r="A9" s="10">
        <v>6</v>
      </c>
      <c r="B9" s="10" t="s">
        <v>15426</v>
      </c>
      <c r="C9" s="38">
        <v>82</v>
      </c>
      <c r="D9" s="38">
        <v>89</v>
      </c>
      <c r="E9" s="38">
        <v>84</v>
      </c>
      <c r="F9" s="38">
        <f t="shared" si="0"/>
        <v>85</v>
      </c>
    </row>
    <row r="10" spans="1:6" x14ac:dyDescent="0.3">
      <c r="A10" s="10">
        <v>3</v>
      </c>
      <c r="B10" s="10" t="s">
        <v>15423</v>
      </c>
      <c r="C10" s="38">
        <v>78</v>
      </c>
      <c r="D10" s="38">
        <v>82</v>
      </c>
      <c r="E10" s="38">
        <v>85</v>
      </c>
      <c r="F10" s="38">
        <f t="shared" si="0"/>
        <v>81.666666666666671</v>
      </c>
    </row>
    <row r="13" spans="1:6" x14ac:dyDescent="0.3">
      <c r="B13" t="s">
        <v>15430</v>
      </c>
    </row>
    <row r="14" spans="1:6" x14ac:dyDescent="0.3">
      <c r="B14" t="s">
        <v>15431</v>
      </c>
    </row>
    <row r="15" spans="1:6" x14ac:dyDescent="0.3">
      <c r="B15" t="s">
        <v>15432</v>
      </c>
    </row>
  </sheetData>
  <sortState xmlns:xlrd2="http://schemas.microsoft.com/office/spreadsheetml/2017/richdata2" ref="A2:F10">
    <sortCondition descending="1" ref="C2:C10"/>
  </sortState>
  <conditionalFormatting sqref="F2:F10">
    <cfRule type="cellIs" dxfId="0" priority="1" operator="greaterThan">
      <formula>85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88B4-06CE-4C00-B01B-33115B0D6F92}">
  <dimension ref="A1:I26"/>
  <sheetViews>
    <sheetView workbookViewId="0">
      <selection activeCell="J12" sqref="J12"/>
    </sheetView>
  </sheetViews>
  <sheetFormatPr defaultRowHeight="14.4" x14ac:dyDescent="0.3"/>
  <cols>
    <col min="1" max="1" width="13.5546875" customWidth="1"/>
    <col min="2" max="2" width="12.33203125" customWidth="1"/>
    <col min="5" max="5" width="13.88671875" customWidth="1"/>
    <col min="6" max="6" width="12.44140625" customWidth="1"/>
  </cols>
  <sheetData>
    <row r="1" spans="1:6" x14ac:dyDescent="0.3">
      <c r="A1" s="10" t="s">
        <v>15434</v>
      </c>
      <c r="B1" s="10" t="s">
        <v>15435</v>
      </c>
      <c r="C1" s="10" t="s">
        <v>15436</v>
      </c>
      <c r="D1" s="10" t="s">
        <v>15399</v>
      </c>
      <c r="E1" s="10" t="s">
        <v>15437</v>
      </c>
      <c r="F1" s="10" t="s">
        <v>15438</v>
      </c>
    </row>
    <row r="2" spans="1:6" x14ac:dyDescent="0.3">
      <c r="A2" s="41">
        <v>42370</v>
      </c>
      <c r="B2" s="10">
        <v>146</v>
      </c>
      <c r="C2" s="10">
        <v>77</v>
      </c>
      <c r="D2" s="10">
        <v>18</v>
      </c>
      <c r="E2" s="42">
        <f>C2/B2</f>
        <v>0.5273972602739726</v>
      </c>
      <c r="F2" s="43">
        <f>D2/B2</f>
        <v>0.12328767123287671</v>
      </c>
    </row>
    <row r="3" spans="1:6" x14ac:dyDescent="0.3">
      <c r="A3" s="41">
        <v>42370</v>
      </c>
      <c r="B3" s="10">
        <v>169</v>
      </c>
      <c r="C3" s="10">
        <v>72</v>
      </c>
      <c r="D3" s="10">
        <v>15</v>
      </c>
      <c r="E3" s="42">
        <f t="shared" ref="E3:E26" si="0">C3/B3</f>
        <v>0.42603550295857989</v>
      </c>
      <c r="F3" s="43">
        <f t="shared" ref="F3:F26" si="1">D3/B3</f>
        <v>8.8757396449704137E-2</v>
      </c>
    </row>
    <row r="4" spans="1:6" x14ac:dyDescent="0.3">
      <c r="A4" s="41">
        <v>42370</v>
      </c>
      <c r="B4" s="10">
        <v>199</v>
      </c>
      <c r="C4" s="10">
        <v>71</v>
      </c>
      <c r="D4" s="10">
        <v>19</v>
      </c>
      <c r="E4" s="42">
        <f t="shared" si="0"/>
        <v>0.35678391959798994</v>
      </c>
      <c r="F4" s="43">
        <f t="shared" si="1"/>
        <v>9.5477386934673364E-2</v>
      </c>
    </row>
    <row r="5" spans="1:6" x14ac:dyDescent="0.3">
      <c r="A5" s="41">
        <v>42371</v>
      </c>
      <c r="B5" s="10">
        <v>281</v>
      </c>
      <c r="C5" s="10">
        <v>66</v>
      </c>
      <c r="D5" s="10">
        <v>10</v>
      </c>
      <c r="E5" s="42">
        <f t="shared" si="0"/>
        <v>0.23487544483985764</v>
      </c>
      <c r="F5" s="43">
        <f t="shared" si="1"/>
        <v>3.5587188612099648E-2</v>
      </c>
    </row>
    <row r="6" spans="1:6" x14ac:dyDescent="0.3">
      <c r="A6" s="41">
        <v>42371</v>
      </c>
      <c r="B6" s="10">
        <v>266</v>
      </c>
      <c r="C6" s="10">
        <v>53</v>
      </c>
      <c r="D6" s="10">
        <v>19</v>
      </c>
      <c r="E6" s="42">
        <f t="shared" si="0"/>
        <v>0.19924812030075187</v>
      </c>
      <c r="F6" s="43">
        <f t="shared" si="1"/>
        <v>7.1428571428571425E-2</v>
      </c>
    </row>
    <row r="7" spans="1:6" x14ac:dyDescent="0.3">
      <c r="A7" s="41">
        <v>42371</v>
      </c>
      <c r="B7" s="10">
        <v>277</v>
      </c>
      <c r="C7" s="10">
        <v>84</v>
      </c>
      <c r="D7" s="10">
        <v>15</v>
      </c>
      <c r="E7" s="42">
        <f t="shared" si="0"/>
        <v>0.30324909747292417</v>
      </c>
      <c r="F7" s="43">
        <f t="shared" si="1"/>
        <v>5.4151624548736461E-2</v>
      </c>
    </row>
    <row r="8" spans="1:6" x14ac:dyDescent="0.3">
      <c r="A8" s="41">
        <v>42372</v>
      </c>
      <c r="B8" s="10">
        <v>145</v>
      </c>
      <c r="C8" s="10">
        <v>73</v>
      </c>
      <c r="D8" s="10">
        <v>15</v>
      </c>
      <c r="E8" s="42">
        <f t="shared" si="0"/>
        <v>0.50344827586206897</v>
      </c>
      <c r="F8" s="43">
        <f t="shared" si="1"/>
        <v>0.10344827586206896</v>
      </c>
    </row>
    <row r="9" spans="1:6" x14ac:dyDescent="0.3">
      <c r="A9" s="41">
        <v>42372</v>
      </c>
      <c r="B9" s="10">
        <v>227</v>
      </c>
      <c r="C9" s="10">
        <v>69</v>
      </c>
      <c r="D9" s="10">
        <v>12</v>
      </c>
      <c r="E9" s="42">
        <f t="shared" si="0"/>
        <v>0.30396475770925108</v>
      </c>
      <c r="F9" s="43">
        <f t="shared" si="1"/>
        <v>5.2863436123348019E-2</v>
      </c>
    </row>
    <row r="10" spans="1:6" x14ac:dyDescent="0.3">
      <c r="A10" s="41">
        <v>42372</v>
      </c>
      <c r="B10" s="10">
        <v>180</v>
      </c>
      <c r="C10" s="10">
        <v>79</v>
      </c>
      <c r="D10" s="10">
        <v>16</v>
      </c>
      <c r="E10" s="42">
        <f t="shared" si="0"/>
        <v>0.43888888888888888</v>
      </c>
      <c r="F10" s="43">
        <f t="shared" si="1"/>
        <v>8.8888888888888892E-2</v>
      </c>
    </row>
    <row r="11" spans="1:6" x14ac:dyDescent="0.3">
      <c r="A11" s="41">
        <v>42373</v>
      </c>
      <c r="B11" s="10">
        <v>0</v>
      </c>
      <c r="C11" s="10">
        <v>0</v>
      </c>
      <c r="D11" s="10">
        <v>0</v>
      </c>
      <c r="E11" s="42" t="e">
        <f t="shared" si="0"/>
        <v>#DIV/0!</v>
      </c>
      <c r="F11" s="43" t="e">
        <f t="shared" si="1"/>
        <v>#DIV/0!</v>
      </c>
    </row>
    <row r="12" spans="1:6" x14ac:dyDescent="0.3">
      <c r="A12" s="41">
        <v>42374</v>
      </c>
      <c r="B12" s="10">
        <v>242</v>
      </c>
      <c r="C12" s="10">
        <v>75</v>
      </c>
      <c r="D12" s="10">
        <v>10</v>
      </c>
      <c r="E12" s="42">
        <f t="shared" si="0"/>
        <v>0.30991735537190085</v>
      </c>
      <c r="F12" s="43">
        <f t="shared" si="1"/>
        <v>4.1322314049586778E-2</v>
      </c>
    </row>
    <row r="13" spans="1:6" x14ac:dyDescent="0.3">
      <c r="A13" s="41">
        <v>42374</v>
      </c>
      <c r="B13" s="10">
        <v>215</v>
      </c>
      <c r="C13" s="10">
        <v>75</v>
      </c>
      <c r="D13" s="10">
        <v>16</v>
      </c>
      <c r="E13" s="42">
        <f t="shared" si="0"/>
        <v>0.34883720930232559</v>
      </c>
      <c r="F13" s="43">
        <f t="shared" si="1"/>
        <v>7.441860465116279E-2</v>
      </c>
    </row>
    <row r="14" spans="1:6" x14ac:dyDescent="0.3">
      <c r="A14" s="41">
        <v>42374</v>
      </c>
      <c r="B14" s="10">
        <v>244</v>
      </c>
      <c r="C14" s="10">
        <v>82</v>
      </c>
      <c r="D14" s="10">
        <v>16</v>
      </c>
      <c r="E14" s="42">
        <f t="shared" si="0"/>
        <v>0.33606557377049179</v>
      </c>
      <c r="F14" s="43">
        <f t="shared" si="1"/>
        <v>6.5573770491803282E-2</v>
      </c>
    </row>
    <row r="15" spans="1:6" x14ac:dyDescent="0.3">
      <c r="A15" s="41">
        <v>42374</v>
      </c>
      <c r="B15" s="10">
        <v>179</v>
      </c>
      <c r="C15" s="10">
        <v>71</v>
      </c>
      <c r="D15" s="10">
        <v>13</v>
      </c>
      <c r="E15" s="42">
        <f t="shared" si="0"/>
        <v>0.39664804469273746</v>
      </c>
      <c r="F15" s="43">
        <f t="shared" si="1"/>
        <v>7.2625698324022353E-2</v>
      </c>
    </row>
    <row r="16" spans="1:6" x14ac:dyDescent="0.3">
      <c r="A16" s="41">
        <v>42374</v>
      </c>
      <c r="B16" s="10">
        <v>276</v>
      </c>
      <c r="C16" s="10">
        <v>72</v>
      </c>
      <c r="D16" s="10">
        <v>14</v>
      </c>
      <c r="E16" s="42">
        <f t="shared" si="0"/>
        <v>0.2608695652173913</v>
      </c>
      <c r="F16" s="43">
        <f t="shared" si="1"/>
        <v>5.0724637681159424E-2</v>
      </c>
    </row>
    <row r="17" spans="1:9" x14ac:dyDescent="0.3">
      <c r="A17" s="41">
        <v>42375</v>
      </c>
      <c r="B17" s="10">
        <v>127</v>
      </c>
      <c r="C17" s="10">
        <v>78</v>
      </c>
      <c r="D17" s="10">
        <v>20</v>
      </c>
      <c r="E17" s="42">
        <f t="shared" si="0"/>
        <v>0.61417322834645671</v>
      </c>
      <c r="F17" s="43">
        <f t="shared" si="1"/>
        <v>0.15748031496062992</v>
      </c>
    </row>
    <row r="18" spans="1:9" x14ac:dyDescent="0.3">
      <c r="A18" s="41">
        <v>42375</v>
      </c>
      <c r="B18" s="10">
        <v>283</v>
      </c>
      <c r="C18" s="10">
        <v>78</v>
      </c>
      <c r="D18" s="10">
        <v>18</v>
      </c>
      <c r="E18" s="42">
        <f t="shared" si="0"/>
        <v>0.2756183745583039</v>
      </c>
      <c r="F18" s="43">
        <f t="shared" si="1"/>
        <v>6.3604240282685506E-2</v>
      </c>
      <c r="I18" s="40"/>
    </row>
    <row r="19" spans="1:9" x14ac:dyDescent="0.3">
      <c r="A19" s="41">
        <v>42375</v>
      </c>
      <c r="B19" s="10">
        <v>126</v>
      </c>
      <c r="C19" s="10">
        <v>76</v>
      </c>
      <c r="D19" s="10">
        <v>20</v>
      </c>
      <c r="E19" s="42">
        <f t="shared" si="0"/>
        <v>0.60317460317460314</v>
      </c>
      <c r="F19" s="43">
        <f t="shared" si="1"/>
        <v>0.15873015873015872</v>
      </c>
    </row>
    <row r="20" spans="1:9" x14ac:dyDescent="0.3">
      <c r="A20" s="41">
        <v>42376</v>
      </c>
      <c r="B20" s="10">
        <v>262</v>
      </c>
      <c r="C20" s="10">
        <v>81</v>
      </c>
      <c r="D20" s="10">
        <v>19</v>
      </c>
      <c r="E20" s="42">
        <f t="shared" si="0"/>
        <v>0.30916030534351147</v>
      </c>
      <c r="F20" s="43">
        <f t="shared" si="1"/>
        <v>7.2519083969465645E-2</v>
      </c>
    </row>
    <row r="21" spans="1:9" x14ac:dyDescent="0.3">
      <c r="A21" s="41">
        <v>42376</v>
      </c>
      <c r="B21" s="10">
        <v>287</v>
      </c>
      <c r="C21" s="10">
        <v>81</v>
      </c>
      <c r="D21" s="10">
        <v>14</v>
      </c>
      <c r="E21" s="42">
        <f t="shared" si="0"/>
        <v>0.28222996515679444</v>
      </c>
      <c r="F21" s="43">
        <f t="shared" si="1"/>
        <v>4.878048780487805E-2</v>
      </c>
    </row>
    <row r="22" spans="1:9" x14ac:dyDescent="0.3">
      <c r="A22" s="41">
        <v>42376</v>
      </c>
      <c r="B22" s="10">
        <v>269</v>
      </c>
      <c r="C22" s="10">
        <v>82</v>
      </c>
      <c r="D22" s="10">
        <v>14</v>
      </c>
      <c r="E22" s="42">
        <f t="shared" si="0"/>
        <v>0.30483271375464682</v>
      </c>
      <c r="F22" s="43">
        <f t="shared" si="1"/>
        <v>5.204460966542751E-2</v>
      </c>
    </row>
    <row r="23" spans="1:9" x14ac:dyDescent="0.3">
      <c r="A23" s="41">
        <v>42377</v>
      </c>
      <c r="B23" s="10">
        <v>272</v>
      </c>
      <c r="C23" s="10">
        <v>54</v>
      </c>
      <c r="D23" s="10">
        <v>10</v>
      </c>
      <c r="E23" s="42">
        <f t="shared" si="0"/>
        <v>0.19852941176470587</v>
      </c>
      <c r="F23" s="43">
        <f t="shared" si="1"/>
        <v>3.6764705882352942E-2</v>
      </c>
    </row>
    <row r="24" spans="1:9" x14ac:dyDescent="0.3">
      <c r="A24" s="41">
        <v>42377</v>
      </c>
      <c r="B24" s="10">
        <v>204</v>
      </c>
      <c r="C24" s="10">
        <v>69</v>
      </c>
      <c r="D24" s="10">
        <v>11</v>
      </c>
      <c r="E24" s="42">
        <f t="shared" si="0"/>
        <v>0.33823529411764708</v>
      </c>
      <c r="F24" s="43">
        <f t="shared" si="1"/>
        <v>5.3921568627450983E-2</v>
      </c>
    </row>
    <row r="25" spans="1:9" x14ac:dyDescent="0.3">
      <c r="A25" s="41">
        <v>42377</v>
      </c>
      <c r="B25" s="10">
        <v>150</v>
      </c>
      <c r="C25" s="10">
        <v>72</v>
      </c>
      <c r="D25" s="10">
        <v>20</v>
      </c>
      <c r="E25" s="42">
        <f t="shared" si="0"/>
        <v>0.48</v>
      </c>
      <c r="F25" s="43">
        <f t="shared" si="1"/>
        <v>0.13333333333333333</v>
      </c>
    </row>
    <row r="26" spans="1:9" x14ac:dyDescent="0.3">
      <c r="A26" s="41">
        <v>42377</v>
      </c>
      <c r="B26" s="10">
        <v>261</v>
      </c>
      <c r="C26" s="10">
        <v>90</v>
      </c>
      <c r="D26" s="10">
        <v>19</v>
      </c>
      <c r="E26" s="42">
        <f t="shared" si="0"/>
        <v>0.34482758620689657</v>
      </c>
      <c r="F26" s="43">
        <f t="shared" si="1"/>
        <v>7.2796934865900387E-2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DMART_Data_set</vt:lpstr>
      <vt:lpstr>ConditionalStatements</vt:lpstr>
      <vt:lpstr>Sheet1</vt:lpstr>
      <vt:lpstr>Assignment1</vt:lpstr>
      <vt:lpstr>Assignment2</vt:lpstr>
      <vt:lpstr>Net_Revenue</vt:lpstr>
      <vt:lpstr>netRevenue</vt:lpstr>
      <vt:lpstr>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Ayushi Bisane</cp:lastModifiedBy>
  <dcterms:created xsi:type="dcterms:W3CDTF">2026-04-18T06:02:34Z</dcterms:created>
  <dcterms:modified xsi:type="dcterms:W3CDTF">2026-09-28T07:40:34Z</dcterms:modified>
</cp:coreProperties>
</file>