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<sst xmlns="http://schemas.openxmlformats.org/spreadsheetml/2006/main" count="182" uniqueCount="122">
  <si>
    <t>REQUIRED</t>
  </si>
  <si>
    <t>PCB Components</t>
  </si>
  <si>
    <t>Name</t>
  </si>
  <si>
    <t>Quantity</t>
  </si>
  <si>
    <t>Price</t>
  </si>
  <si>
    <t>Total Price</t>
  </si>
  <si>
    <r>
      <rPr/>
      <t xml:space="preserve">Order from </t>
    </r>
    <r>
      <rPr>
        <color rgb="FF1155CC"/>
        <u/>
      </rPr>
      <t>amazon.in</t>
    </r>
    <r>
      <rPr/>
      <t xml:space="preserve"> and </t>
    </r>
    <r>
      <rPr>
        <color rgb="FF1155CC"/>
        <u/>
      </rPr>
      <t>robu.in</t>
    </r>
  </si>
  <si>
    <t>Designator</t>
  </si>
  <si>
    <t>Footprint</t>
  </si>
  <si>
    <t>Competition Registration</t>
  </si>
  <si>
    <t>Mini CABLE UART</t>
  </si>
  <si>
    <t>USB TO UART TTL 5V 3.3V FT232RL Download Cable To Serial Adapter Module For Arduino</t>
  </si>
  <si>
    <t>FTDI</t>
  </si>
  <si>
    <t>Electronics</t>
  </si>
  <si>
    <t>Capacitor</t>
  </si>
  <si>
    <t>100UF</t>
  </si>
  <si>
    <t>CAP-TH_BD6.3-P2.50-D1.0-FD</t>
  </si>
  <si>
    <t xml:space="preserve"> </t>
  </si>
  <si>
    <t>PCB(Components)</t>
  </si>
  <si>
    <t>PCB (Printing)</t>
  </si>
  <si>
    <t>IMAGES ATTACH BELOW</t>
  </si>
  <si>
    <t>voltage regulator</t>
  </si>
  <si>
    <t>AMS1117</t>
  </si>
  <si>
    <t>SOT-223_L6.5-W3.5-P2.30-LS7.0-BR</t>
  </si>
  <si>
    <t>Servo motors</t>
  </si>
  <si>
    <t>https://robu.in/product/towerpro-mg995-continuous-rotation-360-metal-gear-servo-motor-9-2kg/</t>
  </si>
  <si>
    <t>Signal Transmitter</t>
  </si>
  <si>
    <t>NRF1</t>
  </si>
  <si>
    <t>NRF24L01+ PA LNA</t>
  </si>
  <si>
    <t>https://robu.in/product/2-4ghz-nrf24l01palna-sma-antenna-wireless-transceiver-communication-module-1km/?gclid=CjwKCAjw_o-HBhAsEiwANqYhpzytNC6ykJrSvsOi2zl8niIca04H7fiuGsLzMcpZch9mlL1PQm1Z-BoCSpgQAvD_BwE</t>
  </si>
  <si>
    <t>DC motors (car)</t>
  </si>
  <si>
    <t>https://robu.in/product/orange-12v-og555-100rpm-dc-motor-for-diy-projects-grade-a-quality/</t>
  </si>
  <si>
    <t xml:space="preserve">Capacitor </t>
  </si>
  <si>
    <t>0.1uf</t>
  </si>
  <si>
    <t>DC motor (climbing)</t>
  </si>
  <si>
    <t>https://robu.in/product/orange-planetary-gear-dc-motor-12v-236-rpm-18-6-n-cm-pg28m395-21-5k/</t>
  </si>
  <si>
    <t>BUTTON_MICRO_SWITCH_6X6_4PIN</t>
  </si>
  <si>
    <t>B1,B2,B3,B4</t>
  </si>
  <si>
    <t>Soldering kit</t>
  </si>
  <si>
    <t>https://www.amazon.in/dp/B07ZRSQ25S/ref=sspa_dk_left_sx_aax_0?psc=1&amp;spLa=ZW5jcnlwdGVkUXVhbGlmaWVyPUExUkg3TUEyVU8yOTI3JmVuY3J5cHRlZElkPUEwNzI4MTQ0NjMyMFZUOUdFMzZTJmVuY3J5cHRlZEFkSWQ9QTA0MTI0NzdNNFBPRjVKMTBIOEkmd2lkZ2V0TmFtZT1zcF9zZWFyY2hfbGVmdF9zaGFyZWQmYWN0aW9uPWNsaWNrUmVkaXJlY3QmZG9Ob3RMb2dDbGljaz10cnVl</t>
  </si>
  <si>
    <t>Aurdino MINI PRO</t>
  </si>
  <si>
    <t>https://www.amazon.in/Arduino-ATMEGA328-avr328P-Development-Board/dp/B01DAA69EM/ref=sr_1_2?adgrpid=62674793641&amp;dchild=1&amp;ext_vrnc=hi&amp;gclid=CjwKCAjw_o-HBhAsEiwANqYhp3lRPTAKIZE5mAqNvSmq1RlqQ9MERaDh8FWbQcYWeeFY1yAkztx0KRoCg_UQAvD_BwE&amp;hvadid=294137007793&amp;hvdev=c&amp;hvlocphy=9301263&amp;hvnetw=g&amp;hvqmt=e&amp;hvrand=17863144089447200330&amp;hvtargid=kwd-321944716474&amp;hydadcr=5848_1738702&amp;keywords=arduino+mini+pro+5v&amp;qid=1625573854&amp;sr=8-2</t>
  </si>
  <si>
    <t>Glue gun</t>
  </si>
  <si>
    <t>https://www.amazon.in/dp/B07H5H5PT9/ref=sspa_dk_left_sx_aax_1?psc=1&amp;spLa=ZW5jcnlwdGVkUXVhbGlmaWVyPUExUkg3TUEyVU8yOTI3JmVuY3J5cHRlZElkPUEwNzI4MTQ0NjMyMFZUOUdFMzZTJmVuY3J5cHRlZEFkSWQ9QTA2Nzk5MDgxUjNTQ1A0NElUQklDJndpZGdldE5hbWU9c3Bfc2VhcmNoX2xlZnRfc2hhcmVkJmFjdGlvbj1jbGlja1JlZGlyZWN0JmRvTm90TG9nQ2xpY2s9dHJ1ZQ==</t>
  </si>
  <si>
    <t>JOYSTICK</t>
  </si>
  <si>
    <t>J1,J2</t>
  </si>
  <si>
    <t>https://robu.in/product/thumb-joystick-button/</t>
  </si>
  <si>
    <t>Battery</t>
  </si>
  <si>
    <t>https://robu.in/product/orange-11-1v-1500mah-3s-30c-lipo-battery-pack-xt60-connector/</t>
  </si>
  <si>
    <t>3s lipo charger</t>
  </si>
  <si>
    <t>https://www.amazon.in/xcluma-Imax-B3-Pro-Compact/dp/B07261NPBV/ref=asc_df_B07261NPBV/?tag=googleshopdes-21&amp;linkCode=df0&amp;hvadid=397079522060&amp;hvpos=&amp;hvnetw=g&amp;hvrand=16812353913584098881&amp;hvpone=&amp;hvptwo=&amp;hvqmt=&amp;hvdev=c&amp;hvdvcmdl=&amp;hvlocint=&amp;hvlocphy=9301263&amp;hvtargid=pla-837555000648&amp;psc=1&amp;ext_vrnc=hi</t>
  </si>
  <si>
    <t>Battery Adaptor</t>
  </si>
  <si>
    <t>https://robu.in/product/orange-ac-100-240v-to-dc-12v-5a-60w-power-adapter/</t>
  </si>
  <si>
    <t>MPU6050</t>
  </si>
  <si>
    <t>https://robu.in/product/mpu-6050-gyro-sensor-2-accelerometer/</t>
  </si>
  <si>
    <t xml:space="preserve"> Step sown power supply heavy</t>
  </si>
  <si>
    <t>https://www.amazon.in/gp/product/B08WRNDMWD/ref=ox_sc_act_title_1?smid=A1UUD7CBBVVXIG&amp;psc=1</t>
  </si>
  <si>
    <t>Step sown power supply</t>
  </si>
  <si>
    <t>https://robu.in/product/ams1117-5v-step-power-supply-module/</t>
  </si>
  <si>
    <t>Controller Cell case</t>
  </si>
  <si>
    <t>https://robu.in/product/black-plastic-storage-box-case-holder-battery-4-x-18650-cell-box-without-cover/</t>
  </si>
  <si>
    <t>On/off state Switch</t>
  </si>
  <si>
    <t>EM SWITCH</t>
  </si>
  <si>
    <t>Mechanical</t>
  </si>
  <si>
    <t>VERTICAL POTENTIOMETER</t>
  </si>
  <si>
    <t>POT1,POT2</t>
  </si>
  <si>
    <t>https://robu.in/product/10k%CF%89-0-2w-6-pin-2-gang-rotary-carbon-potentiometer-15mm/?gclid=CjwKCAjw_o-HBhAsEiwANqYhp_Rk6f_5AYbYEGRjHAzhEUPI8yjv_VPtTzf7_WMoCx-_Nwwjonc4SBoCKMoQAvD_BwE</t>
  </si>
  <si>
    <t>Acrylic Sheet</t>
  </si>
  <si>
    <t>Motor Driver</t>
  </si>
  <si>
    <t>https://robu.in/product/l298n-2a-based-motor-driver-module-good-quality/?gclid=CjwKCAjw_o-HBhAsEiwANqYhp8zncqns8p65B0-wtWzNCufSsfT7h0OAmeu2xnvL-lytXioKarYE-BoC2-wQAvD_BwE</t>
  </si>
  <si>
    <t>Laser Cutting</t>
  </si>
  <si>
    <t>TOGGLE SWITCH SPDT PANEL MOUNT</t>
  </si>
  <si>
    <t>T1,T2</t>
  </si>
  <si>
    <t>ABS</t>
  </si>
  <si>
    <t>Jumper wires</t>
  </si>
  <si>
    <t>3D Printing (2 gears for climbing)</t>
  </si>
  <si>
    <t>Castor wheel</t>
  </si>
  <si>
    <t>https://www.amazon.in/Diy_cart-Universal-Casters-Platform-Trolley/dp/B07PNY6MDL/ref=pb_allspark_dp_session_sims_pao_desktop_7/261-8384420-7496847?pd_rd_w=T0JS1&amp;pf_rd_p=7ded8510-aa79-4fa9-8891-5152aa8dc2e2&amp;pf_rd_r=JBS7VTBHAGKPAA2145QE&amp;pd_rd_r=036f7bdb-4c19-43d5-9bf4-202f6b34f3a6&amp;pd_rd_wg=BK42Q&amp;pd_rd_i=B07PNY6MDL&amp;th=1</t>
  </si>
  <si>
    <t>Main comp. total</t>
  </si>
  <si>
    <t>Robot Wheels</t>
  </si>
  <si>
    <t>https://robu.in/product/85mm-large-robot-smart-car-wheel-38mm-width-surface-blue/</t>
  </si>
  <si>
    <t>Other components</t>
  </si>
  <si>
    <t>M3 screws (10pcs)</t>
  </si>
  <si>
    <t>https://www.amazon.in/Immech-Socket-Stainless-Machine-Quantity/dp/B07XYTYXTY/ref=sr_1_32?dchild=1&amp;keywords=m3+screws&amp;qid=1625564138&amp;sr=8-32</t>
  </si>
  <si>
    <t>M4 screws (20pcs)</t>
  </si>
  <si>
    <t>https://www.amazon.in/Invento-20mm-Long-Allen-Screws/dp/B073114JS8/ref=sr_1_3?dchild=1&amp;keywords=M4+screws+20mm&amp;qid=1625580639&amp;sr=8-3</t>
  </si>
  <si>
    <t>Couplers M5 bolts</t>
  </si>
  <si>
    <t>https://robu.in/product/easymech-set-of-m5-x-35-mm-socket-head-cap-allen-bolt-and-nut-12-pcs/</t>
  </si>
  <si>
    <t>Brackets(Traction)</t>
  </si>
  <si>
    <t>https://robu.in/product/easymech-bracket-for-spg30e-dc-geared-motor/</t>
  </si>
  <si>
    <t>Brackets(Climbing)</t>
  </si>
  <si>
    <t>https://robu.in/product/easymech-bracket-for-orange-pg28m395-series-planetory-dc-geared-motor-bend/</t>
  </si>
  <si>
    <t>Brackets(Servo)</t>
  </si>
  <si>
    <t>https://robu.in/product/servo-mount-brackets-for-mg995-mg996-servo-motor/</t>
  </si>
  <si>
    <t>Couplers(wheel)</t>
  </si>
  <si>
    <t>https://robu.in/product/6mm-coupling-robot-smart-car-wheel/</t>
  </si>
  <si>
    <t>L joints (10pcs)</t>
  </si>
  <si>
    <t>https://www.amazon.in/Tia-Support-Hardware-Furniture-15x10mm/dp/B08FFZLDX8/ref=sr_1_6?dchild=1&amp;keywords=L+joints&amp;qid=1625580803&amp;sr=8-6</t>
  </si>
  <si>
    <t>Couplers(climbing)</t>
  </si>
  <si>
    <t>https://robu.in/product/easymech-motor-coupling-hub-6mm-internal-dia-id/</t>
  </si>
  <si>
    <t>Mounted Pillow Block Insert Bearing</t>
  </si>
  <si>
    <t>https://robu.in/product/12mm-bore-inner-ball-mounted-pillow-block-insert-bearing-kp001/</t>
  </si>
  <si>
    <t>Hex screws</t>
  </si>
  <si>
    <t>Extra Parts + (buying parts offline)</t>
  </si>
  <si>
    <t>Delivery</t>
  </si>
  <si>
    <t>Total</t>
  </si>
  <si>
    <t>Estimate Funds required</t>
  </si>
  <si>
    <t>BILLS PAID</t>
  </si>
  <si>
    <t>INVOICE</t>
  </si>
  <si>
    <t>AMOUNT PAID</t>
  </si>
  <si>
    <r>
      <rPr/>
      <t xml:space="preserve">1) </t>
    </r>
    <r>
      <rPr>
        <color rgb="FF1155CC"/>
        <u/>
      </rPr>
      <t>Robu.in</t>
    </r>
  </si>
  <si>
    <t>https://drive.google.com/drive/folders/1P99fMr9wpSSMhYcgBIzcroYSUvAGKcJm?usp=sharing</t>
  </si>
  <si>
    <t>2) Amazon</t>
  </si>
  <si>
    <t>https://drive.google.com/file/d/1_3l8Kj3Dc2QjT0U9Jf1z1Q2CwIjU84xe/view?usp=sharing</t>
  </si>
  <si>
    <t>3) India Circuits</t>
  </si>
  <si>
    <t>https://drive.google.com/file/d/16GvNk0BMfIaNhJPnW0_9oRZ3ZhPWE2MJ/view?usp=sharing</t>
  </si>
  <si>
    <t>4) Amazon</t>
  </si>
  <si>
    <t>https://drive.google.com/file/d/1poa-lsZp0B-O2L1SQimGwRHytCwbekjG/view?usp=sharing</t>
  </si>
  <si>
    <t>1505‬</t>
  </si>
  <si>
    <t>5) Robu</t>
  </si>
  <si>
    <t>https://drive.google.com/file/d/1f7nyzUmjAAifnTnciwsNbU-6DkVXGO3p/view?usp=sharing</t>
  </si>
  <si>
    <t>Remaining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</si>
</sst>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color rgb="FF000000"/>
      <name val="Arial"/>
    </font>
    <font>
      <u/>
      <color rgb="FF1155CC"/>
    </font>
    <font/>
    <font>
      <u/>
      <color rgb="FF0000FF"/>
    </font>
    <font>
      <u/>
      <color rgb="FF0000FF"/>
    </font>
    <font>
      <u/>
      <color rgb="FF1155CC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FF"/>
        <bgColor rgb="FF00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1" numFmtId="0" xfId="0" applyAlignment="1" applyBorder="1" applyFont="1">
      <alignment readingOrder="0" vertical="bottom"/>
    </xf>
    <xf borderId="1" fillId="0" fontId="1" numFmtId="0" xfId="0" applyAlignment="1" applyBorder="1" applyFont="1">
      <alignment horizontal="right" readingOrder="0" vertical="bottom"/>
    </xf>
    <xf borderId="1" fillId="3" fontId="1" numFmtId="0" xfId="0" applyAlignment="1" applyBorder="1" applyFill="1" applyFont="1">
      <alignment readingOrder="0" vertical="bottom"/>
    </xf>
    <xf borderId="1" fillId="3" fontId="1" numFmtId="0" xfId="0" applyAlignment="1" applyBorder="1" applyFont="1">
      <alignment vertical="bottom"/>
    </xf>
    <xf borderId="1" fillId="3" fontId="1" numFmtId="0" xfId="0" applyAlignment="1" applyBorder="1" applyFont="1">
      <alignment horizontal="right" readingOrder="0" vertical="bottom"/>
    </xf>
    <xf borderId="1" fillId="3" fontId="1" numFmtId="0" xfId="0" applyBorder="1" applyFont="1"/>
    <xf borderId="1" fillId="3" fontId="1" numFmtId="0" xfId="0" applyAlignment="1" applyBorder="1" applyFont="1">
      <alignment readingOrder="0"/>
    </xf>
    <xf borderId="1" fillId="4" fontId="1" numFmtId="0" xfId="0" applyAlignment="1" applyBorder="1" applyFill="1" applyFont="1">
      <alignment readingOrder="0"/>
    </xf>
    <xf borderId="1" fillId="5" fontId="1" numFmtId="0" xfId="0" applyAlignment="1" applyBorder="1" applyFill="1" applyFont="1">
      <alignment readingOrder="0" vertical="bottom"/>
    </xf>
    <xf borderId="1" fillId="5" fontId="1" numFmtId="0" xfId="0" applyAlignment="1" applyBorder="1" applyFont="1">
      <alignment vertical="bottom"/>
    </xf>
    <xf borderId="1" fillId="2" fontId="1" numFmtId="0" xfId="0" applyAlignment="1" applyBorder="1" applyFont="1">
      <alignment readingOrder="0"/>
    </xf>
    <xf borderId="1" fillId="6" fontId="1" numFmtId="0" xfId="0" applyAlignment="1" applyBorder="1" applyFill="1" applyFont="1">
      <alignment readingOrder="0" vertical="bottom"/>
    </xf>
    <xf borderId="1" fillId="6" fontId="1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5" numFmtId="0" xfId="0" applyAlignment="1" applyBorder="1" applyFont="1">
      <alignment readingOrder="0"/>
    </xf>
    <xf borderId="1" fillId="0" fontId="1" numFmtId="0" xfId="0" applyAlignment="1" applyBorder="1" applyFont="1">
      <alignment horizontal="right" vertical="bottom"/>
    </xf>
    <xf borderId="1" fillId="7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right" vertical="bottom"/>
    </xf>
    <xf borderId="1" fillId="6" fontId="1" numFmtId="0" xfId="0" applyAlignment="1" applyBorder="1" applyFont="1">
      <alignment vertical="bottom"/>
    </xf>
    <xf borderId="0" fillId="0" fontId="6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1" numFmtId="0" xfId="0" applyFont="1"/>
    <xf borderId="2" fillId="8" fontId="1" numFmtId="0" xfId="0" applyAlignment="1" applyBorder="1" applyFill="1" applyFont="1">
      <alignment readingOrder="0"/>
    </xf>
    <xf borderId="2" fillId="8" fontId="1" numFmtId="0" xfId="0" applyBorder="1" applyFont="1"/>
    <xf borderId="0" fillId="3" fontId="1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6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44</xdr:row>
      <xdr:rowOff>190500</xdr:rowOff>
    </xdr:from>
    <xdr:ext cx="2990850" cy="3705225"/>
    <xdr:pic>
      <xdr:nvPicPr>
        <xdr:cNvPr id="0" name="image2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95250</xdr:colOff>
      <xdr:row>44</xdr:row>
      <xdr:rowOff>190500</xdr:rowOff>
    </xdr:from>
    <xdr:ext cx="2743200" cy="3705225"/>
    <xdr:pic>
      <xdr:nvPicPr>
        <xdr:cNvPr id="0" name="image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robu.in/product/85mm-large-robot-smart-car-wheel-38mm-width-surface-blue/" TargetMode="External"/><Relationship Id="rId22" Type="http://schemas.openxmlformats.org/officeDocument/2006/relationships/hyperlink" Target="https://www.amazon.in/Invento-20mm-Long-Allen-Screws/dp/B073114JS8/ref=sr_1_3?dchild=1&amp;keywords=M4+screws+20mm&amp;qid=1625580639&amp;sr=8-3" TargetMode="External"/><Relationship Id="rId21" Type="http://schemas.openxmlformats.org/officeDocument/2006/relationships/hyperlink" Target="https://www.amazon.in/Immech-Socket-Stainless-Machine-Quantity/dp/B07XYTYXTY/ref=sr_1_32?dchild=1&amp;keywords=m3+screws&amp;qid=1625564138&amp;sr=8-32" TargetMode="External"/><Relationship Id="rId24" Type="http://schemas.openxmlformats.org/officeDocument/2006/relationships/hyperlink" Target="https://robu.in/product/easymech-bracket-for-spg30e-dc-geared-motor/" TargetMode="External"/><Relationship Id="rId23" Type="http://schemas.openxmlformats.org/officeDocument/2006/relationships/hyperlink" Target="https://robu.in/product/easymech-set-of-m5-x-35-mm-socket-head-cap-allen-bolt-and-nut-12-pcs/" TargetMode="External"/><Relationship Id="rId1" Type="http://schemas.openxmlformats.org/officeDocument/2006/relationships/hyperlink" Target="http://amazon.in/" TargetMode="External"/><Relationship Id="rId2" Type="http://schemas.openxmlformats.org/officeDocument/2006/relationships/hyperlink" Target="https://robu.in/product/towerpro-mg995-continuous-rotation-360-metal-gear-servo-motor-9-2kg/" TargetMode="External"/><Relationship Id="rId3" Type="http://schemas.openxmlformats.org/officeDocument/2006/relationships/hyperlink" Target="https://robu.in/product/2-4ghz-nrf24l01palna-sma-antenna-wireless-transceiver-communication-module-1km/?gclid=CjwKCAjw_o-HBhAsEiwANqYhpzytNC6ykJrSvsOi2zl8niIca04H7fiuGsLzMcpZch9mlL1PQm1Z-BoCSpgQAvD_BwE" TargetMode="External"/><Relationship Id="rId4" Type="http://schemas.openxmlformats.org/officeDocument/2006/relationships/hyperlink" Target="https://robu.in/product/orange-12v-og555-100rpm-dc-motor-for-diy-projects-grade-a-quality/" TargetMode="External"/><Relationship Id="rId9" Type="http://schemas.openxmlformats.org/officeDocument/2006/relationships/hyperlink" Target="https://robu.in/product/thumb-joystick-button/" TargetMode="External"/><Relationship Id="rId26" Type="http://schemas.openxmlformats.org/officeDocument/2006/relationships/hyperlink" Target="https://robu.in/product/servo-mount-brackets-for-mg995-mg996-servo-motor/" TargetMode="External"/><Relationship Id="rId25" Type="http://schemas.openxmlformats.org/officeDocument/2006/relationships/hyperlink" Target="https://robu.in/product/easymech-bracket-for-orange-pg28m395-series-planetory-dc-geared-motor-bend/" TargetMode="External"/><Relationship Id="rId28" Type="http://schemas.openxmlformats.org/officeDocument/2006/relationships/hyperlink" Target="https://www.amazon.in/Tia-Support-Hardware-Furniture-15x10mm/dp/B08FFZLDX8/ref=sr_1_6?dchild=1&amp;keywords=L+joints&amp;qid=1625580803&amp;sr=8-6" TargetMode="External"/><Relationship Id="rId27" Type="http://schemas.openxmlformats.org/officeDocument/2006/relationships/hyperlink" Target="https://robu.in/product/6mm-coupling-robot-smart-car-wheel/" TargetMode="External"/><Relationship Id="rId5" Type="http://schemas.openxmlformats.org/officeDocument/2006/relationships/hyperlink" Target="https://robu.in/product/orange-planetary-gear-dc-motor-12v-236-rpm-18-6-n-cm-pg28m395-21-5k/" TargetMode="External"/><Relationship Id="rId6" Type="http://schemas.openxmlformats.org/officeDocument/2006/relationships/hyperlink" Target="https://www.amazon.in/dp/B07ZRSQ25S/ref=sspa_dk_left_sx_aax_0?psc=1&amp;spLa=ZW5jcnlwdGVkUXVhbGlmaWVyPUExUkg3TUEyVU8yOTI3JmVuY3J5cHRlZElkPUEwNzI4MTQ0NjMyMFZUOUdFMzZTJmVuY3J5cHRlZEFkSWQ9QTA0MTI0NzdNNFBPRjVKMTBIOEkmd2lkZ2V0TmFtZT1zcF9zZWFyY2hfbGVmdF9zaGFyZWQmYWN0aW9uPWNsaWNrUmVkaXJlY3QmZG9Ob3RMb2dDbGljaz10cnVl" TargetMode="External"/><Relationship Id="rId29" Type="http://schemas.openxmlformats.org/officeDocument/2006/relationships/hyperlink" Target="https://robu.in/product/easymech-motor-coupling-hub-6mm-internal-dia-id/" TargetMode="External"/><Relationship Id="rId7" Type="http://schemas.openxmlformats.org/officeDocument/2006/relationships/hyperlink" Target="https://www.amazon.in/Arduino-ATMEGA328-avr328P-Development-Board/dp/B01DAA69EM/ref=sr_1_2?adgrpid=62674793641&amp;dchild=1&amp;ext_vrnc=hi&amp;gclid=CjwKCAjw_o-HBhAsEiwANqYhp3lRPTAKIZE5mAqNvSmq1RlqQ9MERaDh8FWbQcYWeeFY1yAkztx0KRoCg_UQAvD_BwE&amp;hvadid=294137007793&amp;hvdev=c&amp;hvlocphy=9301263&amp;hvnetw=g&amp;hvqmt=e&amp;hvrand=17863144089447200330&amp;hvtargid=kwd-321944716474&amp;hydadcr=5848_1738702&amp;keywords=arduino+mini+pro+5v&amp;qid=1625573854&amp;sr=8-2" TargetMode="External"/><Relationship Id="rId8" Type="http://schemas.openxmlformats.org/officeDocument/2006/relationships/hyperlink" Target="https://www.amazon.in/dp/B07H5H5PT9/ref=sspa_dk_left_sx_aax_1?psc=1&amp;spLa=ZW5jcnlwdGVkUXVhbGlmaWVyPUExUkg3TUEyVU8yOTI3JmVuY3J5cHRlZElkPUEwNzI4MTQ0NjMyMFZUOUdFMzZTJmVuY3J5cHRlZEFkSWQ9QTA2Nzk5MDgxUjNTQ1A0NElUQklDJndpZGdldE5hbWU9c3Bfc2VhcmNoX2xlZnRfc2hhcmVkJmFjdGlvbj1jbGlja1JlZGlyZWN0JmRvTm90TG9nQ2xpY2s9dHJ1ZQ==" TargetMode="External"/><Relationship Id="rId31" Type="http://schemas.openxmlformats.org/officeDocument/2006/relationships/hyperlink" Target="http://robu.in/" TargetMode="External"/><Relationship Id="rId30" Type="http://schemas.openxmlformats.org/officeDocument/2006/relationships/hyperlink" Target="https://robu.in/product/12mm-bore-inner-ball-mounted-pillow-block-insert-bearing-kp001/" TargetMode="External"/><Relationship Id="rId11" Type="http://schemas.openxmlformats.org/officeDocument/2006/relationships/hyperlink" Target="https://www.amazon.in/xcluma-Imax-B3-Pro-Compact/dp/B07261NPBV/ref=asc_df_B07261NPBV/?tag=googleshopdes-21&amp;linkCode=df0&amp;hvadid=397079522060&amp;hvpos=&amp;hvnetw=g&amp;hvrand=16812353913584098881&amp;hvpone=&amp;hvptwo=&amp;hvqmt=&amp;hvdev=c&amp;hvdvcmdl=&amp;hvlocint=&amp;hvlocphy=9301263&amp;hvtargid=pla-837555000648&amp;psc=1&amp;ext_vrnc=hi" TargetMode="External"/><Relationship Id="rId33" Type="http://schemas.openxmlformats.org/officeDocument/2006/relationships/hyperlink" Target="https://drive.google.com/file/d/1_3l8Kj3Dc2QjT0U9Jf1z1Q2CwIjU84xe/view?usp=sharing" TargetMode="External"/><Relationship Id="rId10" Type="http://schemas.openxmlformats.org/officeDocument/2006/relationships/hyperlink" Target="https://robu.in/product/orange-11-1v-1500mah-3s-30c-lipo-battery-pack-xt60-connector/" TargetMode="External"/><Relationship Id="rId32" Type="http://schemas.openxmlformats.org/officeDocument/2006/relationships/hyperlink" Target="https://drive.google.com/drive/folders/1P99fMr9wpSSMhYcgBIzcroYSUvAGKcJm?usp=sharing" TargetMode="External"/><Relationship Id="rId13" Type="http://schemas.openxmlformats.org/officeDocument/2006/relationships/hyperlink" Target="https://robu.in/product/mpu-6050-gyro-sensor-2-accelerometer/" TargetMode="External"/><Relationship Id="rId35" Type="http://schemas.openxmlformats.org/officeDocument/2006/relationships/hyperlink" Target="https://drive.google.com/file/d/1poa-lsZp0B-O2L1SQimGwRHytCwbekjG/view?usp=sharing" TargetMode="External"/><Relationship Id="rId12" Type="http://schemas.openxmlformats.org/officeDocument/2006/relationships/hyperlink" Target="https://robu.in/product/orange-ac-100-240v-to-dc-12v-5a-60w-power-adapter/" TargetMode="External"/><Relationship Id="rId34" Type="http://schemas.openxmlformats.org/officeDocument/2006/relationships/hyperlink" Target="https://drive.google.com/file/d/16GvNk0BMfIaNhJPnW0_9oRZ3ZhPWE2MJ/view?usp=sharing" TargetMode="External"/><Relationship Id="rId15" Type="http://schemas.openxmlformats.org/officeDocument/2006/relationships/hyperlink" Target="https://robu.in/product/ams1117-5v-step-power-supply-module/" TargetMode="External"/><Relationship Id="rId37" Type="http://schemas.openxmlformats.org/officeDocument/2006/relationships/drawing" Target="../drawings/drawing1.xml"/><Relationship Id="rId14" Type="http://schemas.openxmlformats.org/officeDocument/2006/relationships/hyperlink" Target="https://www.amazon.in/gp/product/B08WRNDMWD/ref=ox_sc_act_title_1?smid=A1UUD7CBBVVXIG&amp;psc=1" TargetMode="External"/><Relationship Id="rId36" Type="http://schemas.openxmlformats.org/officeDocument/2006/relationships/hyperlink" Target="https://drive.google.com/file/d/1f7nyzUmjAAifnTnciwsNbU-6DkVXGO3p/view?usp=sharing" TargetMode="External"/><Relationship Id="rId17" Type="http://schemas.openxmlformats.org/officeDocument/2006/relationships/hyperlink" Target="https://robu.in/product/10k%CF%89-0-2w-6-pin-2-gang-rotary-carbon-potentiometer-15mm/?gclid=CjwKCAjw_o-HBhAsEiwANqYhp_Rk6f_5AYbYEGRjHAzhEUPI8yjv_VPtTzf7_WMoCx-_Nwwjonc4SBoCKMoQAvD_BwE" TargetMode="External"/><Relationship Id="rId16" Type="http://schemas.openxmlformats.org/officeDocument/2006/relationships/hyperlink" Target="https://robu.in/product/black-plastic-storage-box-case-holder-battery-4-x-18650-cell-box-without-cover/" TargetMode="External"/><Relationship Id="rId19" Type="http://schemas.openxmlformats.org/officeDocument/2006/relationships/hyperlink" Target="https://www.amazon.in/Diy_cart-Universal-Casters-Platform-Trolley/dp/B07PNY6MDL/ref=pb_allspark_dp_session_sims_pao_desktop_7/261-8384420-7496847?pd_rd_w=T0JS1&amp;pf_rd_p=7ded8510-aa79-4fa9-8891-5152aa8dc2e2&amp;pf_rd_r=JBS7VTBHAGKPAA2145QE&amp;pd_rd_r=036f7bdb-4c19-43d5-9bf4-202f6b34f3a6&amp;pd_rd_wg=BK42Q&amp;pd_rd_i=B07PNY6MDL&amp;th=1" TargetMode="External"/><Relationship Id="rId18" Type="http://schemas.openxmlformats.org/officeDocument/2006/relationships/hyperlink" Target="https://robu.in/product/l298n-2a-based-motor-driver-module-good-quality/?gclid=CjwKCAjw_o-HBhAsEiwANqYhp8zncqns8p65B0-wtWzNCufSsfT7h0OAmeu2xnvL-lytXioKarYE-BoC2-wQAvD_Bw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57"/>
    <col customWidth="1" min="3" max="3" width="16.14"/>
    <col customWidth="1" min="5" max="5" width="20.71"/>
    <col customWidth="1" min="6" max="6" width="31.14"/>
    <col customWidth="1" min="8" max="8" width="24.71"/>
    <col customWidth="1" min="12" max="12" width="17.29"/>
  </cols>
  <sheetData>
    <row r="1">
      <c r="B1" s="1" t="s">
        <v>0</v>
      </c>
      <c r="H1" s="2" t="s">
        <v>1</v>
      </c>
    </row>
    <row r="2"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H2" s="5" t="s">
        <v>2</v>
      </c>
      <c r="I2" s="5" t="s">
        <v>7</v>
      </c>
      <c r="J2" s="5" t="s">
        <v>8</v>
      </c>
      <c r="K2" s="5" t="s">
        <v>3</v>
      </c>
      <c r="L2" s="6"/>
      <c r="M2" s="6"/>
      <c r="N2" s="6"/>
    </row>
    <row r="3">
      <c r="A3" s="1"/>
      <c r="B3" s="3"/>
      <c r="C3" s="6"/>
      <c r="D3" s="6"/>
      <c r="E3" s="3"/>
      <c r="F3" s="6"/>
      <c r="H3" s="7"/>
      <c r="I3" s="5"/>
      <c r="J3" s="5"/>
      <c r="K3" s="8"/>
      <c r="L3" s="6"/>
      <c r="M3" s="6"/>
      <c r="N3" s="6"/>
    </row>
    <row r="4">
      <c r="A4" s="1"/>
      <c r="B4" s="3" t="s">
        <v>9</v>
      </c>
      <c r="C4" s="6"/>
      <c r="D4" s="6"/>
      <c r="E4" s="3">
        <v>150.0</v>
      </c>
      <c r="F4" s="6"/>
      <c r="H4" s="9" t="s">
        <v>10</v>
      </c>
      <c r="I4" s="10"/>
      <c r="J4" s="10"/>
      <c r="K4" s="11">
        <v>1.0</v>
      </c>
      <c r="L4" s="12"/>
      <c r="M4" s="13">
        <v>65.0</v>
      </c>
      <c r="N4" s="6"/>
    </row>
    <row r="5">
      <c r="A5" s="1"/>
      <c r="B5" s="3"/>
      <c r="C5" s="6"/>
      <c r="D5" s="6"/>
      <c r="E5" s="3"/>
      <c r="F5" s="6"/>
      <c r="H5" s="9" t="s">
        <v>11</v>
      </c>
      <c r="I5" s="9" t="s">
        <v>12</v>
      </c>
      <c r="J5" s="10"/>
      <c r="K5" s="11">
        <v>1.0</v>
      </c>
      <c r="L5" s="12"/>
      <c r="M5" s="13">
        <v>220.0</v>
      </c>
      <c r="N5" s="6"/>
    </row>
    <row r="6">
      <c r="A6" s="1"/>
      <c r="B6" s="14" t="s">
        <v>13</v>
      </c>
      <c r="C6" s="6"/>
      <c r="D6" s="6"/>
      <c r="E6" s="3"/>
      <c r="F6" s="6"/>
      <c r="H6" s="15" t="s">
        <v>14</v>
      </c>
      <c r="I6" s="16" t="s">
        <v>15</v>
      </c>
      <c r="J6" s="16" t="s">
        <v>16</v>
      </c>
      <c r="K6" s="8">
        <v>2.0</v>
      </c>
      <c r="L6" s="6"/>
      <c r="M6" s="6">
        <f t="shared" ref="M6:M13" si="1">K6*L6</f>
        <v>0</v>
      </c>
      <c r="N6" s="3" t="s">
        <v>17</v>
      </c>
      <c r="O6" s="1" t="s">
        <v>17</v>
      </c>
    </row>
    <row r="7">
      <c r="A7" s="1"/>
      <c r="B7" s="17" t="s">
        <v>18</v>
      </c>
      <c r="C7" s="3"/>
      <c r="D7" s="3"/>
      <c r="E7" s="3">
        <f>M26 + M27</f>
        <v>2694</v>
      </c>
      <c r="F7" s="3"/>
      <c r="H7" s="18"/>
      <c r="I7" s="5"/>
      <c r="J7" s="5"/>
      <c r="K7" s="8"/>
      <c r="L7" s="6"/>
      <c r="M7" s="6">
        <f t="shared" si="1"/>
        <v>0</v>
      </c>
      <c r="N7" s="3" t="s">
        <v>17</v>
      </c>
      <c r="O7" s="1" t="s">
        <v>17</v>
      </c>
    </row>
    <row r="8">
      <c r="A8" s="1"/>
      <c r="B8" s="19" t="s">
        <v>19</v>
      </c>
      <c r="C8" s="3">
        <v>2.0</v>
      </c>
      <c r="D8" s="3">
        <f>2100+1900</f>
        <v>4000</v>
      </c>
      <c r="E8" s="3">
        <f>D8</f>
        <v>4000</v>
      </c>
      <c r="F8" s="3" t="s">
        <v>20</v>
      </c>
      <c r="H8" s="15" t="s">
        <v>21</v>
      </c>
      <c r="I8" s="16" t="s">
        <v>22</v>
      </c>
      <c r="J8" s="16" t="s">
        <v>23</v>
      </c>
      <c r="K8" s="8">
        <v>2.0</v>
      </c>
      <c r="L8" s="6"/>
      <c r="M8" s="6">
        <f t="shared" si="1"/>
        <v>0</v>
      </c>
      <c r="N8" s="6"/>
      <c r="O8" s="1" t="s">
        <v>17</v>
      </c>
    </row>
    <row r="9">
      <c r="A9" s="1"/>
      <c r="B9" s="13" t="s">
        <v>24</v>
      </c>
      <c r="C9" s="13">
        <v>2.0</v>
      </c>
      <c r="D9" s="13">
        <v>449.0</v>
      </c>
      <c r="E9" s="13">
        <f t="shared" ref="E9:E18" si="2">C9*D9</f>
        <v>898</v>
      </c>
      <c r="F9" s="20" t="s">
        <v>25</v>
      </c>
      <c r="G9" s="1" t="s">
        <v>17</v>
      </c>
      <c r="H9" s="15" t="s">
        <v>26</v>
      </c>
      <c r="I9" s="16" t="s">
        <v>27</v>
      </c>
      <c r="J9" s="16" t="s">
        <v>28</v>
      </c>
      <c r="K9" s="8">
        <v>2.0</v>
      </c>
      <c r="L9" s="21">
        <v>250.0</v>
      </c>
      <c r="M9" s="6">
        <f t="shared" si="1"/>
        <v>500</v>
      </c>
      <c r="N9" s="22" t="s">
        <v>29</v>
      </c>
      <c r="O9" s="1" t="s">
        <v>17</v>
      </c>
    </row>
    <row r="10">
      <c r="A10" s="1"/>
      <c r="B10" s="13" t="s">
        <v>30</v>
      </c>
      <c r="C10" s="13">
        <v>2.0</v>
      </c>
      <c r="D10" s="13">
        <v>699.0</v>
      </c>
      <c r="E10" s="13">
        <f t="shared" si="2"/>
        <v>1398</v>
      </c>
      <c r="F10" s="20" t="s">
        <v>31</v>
      </c>
      <c r="G10" s="1" t="s">
        <v>17</v>
      </c>
      <c r="H10" s="15" t="s">
        <v>32</v>
      </c>
      <c r="I10" s="15" t="s">
        <v>33</v>
      </c>
      <c r="J10" s="16"/>
      <c r="K10" s="8">
        <v>2.0</v>
      </c>
      <c r="L10" s="6"/>
      <c r="M10" s="6">
        <f t="shared" si="1"/>
        <v>0</v>
      </c>
      <c r="N10" s="6"/>
      <c r="O10" s="1" t="s">
        <v>17</v>
      </c>
    </row>
    <row r="11">
      <c r="A11" s="1"/>
      <c r="B11" s="13" t="s">
        <v>34</v>
      </c>
      <c r="C11" s="13">
        <v>1.0</v>
      </c>
      <c r="D11" s="13">
        <v>1159.0</v>
      </c>
      <c r="E11" s="13">
        <f t="shared" si="2"/>
        <v>1159</v>
      </c>
      <c r="F11" s="20" t="s">
        <v>35</v>
      </c>
      <c r="G11" s="1" t="s">
        <v>17</v>
      </c>
      <c r="H11" s="16" t="s">
        <v>36</v>
      </c>
      <c r="I11" s="16" t="s">
        <v>37</v>
      </c>
      <c r="J11" s="16" t="s">
        <v>36</v>
      </c>
      <c r="K11" s="23">
        <v>4.0</v>
      </c>
      <c r="L11" s="6"/>
      <c r="M11" s="6">
        <f t="shared" si="1"/>
        <v>0</v>
      </c>
      <c r="N11" s="6"/>
      <c r="O11" s="1" t="s">
        <v>17</v>
      </c>
    </row>
    <row r="12">
      <c r="A12" s="1"/>
      <c r="B12" s="24" t="s">
        <v>38</v>
      </c>
      <c r="C12" s="24">
        <v>1.0</v>
      </c>
      <c r="D12" s="24">
        <v>575.0</v>
      </c>
      <c r="E12" s="24">
        <f t="shared" si="2"/>
        <v>575</v>
      </c>
      <c r="F12" s="20" t="s">
        <v>39</v>
      </c>
      <c r="G12" s="1" t="s">
        <v>17</v>
      </c>
      <c r="H12" s="9" t="s">
        <v>40</v>
      </c>
      <c r="I12" s="10"/>
      <c r="J12" s="10"/>
      <c r="K12" s="11">
        <v>2.0</v>
      </c>
      <c r="L12" s="13">
        <v>400.0</v>
      </c>
      <c r="M12" s="12">
        <f t="shared" si="1"/>
        <v>800</v>
      </c>
      <c r="N12" s="20" t="s">
        <v>41</v>
      </c>
      <c r="O12" s="1" t="s">
        <v>17</v>
      </c>
    </row>
    <row r="13">
      <c r="A13" s="1"/>
      <c r="B13" s="24" t="s">
        <v>42</v>
      </c>
      <c r="C13" s="24">
        <v>1.0</v>
      </c>
      <c r="D13" s="24">
        <v>269.0</v>
      </c>
      <c r="E13" s="24">
        <f t="shared" si="2"/>
        <v>269</v>
      </c>
      <c r="F13" s="20" t="s">
        <v>43</v>
      </c>
      <c r="G13" s="1" t="s">
        <v>17</v>
      </c>
      <c r="H13" s="10" t="s">
        <v>44</v>
      </c>
      <c r="I13" s="10" t="s">
        <v>45</v>
      </c>
      <c r="J13" s="10" t="s">
        <v>44</v>
      </c>
      <c r="K13" s="25">
        <v>2.0</v>
      </c>
      <c r="L13" s="13">
        <v>80.0</v>
      </c>
      <c r="M13" s="12">
        <f t="shared" si="1"/>
        <v>160</v>
      </c>
      <c r="N13" s="22" t="s">
        <v>46</v>
      </c>
      <c r="O13" s="1" t="s">
        <v>17</v>
      </c>
    </row>
    <row r="14">
      <c r="A14" s="1"/>
      <c r="B14" s="13" t="s">
        <v>47</v>
      </c>
      <c r="C14" s="13">
        <v>1.0</v>
      </c>
      <c r="D14" s="13">
        <v>1199.0</v>
      </c>
      <c r="E14" s="13">
        <f t="shared" si="2"/>
        <v>1199</v>
      </c>
      <c r="F14" s="20" t="s">
        <v>48</v>
      </c>
      <c r="G14" s="1" t="s">
        <v>17</v>
      </c>
      <c r="H14" s="26"/>
      <c r="I14" s="5"/>
      <c r="J14" s="5"/>
      <c r="K14" s="23"/>
      <c r="L14" s="3"/>
      <c r="M14" s="6"/>
      <c r="N14" s="3"/>
      <c r="O14" s="1" t="s">
        <v>17</v>
      </c>
    </row>
    <row r="15">
      <c r="B15" s="13" t="s">
        <v>49</v>
      </c>
      <c r="C15" s="13">
        <v>1.0</v>
      </c>
      <c r="D15" s="13">
        <v>469.0</v>
      </c>
      <c r="E15" s="13">
        <f t="shared" si="2"/>
        <v>469</v>
      </c>
      <c r="F15" s="22" t="s">
        <v>50</v>
      </c>
      <c r="G15" s="1" t="s">
        <v>17</v>
      </c>
      <c r="H15" s="26"/>
      <c r="I15" s="5"/>
      <c r="J15" s="5"/>
      <c r="K15" s="23"/>
      <c r="L15" s="3"/>
      <c r="M15" s="6"/>
      <c r="N15" s="3"/>
      <c r="O15" s="1" t="s">
        <v>17</v>
      </c>
    </row>
    <row r="16">
      <c r="B16" s="13" t="s">
        <v>51</v>
      </c>
      <c r="C16" s="13">
        <v>1.0</v>
      </c>
      <c r="D16" s="13">
        <v>299.0</v>
      </c>
      <c r="E16" s="13">
        <f t="shared" si="2"/>
        <v>299</v>
      </c>
      <c r="F16" s="20" t="s">
        <v>52</v>
      </c>
      <c r="G16" s="1" t="s">
        <v>17</v>
      </c>
      <c r="H16" s="10" t="s">
        <v>53</v>
      </c>
      <c r="I16" s="10" t="s">
        <v>53</v>
      </c>
      <c r="J16" s="10" t="s">
        <v>53</v>
      </c>
      <c r="K16" s="25">
        <v>1.0</v>
      </c>
      <c r="L16" s="13">
        <v>239.0</v>
      </c>
      <c r="M16" s="12">
        <f>K16*L16</f>
        <v>239</v>
      </c>
      <c r="N16" s="20" t="s">
        <v>54</v>
      </c>
      <c r="O16" s="1" t="s">
        <v>17</v>
      </c>
    </row>
    <row r="17">
      <c r="B17" s="13" t="s">
        <v>55</v>
      </c>
      <c r="C17" s="13">
        <v>1.0</v>
      </c>
      <c r="D17" s="13">
        <v>179.0</v>
      </c>
      <c r="E17" s="13">
        <f t="shared" si="2"/>
        <v>179</v>
      </c>
      <c r="F17" s="22" t="s">
        <v>56</v>
      </c>
      <c r="G17" s="1"/>
      <c r="H17" s="18"/>
      <c r="I17" s="7"/>
      <c r="J17" s="5"/>
      <c r="K17" s="8"/>
      <c r="L17" s="6"/>
      <c r="M17" s="6"/>
      <c r="N17" s="6"/>
      <c r="O17" s="1"/>
    </row>
    <row r="18">
      <c r="B18" s="13" t="s">
        <v>57</v>
      </c>
      <c r="C18" s="13">
        <v>1.0</v>
      </c>
      <c r="D18" s="13">
        <v>50.0</v>
      </c>
      <c r="E18" s="13">
        <f t="shared" si="2"/>
        <v>50</v>
      </c>
      <c r="F18" s="22" t="s">
        <v>58</v>
      </c>
      <c r="G18" s="1" t="s">
        <v>17</v>
      </c>
      <c r="H18" s="18"/>
      <c r="I18" s="7"/>
      <c r="J18" s="5"/>
      <c r="K18" s="8"/>
      <c r="L18" s="6"/>
      <c r="M18" s="6"/>
      <c r="N18" s="6"/>
      <c r="O18" s="1" t="s">
        <v>17</v>
      </c>
    </row>
    <row r="19">
      <c r="B19" s="13" t="s">
        <v>59</v>
      </c>
      <c r="C19" s="13">
        <v>1.0</v>
      </c>
      <c r="D19" s="13">
        <v>65.0</v>
      </c>
      <c r="E19" s="13">
        <v>65.0</v>
      </c>
      <c r="F19" s="20" t="s">
        <v>60</v>
      </c>
      <c r="G19" s="1" t="s">
        <v>17</v>
      </c>
      <c r="H19" s="18"/>
      <c r="I19" s="7"/>
      <c r="J19" s="5"/>
      <c r="K19" s="8"/>
      <c r="L19" s="6"/>
      <c r="M19" s="6"/>
      <c r="N19" s="6"/>
      <c r="O19" s="1" t="s">
        <v>17</v>
      </c>
    </row>
    <row r="20">
      <c r="B20" s="3"/>
      <c r="C20" s="6"/>
      <c r="D20" s="6"/>
      <c r="E20" s="3"/>
      <c r="F20" s="6"/>
      <c r="G20" s="1" t="s">
        <v>17</v>
      </c>
      <c r="H20" s="15" t="s">
        <v>61</v>
      </c>
      <c r="I20" s="15" t="s">
        <v>62</v>
      </c>
      <c r="J20" s="16"/>
      <c r="K20" s="8">
        <v>1.0</v>
      </c>
      <c r="L20" s="6"/>
      <c r="M20" s="6">
        <f t="shared" ref="M20:M23" si="3">K20*L20</f>
        <v>0</v>
      </c>
      <c r="N20" s="6"/>
      <c r="O20" s="1" t="s">
        <v>17</v>
      </c>
    </row>
    <row r="21">
      <c r="B21" s="14" t="s">
        <v>63</v>
      </c>
      <c r="C21" s="6"/>
      <c r="D21" s="6"/>
      <c r="E21" s="3"/>
      <c r="F21" s="6"/>
      <c r="G21" s="1" t="s">
        <v>17</v>
      </c>
      <c r="H21" s="16" t="s">
        <v>64</v>
      </c>
      <c r="I21" s="16" t="s">
        <v>65</v>
      </c>
      <c r="J21" s="16" t="s">
        <v>64</v>
      </c>
      <c r="K21" s="23">
        <v>2.0</v>
      </c>
      <c r="L21" s="3">
        <v>30.0</v>
      </c>
      <c r="M21" s="6">
        <f t="shared" si="3"/>
        <v>60</v>
      </c>
      <c r="N21" s="20" t="s">
        <v>66</v>
      </c>
      <c r="O21" s="1" t="s">
        <v>17</v>
      </c>
    </row>
    <row r="22">
      <c r="B22" s="19" t="s">
        <v>67</v>
      </c>
      <c r="C22" s="3"/>
      <c r="D22" s="3"/>
      <c r="E22" s="3">
        <v>1500.0</v>
      </c>
      <c r="F22" s="3"/>
      <c r="G22" s="1" t="s">
        <v>17</v>
      </c>
      <c r="H22" s="13" t="s">
        <v>68</v>
      </c>
      <c r="I22" s="12"/>
      <c r="J22" s="12"/>
      <c r="K22" s="13">
        <v>2.0</v>
      </c>
      <c r="L22" s="13">
        <v>150.0</v>
      </c>
      <c r="M22" s="12">
        <f t="shared" si="3"/>
        <v>300</v>
      </c>
      <c r="N22" s="20" t="s">
        <v>69</v>
      </c>
      <c r="O22" s="1" t="s">
        <v>17</v>
      </c>
    </row>
    <row r="23">
      <c r="B23" s="19" t="s">
        <v>70</v>
      </c>
      <c r="C23" s="3"/>
      <c r="D23" s="3"/>
      <c r="E23" s="3">
        <f t="shared" ref="E23:E28" si="4">C23*D23</f>
        <v>0</v>
      </c>
      <c r="F23" s="3"/>
      <c r="G23" s="1" t="s">
        <v>17</v>
      </c>
      <c r="H23" s="10" t="s">
        <v>71</v>
      </c>
      <c r="I23" s="10" t="s">
        <v>72</v>
      </c>
      <c r="J23" s="10" t="s">
        <v>71</v>
      </c>
      <c r="K23" s="25">
        <v>2.0</v>
      </c>
      <c r="L23" s="13">
        <v>100.0</v>
      </c>
      <c r="M23" s="12">
        <f t="shared" si="3"/>
        <v>200</v>
      </c>
      <c r="N23" s="6"/>
      <c r="O23" s="1" t="s">
        <v>17</v>
      </c>
    </row>
    <row r="24">
      <c r="B24" s="19" t="s">
        <v>73</v>
      </c>
      <c r="C24" s="3">
        <v>1.0</v>
      </c>
      <c r="D24" s="3">
        <v>1200.0</v>
      </c>
      <c r="E24" s="3">
        <f t="shared" si="4"/>
        <v>1200</v>
      </c>
      <c r="F24" s="3"/>
      <c r="G24" s="1" t="s">
        <v>17</v>
      </c>
      <c r="H24" s="19" t="s">
        <v>74</v>
      </c>
      <c r="I24" s="6"/>
      <c r="J24" s="6"/>
      <c r="K24" s="3"/>
      <c r="L24" s="6"/>
      <c r="M24" s="3">
        <v>50.0</v>
      </c>
      <c r="N24" s="6"/>
      <c r="O24" s="1" t="s">
        <v>17</v>
      </c>
    </row>
    <row r="25">
      <c r="B25" s="19" t="s">
        <v>75</v>
      </c>
      <c r="C25" s="3">
        <v>2.0</v>
      </c>
      <c r="D25" s="3">
        <v>500.0</v>
      </c>
      <c r="E25" s="3">
        <f t="shared" si="4"/>
        <v>1000</v>
      </c>
      <c r="F25" s="3"/>
      <c r="G25" s="1" t="s">
        <v>17</v>
      </c>
    </row>
    <row r="26">
      <c r="B26" s="13" t="s">
        <v>76</v>
      </c>
      <c r="C26" s="13">
        <v>1.0</v>
      </c>
      <c r="D26" s="13">
        <v>300.0</v>
      </c>
      <c r="E26" s="13">
        <f t="shared" si="4"/>
        <v>300</v>
      </c>
      <c r="F26" s="20" t="s">
        <v>77</v>
      </c>
      <c r="G26" s="1" t="s">
        <v>17</v>
      </c>
      <c r="L26" s="1" t="s">
        <v>78</v>
      </c>
      <c r="M26" s="1">
        <f>SUM(M4:M24)</f>
        <v>2594</v>
      </c>
    </row>
    <row r="27">
      <c r="B27" s="13" t="s">
        <v>79</v>
      </c>
      <c r="C27" s="13">
        <v>2.0</v>
      </c>
      <c r="D27" s="13">
        <v>250.0</v>
      </c>
      <c r="E27" s="13">
        <f t="shared" si="4"/>
        <v>500</v>
      </c>
      <c r="F27" s="20" t="s">
        <v>80</v>
      </c>
      <c r="G27" s="1" t="s">
        <v>17</v>
      </c>
      <c r="L27" s="1" t="s">
        <v>81</v>
      </c>
      <c r="M27" s="1">
        <v>100.0</v>
      </c>
    </row>
    <row r="28">
      <c r="B28" s="13" t="s">
        <v>82</v>
      </c>
      <c r="C28" s="13">
        <v>1.0</v>
      </c>
      <c r="D28" s="13">
        <v>210.0</v>
      </c>
      <c r="E28" s="13">
        <f t="shared" si="4"/>
        <v>210</v>
      </c>
      <c r="F28" s="20" t="s">
        <v>83</v>
      </c>
      <c r="G28" s="1" t="s">
        <v>17</v>
      </c>
    </row>
    <row r="29">
      <c r="B29" s="13" t="s">
        <v>84</v>
      </c>
      <c r="C29" s="13">
        <v>1.0</v>
      </c>
      <c r="D29" s="13">
        <v>270.0</v>
      </c>
      <c r="E29" s="13">
        <v>270.0</v>
      </c>
      <c r="F29" s="20" t="s">
        <v>85</v>
      </c>
      <c r="G29" s="1" t="s">
        <v>17</v>
      </c>
    </row>
    <row r="30">
      <c r="B30" s="13" t="s">
        <v>86</v>
      </c>
      <c r="C30" s="13">
        <v>1.0</v>
      </c>
      <c r="D30" s="13">
        <v>149.0</v>
      </c>
      <c r="E30" s="13">
        <v>149.0</v>
      </c>
      <c r="F30" s="20" t="s">
        <v>87</v>
      </c>
      <c r="G30" s="1" t="s">
        <v>17</v>
      </c>
    </row>
    <row r="31">
      <c r="B31" s="13" t="s">
        <v>88</v>
      </c>
      <c r="C31" s="13">
        <v>2.0</v>
      </c>
      <c r="D31" s="13">
        <v>150.0</v>
      </c>
      <c r="E31" s="13">
        <f t="shared" ref="E31:E34" si="5">C31*D31</f>
        <v>300</v>
      </c>
      <c r="F31" s="20" t="s">
        <v>89</v>
      </c>
      <c r="G31" s="1" t="s">
        <v>17</v>
      </c>
    </row>
    <row r="32">
      <c r="B32" s="13" t="s">
        <v>90</v>
      </c>
      <c r="C32" s="13">
        <v>1.0</v>
      </c>
      <c r="D32" s="13">
        <v>165.0</v>
      </c>
      <c r="E32" s="13">
        <f t="shared" si="5"/>
        <v>165</v>
      </c>
      <c r="F32" s="20" t="s">
        <v>91</v>
      </c>
      <c r="G32" s="1" t="s">
        <v>17</v>
      </c>
    </row>
    <row r="33">
      <c r="B33" s="13" t="s">
        <v>92</v>
      </c>
      <c r="C33" s="13">
        <v>1.0</v>
      </c>
      <c r="D33" s="13">
        <v>199.0</v>
      </c>
      <c r="E33" s="13">
        <f t="shared" si="5"/>
        <v>199</v>
      </c>
      <c r="F33" s="20" t="s">
        <v>93</v>
      </c>
      <c r="G33" s="1" t="s">
        <v>17</v>
      </c>
    </row>
    <row r="34">
      <c r="B34" s="13" t="s">
        <v>94</v>
      </c>
      <c r="C34" s="13">
        <v>2.0</v>
      </c>
      <c r="D34" s="13">
        <v>78.0</v>
      </c>
      <c r="E34" s="13">
        <f t="shared" si="5"/>
        <v>156</v>
      </c>
      <c r="F34" s="20" t="s">
        <v>95</v>
      </c>
      <c r="G34" s="27" t="s">
        <v>17</v>
      </c>
    </row>
    <row r="35">
      <c r="B35" s="13" t="s">
        <v>96</v>
      </c>
      <c r="C35" s="13">
        <v>1.0</v>
      </c>
      <c r="D35" s="13">
        <v>169.0</v>
      </c>
      <c r="E35" s="13">
        <v>169.0</v>
      </c>
      <c r="F35" s="20" t="s">
        <v>97</v>
      </c>
      <c r="G35" s="27" t="s">
        <v>17</v>
      </c>
    </row>
    <row r="36">
      <c r="B36" s="19" t="s">
        <v>98</v>
      </c>
      <c r="C36" s="3">
        <v>1.0</v>
      </c>
      <c r="D36" s="3">
        <v>472.0</v>
      </c>
      <c r="E36" s="3">
        <f t="shared" ref="E36:E38" si="6">C36*D36</f>
        <v>472</v>
      </c>
      <c r="F36" s="20" t="s">
        <v>99</v>
      </c>
      <c r="G36" s="27" t="s">
        <v>17</v>
      </c>
    </row>
    <row r="37">
      <c r="B37" s="19" t="s">
        <v>100</v>
      </c>
      <c r="C37" s="3">
        <v>2.0</v>
      </c>
      <c r="D37" s="28">
        <v>190.0</v>
      </c>
      <c r="E37" s="3">
        <f t="shared" si="6"/>
        <v>380</v>
      </c>
      <c r="F37" s="22" t="s">
        <v>101</v>
      </c>
      <c r="G37" s="27" t="s">
        <v>17</v>
      </c>
    </row>
    <row r="38">
      <c r="B38" s="19" t="s">
        <v>102</v>
      </c>
      <c r="C38" s="3">
        <v>1.0</v>
      </c>
      <c r="D38" s="6"/>
      <c r="E38" s="3">
        <f t="shared" si="6"/>
        <v>0</v>
      </c>
      <c r="F38" s="6"/>
      <c r="G38" s="27" t="s">
        <v>17</v>
      </c>
    </row>
    <row r="39">
      <c r="B39" s="19" t="s">
        <v>103</v>
      </c>
      <c r="C39" s="6"/>
      <c r="D39" s="6"/>
      <c r="E39" s="3">
        <v>500.0</v>
      </c>
      <c r="F39" s="6"/>
      <c r="G39" s="27" t="s">
        <v>17</v>
      </c>
    </row>
    <row r="40">
      <c r="B40" s="6"/>
      <c r="C40" s="6"/>
      <c r="D40" s="6"/>
      <c r="E40" s="3"/>
      <c r="F40" s="6"/>
      <c r="G40" s="1" t="s">
        <v>17</v>
      </c>
    </row>
    <row r="41">
      <c r="B41" s="3" t="s">
        <v>104</v>
      </c>
      <c r="C41" s="6"/>
      <c r="D41" s="6"/>
      <c r="E41" s="3">
        <v>100.0</v>
      </c>
      <c r="F41" s="6"/>
      <c r="G41" s="1" t="s">
        <v>17</v>
      </c>
    </row>
    <row r="42">
      <c r="B42" s="1" t="s">
        <v>105</v>
      </c>
      <c r="E42" s="29">
        <f>SUM(E4:E41)</f>
        <v>20974</v>
      </c>
    </row>
    <row r="43">
      <c r="B43" s="30" t="s">
        <v>106</v>
      </c>
      <c r="C43" s="31"/>
      <c r="D43" s="31"/>
      <c r="E43" s="30">
        <v>20000.0</v>
      </c>
    </row>
    <row r="51">
      <c r="G51" s="32" t="s">
        <v>107</v>
      </c>
      <c r="H51" s="32" t="s">
        <v>108</v>
      </c>
      <c r="I51" s="32" t="s">
        <v>109</v>
      </c>
    </row>
    <row r="53">
      <c r="G53" s="33" t="s">
        <v>110</v>
      </c>
      <c r="H53" s="34" t="s">
        <v>111</v>
      </c>
      <c r="I53" s="1">
        <v>6782.0</v>
      </c>
    </row>
    <row r="54">
      <c r="G54" s="1" t="s">
        <v>112</v>
      </c>
      <c r="H54" s="35" t="s">
        <v>113</v>
      </c>
      <c r="I54" s="27">
        <v>988.0</v>
      </c>
    </row>
    <row r="55">
      <c r="G55" s="1" t="s">
        <v>114</v>
      </c>
      <c r="H55" s="35" t="s">
        <v>115</v>
      </c>
      <c r="I55" s="27">
        <v>3965.0</v>
      </c>
    </row>
    <row r="56">
      <c r="G56" s="1" t="s">
        <v>116</v>
      </c>
      <c r="H56" s="35" t="s">
        <v>117</v>
      </c>
      <c r="I56" s="36" t="s">
        <v>118</v>
      </c>
    </row>
    <row r="57">
      <c r="G57" s="1" t="s">
        <v>119</v>
      </c>
      <c r="H57" s="35" t="s">
        <v>120</v>
      </c>
      <c r="I57" s="27">
        <v>595.0</v>
      </c>
    </row>
    <row r="59">
      <c r="G59" s="1" t="s">
        <v>105</v>
      </c>
      <c r="I59" s="29">
        <f>SUM(I53:I57)</f>
        <v>12330</v>
      </c>
    </row>
    <row r="60">
      <c r="G60" s="1" t="s">
        <v>121</v>
      </c>
      <c r="I60" s="29">
        <f>20000-I59</f>
        <v>7670</v>
      </c>
    </row>
  </sheetData>
  <hyperlinks>
    <hyperlink r:id="rId1" ref="F2"/>
    <hyperlink r:id="rId2" ref="F9"/>
    <hyperlink r:id="rId3" ref="N9"/>
    <hyperlink r:id="rId4" ref="F10"/>
    <hyperlink r:id="rId5" ref="F11"/>
    <hyperlink r:id="rId6" ref="F12"/>
    <hyperlink r:id="rId7" ref="N12"/>
    <hyperlink r:id="rId8" ref="F13"/>
    <hyperlink r:id="rId9" ref="N13"/>
    <hyperlink r:id="rId10" ref="F14"/>
    <hyperlink r:id="rId11" ref="F15"/>
    <hyperlink r:id="rId12" ref="F16"/>
    <hyperlink r:id="rId13" ref="N16"/>
    <hyperlink r:id="rId14" ref="F17"/>
    <hyperlink r:id="rId15" ref="F18"/>
    <hyperlink r:id="rId16" ref="F19"/>
    <hyperlink r:id="rId17" ref="N21"/>
    <hyperlink r:id="rId18" ref="N22"/>
    <hyperlink r:id="rId19" ref="F26"/>
    <hyperlink r:id="rId20" ref="F27"/>
    <hyperlink r:id="rId21" ref="F28"/>
    <hyperlink r:id="rId22" ref="F29"/>
    <hyperlink r:id="rId23" ref="F30"/>
    <hyperlink r:id="rId24" ref="F31"/>
    <hyperlink r:id="rId25" ref="F32"/>
    <hyperlink r:id="rId26" ref="F33"/>
    <hyperlink r:id="rId27" ref="F34"/>
    <hyperlink r:id="rId28" ref="F35"/>
    <hyperlink r:id="rId29" ref="F36"/>
    <hyperlink r:id="rId30" ref="F37"/>
    <hyperlink r:id="rId31" ref="G53"/>
    <hyperlink r:id="rId32" ref="H53"/>
    <hyperlink r:id="rId33" ref="H54"/>
    <hyperlink r:id="rId34" ref="H55"/>
    <hyperlink r:id="rId35" ref="H56"/>
    <hyperlink r:id="rId36" ref="H57"/>
  </hyperlinks>
  <drawing r:id="rId37"/>
</worksheet>
</file>