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EXCEL LAST SEM\"/>
    </mc:Choice>
  </mc:AlternateContent>
  <xr:revisionPtr revIDLastSave="0" documentId="13_ncr:1_{48B2AADC-6848-4F80-B1EA-9BBEEE322F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uden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I13" i="1" s="1"/>
  <c r="J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I3" i="1" s="1"/>
  <c r="J3" i="1" s="1"/>
  <c r="G2" i="1"/>
  <c r="H2" i="1" s="1"/>
  <c r="I6" i="1" l="1"/>
  <c r="J6" i="1" s="1"/>
  <c r="I15" i="1"/>
  <c r="J15" i="1" s="1"/>
  <c r="I14" i="1"/>
  <c r="J14" i="1" s="1"/>
  <c r="I4" i="1"/>
  <c r="J4" i="1" s="1"/>
  <c r="I16" i="1"/>
  <c r="J16" i="1" s="1"/>
  <c r="I8" i="1"/>
  <c r="J8" i="1" s="1"/>
  <c r="I20" i="1"/>
  <c r="J20" i="1" s="1"/>
  <c r="I21" i="1"/>
  <c r="J21" i="1" s="1"/>
  <c r="I12" i="1"/>
  <c r="J12" i="1" s="1"/>
  <c r="I2" i="1"/>
  <c r="J2" i="1" s="1"/>
  <c r="I9" i="1"/>
  <c r="J9" i="1" s="1"/>
  <c r="I11" i="1"/>
  <c r="J11" i="1" s="1"/>
  <c r="I10" i="1"/>
  <c r="J10" i="1" s="1"/>
  <c r="I19" i="1"/>
  <c r="J19" i="1" s="1"/>
  <c r="I7" i="1"/>
  <c r="J7" i="1" s="1"/>
  <c r="I18" i="1"/>
  <c r="J18" i="1" s="1"/>
  <c r="K2" i="1"/>
  <c r="I17" i="1"/>
  <c r="J17" i="1" s="1"/>
  <c r="I5" i="1"/>
  <c r="J5" i="1" s="1"/>
  <c r="K3" i="1"/>
</calcChain>
</file>

<file path=xl/sharedStrings.xml><?xml version="1.0" encoding="utf-8"?>
<sst xmlns="http://schemas.openxmlformats.org/spreadsheetml/2006/main" count="31" uniqueCount="31">
  <si>
    <t>Student Name</t>
  </si>
  <si>
    <t>Total Marks</t>
  </si>
  <si>
    <t>Percentage</t>
  </si>
  <si>
    <t>Grade</t>
  </si>
  <si>
    <t>Pass/Fail</t>
  </si>
  <si>
    <t>Neha</t>
  </si>
  <si>
    <t>Ananya</t>
  </si>
  <si>
    <t>Kavya</t>
  </si>
  <si>
    <t>Sakshi</t>
  </si>
  <si>
    <t>Raj</t>
  </si>
  <si>
    <t>Krishna</t>
  </si>
  <si>
    <t>Dev</t>
  </si>
  <si>
    <t>Manav</t>
  </si>
  <si>
    <t>Ayushman</t>
  </si>
  <si>
    <t>Yash</t>
  </si>
  <si>
    <t>Ajay</t>
  </si>
  <si>
    <t>Vandana</t>
  </si>
  <si>
    <t>Raman</t>
  </si>
  <si>
    <t>Raksha</t>
  </si>
  <si>
    <t>Ramnika</t>
  </si>
  <si>
    <t>Shyam</t>
  </si>
  <si>
    <t>Sonam</t>
  </si>
  <si>
    <t>Shivani</t>
  </si>
  <si>
    <t>Shambhavi</t>
  </si>
  <si>
    <t>Ramesh</t>
  </si>
  <si>
    <t>C++</t>
  </si>
  <si>
    <t>JAVA</t>
  </si>
  <si>
    <t>PHP</t>
  </si>
  <si>
    <t>C</t>
  </si>
  <si>
    <t>PYTHON</t>
  </si>
  <si>
    <t>TOP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</si>
</sst>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Student Performance Comparison</a:t>
            </a:r>
          </a:p>
        </c:rich>
      </c:tx>
      <c:layout>
        <c:manualLayout>
          <c:xMode val="edge"/>
          <c:yMode val="edge"/>
          <c:x val="0.192839661945966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Data'!$A$2</c:f>
              <c:strCache>
                <c:ptCount val="1"/>
                <c:pt idx="0">
                  <c:v>Ayushman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Data'!$G$2</c:f>
              <c:numCache>
                <c:formatCode>General</c:formatCode>
                <c:ptCount val="1"/>
                <c:pt idx="0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2-446B-87E9-FBDF405A61F4}"/>
            </c:ext>
          </c:extLst>
        </c:ser>
        <c:ser>
          <c:idx val="1"/>
          <c:order val="1"/>
          <c:tx>
            <c:strRef>
              <c:f>'Student Data'!$A$3</c:f>
              <c:strCache>
                <c:ptCount val="1"/>
                <c:pt idx="0">
                  <c:v>Yash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Data'!$G$3</c:f>
              <c:numCache>
                <c:formatCode>General</c:formatCode>
                <c:ptCount val="1"/>
                <c:pt idx="0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3-46EB-80B5-F6B13A6305AB}"/>
            </c:ext>
          </c:extLst>
        </c:ser>
        <c:ser>
          <c:idx val="2"/>
          <c:order val="2"/>
          <c:tx>
            <c:strRef>
              <c:f>'Student Data'!$A$4</c:f>
              <c:strCache>
                <c:ptCount val="1"/>
                <c:pt idx="0">
                  <c:v>Raj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Data'!$G$4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3-46EB-80B5-F6B13A6305AB}"/>
            </c:ext>
          </c:extLst>
        </c:ser>
        <c:ser>
          <c:idx val="3"/>
          <c:order val="3"/>
          <c:tx>
            <c:strRef>
              <c:f>'Student Data'!$A$5</c:f>
              <c:strCache>
                <c:ptCount val="1"/>
                <c:pt idx="0">
                  <c:v>Ajay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Data'!$G$5</c:f>
              <c:numCache>
                <c:formatCode>General</c:formatCode>
                <c:ptCount val="1"/>
                <c:pt idx="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3-46EB-80B5-F6B13A6305AB}"/>
            </c:ext>
          </c:extLst>
        </c:ser>
        <c:ser>
          <c:idx val="4"/>
          <c:order val="4"/>
          <c:tx>
            <c:strRef>
              <c:f>'Student Data'!$A$6</c:f>
              <c:strCache>
                <c:ptCount val="1"/>
                <c:pt idx="0">
                  <c:v>Ananya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Data'!$G$6</c:f>
              <c:numCache>
                <c:formatCode>General</c:formatCode>
                <c:ptCount val="1"/>
                <c:pt idx="0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3-46EB-80B5-F6B13A6305AB}"/>
            </c:ext>
          </c:extLst>
        </c:ser>
        <c:ser>
          <c:idx val="5"/>
          <c:order val="5"/>
          <c:tx>
            <c:strRef>
              <c:f>'Student Data'!$A$7</c:f>
              <c:strCache>
                <c:ptCount val="1"/>
                <c:pt idx="0">
                  <c:v>Vandana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Data'!$G$7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3-46EB-80B5-F6B13A6305AB}"/>
            </c:ext>
          </c:extLst>
        </c:ser>
        <c:ser>
          <c:idx val="6"/>
          <c:order val="6"/>
          <c:tx>
            <c:strRef>
              <c:f>'Student Data'!$A$8</c:f>
              <c:strCache>
                <c:ptCount val="1"/>
                <c:pt idx="0">
                  <c:v>Raman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Data'!$G$8</c:f>
              <c:numCache>
                <c:formatCode>General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73-46EB-80B5-F6B13A6305AB}"/>
            </c:ext>
          </c:extLst>
        </c:ser>
        <c:ser>
          <c:idx val="7"/>
          <c:order val="7"/>
          <c:tx>
            <c:strRef>
              <c:f>'Student Data'!$A$9</c:f>
              <c:strCache>
                <c:ptCount val="1"/>
                <c:pt idx="0">
                  <c:v>Raksha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Data'!$G$9</c:f>
              <c:numCache>
                <c:formatCode>General</c:formatCode>
                <c:ptCount val="1"/>
                <c:pt idx="0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73-46EB-80B5-F6B13A6305AB}"/>
            </c:ext>
          </c:extLst>
        </c:ser>
        <c:ser>
          <c:idx val="8"/>
          <c:order val="8"/>
          <c:tx>
            <c:strRef>
              <c:f>'Student Data'!$A$10</c:f>
              <c:strCache>
                <c:ptCount val="1"/>
                <c:pt idx="0">
                  <c:v>Neha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Data'!$G$10</c:f>
              <c:numCache>
                <c:formatCode>General</c:formatCode>
                <c:ptCount val="1"/>
                <c:pt idx="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73-46EB-80B5-F6B13A6305AB}"/>
            </c:ext>
          </c:extLst>
        </c:ser>
        <c:ser>
          <c:idx val="9"/>
          <c:order val="9"/>
          <c:tx>
            <c:strRef>
              <c:f>'Student Data'!$A$11</c:f>
              <c:strCache>
                <c:ptCount val="1"/>
                <c:pt idx="0">
                  <c:v>Ramnika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Data'!$G$11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73-46EB-80B5-F6B13A6305AB}"/>
            </c:ext>
          </c:extLst>
        </c:ser>
        <c:ser>
          <c:idx val="10"/>
          <c:order val="10"/>
          <c:tx>
            <c:strRef>
              <c:f>'Student Data'!$A$12</c:f>
              <c:strCache>
                <c:ptCount val="1"/>
                <c:pt idx="0">
                  <c:v>Shyam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Data'!$G$12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3-46EB-80B5-F6B13A6305AB}"/>
            </c:ext>
          </c:extLst>
        </c:ser>
        <c:ser>
          <c:idx val="11"/>
          <c:order val="11"/>
          <c:tx>
            <c:strRef>
              <c:f>'Student Data'!$A$13</c:f>
              <c:strCache>
                <c:ptCount val="1"/>
                <c:pt idx="0">
                  <c:v>Sonam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Data'!$G$13</c:f>
              <c:numCache>
                <c:formatCode>General</c:formatCode>
                <c:ptCount val="1"/>
                <c:pt idx="0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3-46EB-80B5-F6B13A6305AB}"/>
            </c:ext>
          </c:extLst>
        </c:ser>
        <c:ser>
          <c:idx val="12"/>
          <c:order val="12"/>
          <c:tx>
            <c:strRef>
              <c:f>'Student Data'!$A$14</c:f>
              <c:strCache>
                <c:ptCount val="1"/>
                <c:pt idx="0">
                  <c:v>Shivani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Data'!$G$14</c:f>
              <c:numCache>
                <c:formatCode>General</c:formatCode>
                <c:ptCount val="1"/>
                <c:pt idx="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3-46EB-80B5-F6B13A6305AB}"/>
            </c:ext>
          </c:extLst>
        </c:ser>
        <c:ser>
          <c:idx val="13"/>
          <c:order val="13"/>
          <c:tx>
            <c:strRef>
              <c:f>'Student Data'!$A$15</c:f>
              <c:strCache>
                <c:ptCount val="1"/>
                <c:pt idx="0">
                  <c:v>Shambhavi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Data'!$G$15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73-46EB-80B5-F6B13A6305AB}"/>
            </c:ext>
          </c:extLst>
        </c:ser>
        <c:ser>
          <c:idx val="14"/>
          <c:order val="14"/>
          <c:tx>
            <c:strRef>
              <c:f>'Student Data'!$A$16</c:f>
              <c:strCache>
                <c:ptCount val="1"/>
                <c:pt idx="0">
                  <c:v>Kavya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Data'!$G$16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73-46EB-80B5-F6B13A6305AB}"/>
            </c:ext>
          </c:extLst>
        </c:ser>
        <c:ser>
          <c:idx val="15"/>
          <c:order val="15"/>
          <c:tx>
            <c:strRef>
              <c:f>'Student Data'!$A$17</c:f>
              <c:strCache>
                <c:ptCount val="1"/>
                <c:pt idx="0">
                  <c:v>Sakshi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Data'!$G$17</c:f>
              <c:numCache>
                <c:formatCode>General</c:formatCode>
                <c:ptCount val="1"/>
                <c:pt idx="0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73-46EB-80B5-F6B13A6305AB}"/>
            </c:ext>
          </c:extLst>
        </c:ser>
        <c:ser>
          <c:idx val="16"/>
          <c:order val="16"/>
          <c:tx>
            <c:strRef>
              <c:f>'Student Data'!$A$18</c:f>
              <c:strCache>
                <c:ptCount val="1"/>
                <c:pt idx="0">
                  <c:v>Ramesh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Data'!$G$18</c:f>
              <c:numCache>
                <c:formatCode>General</c:formatCode>
                <c:ptCount val="1"/>
                <c:pt idx="0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73-46EB-80B5-F6B13A6305AB}"/>
            </c:ext>
          </c:extLst>
        </c:ser>
        <c:ser>
          <c:idx val="17"/>
          <c:order val="17"/>
          <c:tx>
            <c:strRef>
              <c:f>'Student Data'!$A$19</c:f>
              <c:strCache>
                <c:ptCount val="1"/>
                <c:pt idx="0">
                  <c:v>Krishna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Data'!$G$19</c:f>
              <c:numCache>
                <c:formatCode>General</c:formatCode>
                <c:ptCount val="1"/>
                <c:pt idx="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73-46EB-80B5-F6B13A6305AB}"/>
            </c:ext>
          </c:extLst>
        </c:ser>
        <c:ser>
          <c:idx val="18"/>
          <c:order val="18"/>
          <c:tx>
            <c:strRef>
              <c:f>'Student Data'!$A$20</c:f>
              <c:strCache>
                <c:ptCount val="1"/>
                <c:pt idx="0">
                  <c:v>Dev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Data'!$G$20</c:f>
              <c:numCache>
                <c:formatCode>General</c:formatCode>
                <c:ptCount val="1"/>
                <c:pt idx="0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73-46EB-80B5-F6B13A6305AB}"/>
            </c:ext>
          </c:extLst>
        </c:ser>
        <c:ser>
          <c:idx val="19"/>
          <c:order val="19"/>
          <c:tx>
            <c:strRef>
              <c:f>'Student Data'!$A$21</c:f>
              <c:strCache>
                <c:ptCount val="1"/>
                <c:pt idx="0">
                  <c:v>Manav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'Student Data'!$G$21</c:f>
              <c:numCache>
                <c:formatCode>General</c:formatCode>
                <c:ptCount val="1"/>
                <c:pt idx="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73-46EB-80B5-F6B13A63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Data'!$H$1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'Student Data'!$H$2:$H$21</c:f>
              <c:numCache>
                <c:formatCode>General</c:formatCode>
                <c:ptCount val="20"/>
                <c:pt idx="0">
                  <c:v>75.8</c:v>
                </c:pt>
                <c:pt idx="1">
                  <c:v>71.599999999999994</c:v>
                </c:pt>
                <c:pt idx="2">
                  <c:v>76</c:v>
                </c:pt>
                <c:pt idx="3">
                  <c:v>68</c:v>
                </c:pt>
                <c:pt idx="4">
                  <c:v>68.2</c:v>
                </c:pt>
                <c:pt idx="5">
                  <c:v>79.400000000000006</c:v>
                </c:pt>
                <c:pt idx="6">
                  <c:v>59</c:v>
                </c:pt>
                <c:pt idx="7">
                  <c:v>76.599999999999994</c:v>
                </c:pt>
                <c:pt idx="8">
                  <c:v>53.8</c:v>
                </c:pt>
                <c:pt idx="9">
                  <c:v>54</c:v>
                </c:pt>
                <c:pt idx="10">
                  <c:v>69.8</c:v>
                </c:pt>
                <c:pt idx="11">
                  <c:v>78.599999999999994</c:v>
                </c:pt>
                <c:pt idx="12">
                  <c:v>78.400000000000006</c:v>
                </c:pt>
                <c:pt idx="13">
                  <c:v>55.4</c:v>
                </c:pt>
                <c:pt idx="14">
                  <c:v>75.400000000000006</c:v>
                </c:pt>
                <c:pt idx="15">
                  <c:v>77.8</c:v>
                </c:pt>
                <c:pt idx="16">
                  <c:v>70.2</c:v>
                </c:pt>
                <c:pt idx="17">
                  <c:v>46.8</c:v>
                </c:pt>
                <c:pt idx="18">
                  <c:v>82.2</c:v>
                </c:pt>
                <c:pt idx="19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0FF-9734-E2DF8CB5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339792"/>
        <c:axId val="2096337872"/>
      </c:barChart>
      <c:catAx>
        <c:axId val="2096339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37872"/>
        <c:crosses val="autoZero"/>
        <c:auto val="1"/>
        <c:lblAlgn val="ctr"/>
        <c:lblOffset val="100"/>
        <c:noMultiLvlLbl val="0"/>
      </c:catAx>
      <c:valAx>
        <c:axId val="20963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23813</xdr:colOff>
      <xdr:row>1</xdr:row>
      <xdr:rowOff>67628</xdr:rowOff>
    </xdr:from>
    <xdr:ext cx="5210173" cy="2090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11</xdr:col>
      <xdr:colOff>30480</xdr:colOff>
      <xdr:row>13</xdr:row>
      <xdr:rowOff>38100</xdr:rowOff>
    </xdr:from>
    <xdr:to>
      <xdr:col>18</xdr:col>
      <xdr:colOff>335280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34E0C-3EE4-54B4-FFC7-6BF69BA24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88490-5175-4ACB-B9C9-8A8E34994575}" name="Table1" displayName="Table1" ref="A1:K21" totalsRowShown="0" headerRowDxfId="14" dataDxfId="13">
  <autoFilter ref="A1:K21" xr:uid="{33088490-5175-4ACB-B9C9-8A8E34994575}"/>
  <tableColumns count="11">
    <tableColumn id="1" xr3:uid="{9524C5AF-2B67-490C-AFF9-1BA57B3911D6}" name="Student Name" dataDxfId="12"/>
    <tableColumn id="2" xr3:uid="{E0B35D94-1226-4D7C-91F0-E7546D1BB92F}" name="C++" dataDxfId="11"/>
    <tableColumn id="3" xr3:uid="{21006EEB-2172-4F38-877B-D01E7983A959}" name="JAVA" dataDxfId="10"/>
    <tableColumn id="4" xr3:uid="{377FB00F-1513-4E78-A6F4-28300689B867}" name="PHP" dataDxfId="9"/>
    <tableColumn id="5" xr3:uid="{B5C9F277-0C3A-4D4F-B86B-6B74A47880BA}" name="C" dataDxfId="8"/>
    <tableColumn id="6" xr3:uid="{C442656F-F5A5-418E-AFAC-23FE83DFDCA1}" name="PYTHON" dataDxfId="7"/>
    <tableColumn id="7" xr3:uid="{37FD2AF9-4A2E-44A6-A08D-D79B95FD7805}" name="Total Marks" dataDxfId="6">
      <calculatedColumnFormula>SUM(B2:F2)</calculatedColumnFormula>
    </tableColumn>
    <tableColumn id="8" xr3:uid="{08F25020-B0EC-4CAA-A47A-272A2A6AA7F5}" name="Percentage" dataDxfId="5">
      <calculatedColumnFormula>G2/5</calculatedColumnFormula>
    </tableColumn>
    <tableColumn id="10" xr3:uid="{1003D834-6AA9-48DB-B309-8FDF9030DC35}" name="Grade" dataDxfId="4">
      <calculatedColumnFormula>IF(H2&gt;=90,"A+",IF(H2&gt;=80,"A",IF(H2&gt;=70,"B",IF(H2&gt;=60,"C","F"))))</calculatedColumnFormula>
    </tableColumn>
    <tableColumn id="11" xr3:uid="{5745B3C8-9773-4C01-8FFC-9DDF7ABB2C17}" name="Pass/Fail" dataDxfId="3">
      <calculatedColumnFormula>IF(I2="F","Fail","Pass")</calculatedColumnFormula>
    </tableColumn>
    <tableColumn id="12" xr3:uid="{8E957FB6-F633-4336-A43A-18BA7FA20EF1}" name="TOP RANK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25" sqref="J25"/>
    </sheetView>
  </sheetViews>
  <sheetFormatPr defaultRowHeight="14.4" x14ac:dyDescent="0.3"/>
  <cols>
    <col min="1" max="1" width="17.109375" customWidth="1"/>
    <col min="2" max="2" width="10.77734375" customWidth="1"/>
    <col min="3" max="3" width="11.33203125" customWidth="1"/>
    <col min="4" max="4" width="10.88671875" customWidth="1"/>
    <col min="5" max="5" width="13.33203125" customWidth="1"/>
    <col min="6" max="6" width="17.21875" customWidth="1"/>
    <col min="7" max="7" width="12.109375" customWidth="1"/>
    <col min="8" max="8" width="13.109375" customWidth="1"/>
    <col min="9" max="9" width="10.88671875" customWidth="1"/>
    <col min="10" max="10" width="12.44140625" customWidth="1"/>
    <col min="11" max="11" width="15" customWidth="1"/>
  </cols>
  <sheetData>
    <row r="1" spans="1:12" x14ac:dyDescent="0.3">
      <c r="A1" s="1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1" t="s">
        <v>1</v>
      </c>
      <c r="H1" s="1" t="s">
        <v>2</v>
      </c>
      <c r="I1" s="1" t="s">
        <v>3</v>
      </c>
      <c r="J1" s="1" t="s">
        <v>4</v>
      </c>
      <c r="K1" s="6" t="s">
        <v>30</v>
      </c>
      <c r="L1" s="2"/>
    </row>
    <row r="2" spans="1:12" x14ac:dyDescent="0.3">
      <c r="A2" s="4" t="s">
        <v>13</v>
      </c>
      <c r="B2" s="4">
        <v>88</v>
      </c>
      <c r="C2" s="4">
        <v>78</v>
      </c>
      <c r="D2" s="4">
        <v>64</v>
      </c>
      <c r="E2" s="4">
        <v>92</v>
      </c>
      <c r="F2" s="4">
        <v>57</v>
      </c>
      <c r="G2" s="4">
        <f t="shared" ref="G2:G21" si="0">SUM(B2:F2)</f>
        <v>379</v>
      </c>
      <c r="H2" s="4">
        <f t="shared" ref="H2:H21" si="1">G2/5</f>
        <v>75.8</v>
      </c>
      <c r="I2" s="4" t="str">
        <f t="shared" ref="I2:I21" si="2">IF(H2&gt;=90,"A+",IF(H2&gt;=80,"A",IF(H2&gt;=70,"B",IF(H2&gt;=60,"C","F"))))</f>
        <v>B</v>
      </c>
      <c r="J2" s="4" t="str">
        <f>IF(I2="F","Fail","Pass")</f>
        <v>Pass</v>
      </c>
      <c r="K2" s="4" t="str">
        <f>INDEX(A2:A21, MATCH(LARGE(G2:G21,1), G2:G21, 0))</f>
        <v>Dev</v>
      </c>
    </row>
    <row r="3" spans="1:12" x14ac:dyDescent="0.3">
      <c r="A3" s="4" t="s">
        <v>14</v>
      </c>
      <c r="B3" s="4">
        <v>70</v>
      </c>
      <c r="C3" s="4">
        <v>88</v>
      </c>
      <c r="D3" s="4">
        <v>68</v>
      </c>
      <c r="E3" s="4">
        <v>72</v>
      </c>
      <c r="F3" s="4">
        <v>60</v>
      </c>
      <c r="G3" s="4">
        <f t="shared" si="0"/>
        <v>358</v>
      </c>
      <c r="H3" s="4">
        <f t="shared" si="1"/>
        <v>71.599999999999994</v>
      </c>
      <c r="I3" s="4" t="str">
        <f t="shared" si="2"/>
        <v>B</v>
      </c>
      <c r="J3" s="4" t="str">
        <f t="shared" ref="J3:J21" si="3">IF(I3="F","Fail","Pass")</f>
        <v>Pass</v>
      </c>
      <c r="K3" s="4" t="str">
        <f>INDEX(A2:A21, MATCH(LARGE(G2:G21,2), G2:G21, 0))</f>
        <v>Vandana</v>
      </c>
    </row>
    <row r="4" spans="1:12" x14ac:dyDescent="0.3">
      <c r="A4" s="4" t="s">
        <v>9</v>
      </c>
      <c r="B4" s="4">
        <v>60</v>
      </c>
      <c r="C4" s="4">
        <v>73</v>
      </c>
      <c r="D4" s="4">
        <v>85</v>
      </c>
      <c r="E4" s="4">
        <v>89</v>
      </c>
      <c r="F4" s="4">
        <v>73</v>
      </c>
      <c r="G4" s="4">
        <f t="shared" si="0"/>
        <v>380</v>
      </c>
      <c r="H4" s="4">
        <f t="shared" si="1"/>
        <v>76</v>
      </c>
      <c r="I4" s="4" t="str">
        <f t="shared" si="2"/>
        <v>B</v>
      </c>
      <c r="J4" s="4" t="str">
        <f>IF(I4="F","Fail","Pass")</f>
        <v>Pass</v>
      </c>
      <c r="K4" s="4" t="str">
        <f>INDEX(A2:A21, MATCH(LARGE(G2:G21,3), G2:G21, 0))</f>
        <v>Sonam</v>
      </c>
    </row>
    <row r="5" spans="1:12" x14ac:dyDescent="0.3">
      <c r="A5" s="4" t="s">
        <v>15</v>
      </c>
      <c r="B5" s="4">
        <v>52</v>
      </c>
      <c r="C5" s="4">
        <v>71</v>
      </c>
      <c r="D5" s="4">
        <v>51</v>
      </c>
      <c r="E5" s="4">
        <v>73</v>
      </c>
      <c r="F5" s="4">
        <v>93</v>
      </c>
      <c r="G5" s="4">
        <f t="shared" si="0"/>
        <v>340</v>
      </c>
      <c r="H5" s="4">
        <f t="shared" si="1"/>
        <v>68</v>
      </c>
      <c r="I5" s="4" t="str">
        <f t="shared" si="2"/>
        <v>C</v>
      </c>
      <c r="J5" s="4" t="str">
        <f t="shared" si="3"/>
        <v>Pass</v>
      </c>
      <c r="K5" s="4"/>
    </row>
    <row r="6" spans="1:12" x14ac:dyDescent="0.3">
      <c r="A6" s="4" t="s">
        <v>6</v>
      </c>
      <c r="B6" s="4">
        <v>79</v>
      </c>
      <c r="C6" s="4">
        <v>87</v>
      </c>
      <c r="D6" s="4">
        <v>23</v>
      </c>
      <c r="E6" s="4">
        <v>70</v>
      </c>
      <c r="F6" s="4">
        <v>82</v>
      </c>
      <c r="G6" s="4">
        <f t="shared" si="0"/>
        <v>341</v>
      </c>
      <c r="H6" s="4">
        <f t="shared" si="1"/>
        <v>68.2</v>
      </c>
      <c r="I6" s="4" t="str">
        <f t="shared" si="2"/>
        <v>C</v>
      </c>
      <c r="J6" s="4" t="str">
        <f t="shared" si="3"/>
        <v>Pass</v>
      </c>
      <c r="K6" s="4"/>
    </row>
    <row r="7" spans="1:12" x14ac:dyDescent="0.3">
      <c r="A7" s="4" t="s">
        <v>16</v>
      </c>
      <c r="B7" s="4">
        <v>61</v>
      </c>
      <c r="C7" s="4">
        <v>71</v>
      </c>
      <c r="D7" s="4">
        <v>93</v>
      </c>
      <c r="E7" s="4">
        <v>74</v>
      </c>
      <c r="F7" s="4">
        <v>98</v>
      </c>
      <c r="G7" s="4">
        <f t="shared" si="0"/>
        <v>397</v>
      </c>
      <c r="H7" s="4">
        <f t="shared" si="1"/>
        <v>79.400000000000006</v>
      </c>
      <c r="I7" s="4" t="str">
        <f t="shared" si="2"/>
        <v>B</v>
      </c>
      <c r="J7" s="4" t="str">
        <f t="shared" si="3"/>
        <v>Pass</v>
      </c>
      <c r="K7" s="4"/>
    </row>
    <row r="8" spans="1:12" x14ac:dyDescent="0.3">
      <c r="A8" s="4" t="s">
        <v>17</v>
      </c>
      <c r="B8" s="4">
        <v>76</v>
      </c>
      <c r="C8" s="4">
        <v>13</v>
      </c>
      <c r="D8" s="4">
        <v>77</v>
      </c>
      <c r="E8" s="4">
        <v>65</v>
      </c>
      <c r="F8" s="4">
        <v>64</v>
      </c>
      <c r="G8" s="4">
        <f t="shared" si="0"/>
        <v>295</v>
      </c>
      <c r="H8" s="4">
        <f t="shared" si="1"/>
        <v>59</v>
      </c>
      <c r="I8" s="4" t="str">
        <f t="shared" si="2"/>
        <v>F</v>
      </c>
      <c r="J8" s="4" t="str">
        <f>IF(I8="F","Fail","Pass")</f>
        <v>Fail</v>
      </c>
      <c r="K8" s="4"/>
    </row>
    <row r="9" spans="1:12" x14ac:dyDescent="0.3">
      <c r="A9" s="4" t="s">
        <v>18</v>
      </c>
      <c r="B9" s="4">
        <v>96</v>
      </c>
      <c r="C9" s="4">
        <v>93</v>
      </c>
      <c r="D9" s="4">
        <v>52</v>
      </c>
      <c r="E9" s="4">
        <v>86</v>
      </c>
      <c r="F9" s="4">
        <v>56</v>
      </c>
      <c r="G9" s="4">
        <f t="shared" si="0"/>
        <v>383</v>
      </c>
      <c r="H9" s="4">
        <f t="shared" si="1"/>
        <v>76.599999999999994</v>
      </c>
      <c r="I9" s="4" t="str">
        <f t="shared" si="2"/>
        <v>B</v>
      </c>
      <c r="J9" s="4" t="str">
        <f t="shared" si="3"/>
        <v>Pass</v>
      </c>
      <c r="K9" s="4"/>
    </row>
    <row r="10" spans="1:12" x14ac:dyDescent="0.3">
      <c r="A10" s="4" t="s">
        <v>5</v>
      </c>
      <c r="B10" s="4">
        <v>70</v>
      </c>
      <c r="C10" s="4">
        <v>58</v>
      </c>
      <c r="D10" s="4">
        <v>88</v>
      </c>
      <c r="E10" s="4">
        <v>0</v>
      </c>
      <c r="F10" s="4">
        <v>53</v>
      </c>
      <c r="G10" s="4">
        <f t="shared" si="0"/>
        <v>269</v>
      </c>
      <c r="H10" s="4">
        <f t="shared" si="1"/>
        <v>53.8</v>
      </c>
      <c r="I10" s="4" t="str">
        <f t="shared" si="2"/>
        <v>F</v>
      </c>
      <c r="J10" s="4" t="str">
        <f t="shared" si="3"/>
        <v>Fail</v>
      </c>
      <c r="K10" s="4"/>
    </row>
    <row r="11" spans="1:12" x14ac:dyDescent="0.3">
      <c r="A11" s="4" t="s">
        <v>19</v>
      </c>
      <c r="B11" s="4">
        <v>74</v>
      </c>
      <c r="C11" s="4">
        <v>63</v>
      </c>
      <c r="D11" s="4">
        <v>0</v>
      </c>
      <c r="E11" s="4">
        <v>58</v>
      </c>
      <c r="F11" s="4">
        <v>75</v>
      </c>
      <c r="G11" s="4">
        <f t="shared" si="0"/>
        <v>270</v>
      </c>
      <c r="H11" s="4">
        <f t="shared" si="1"/>
        <v>54</v>
      </c>
      <c r="I11" s="4" t="str">
        <f t="shared" si="2"/>
        <v>F</v>
      </c>
      <c r="J11" s="4" t="str">
        <f t="shared" si="3"/>
        <v>Fail</v>
      </c>
      <c r="K11" s="4"/>
    </row>
    <row r="12" spans="1:12" x14ac:dyDescent="0.3">
      <c r="A12" s="4" t="s">
        <v>20</v>
      </c>
      <c r="B12" s="4">
        <v>51</v>
      </c>
      <c r="C12" s="4">
        <v>69</v>
      </c>
      <c r="D12" s="4">
        <v>77</v>
      </c>
      <c r="E12" s="4">
        <v>96</v>
      </c>
      <c r="F12" s="4">
        <v>56</v>
      </c>
      <c r="G12" s="4">
        <f t="shared" si="0"/>
        <v>349</v>
      </c>
      <c r="H12" s="4">
        <f t="shared" si="1"/>
        <v>69.8</v>
      </c>
      <c r="I12" s="4" t="str">
        <f t="shared" si="2"/>
        <v>C</v>
      </c>
      <c r="J12" s="4" t="str">
        <f t="shared" si="3"/>
        <v>Pass</v>
      </c>
      <c r="K12" s="4"/>
    </row>
    <row r="13" spans="1:12" x14ac:dyDescent="0.3">
      <c r="A13" s="4" t="s">
        <v>21</v>
      </c>
      <c r="B13" s="4">
        <v>93</v>
      </c>
      <c r="C13" s="4">
        <v>57</v>
      </c>
      <c r="D13" s="4">
        <v>96</v>
      </c>
      <c r="E13" s="4">
        <v>84</v>
      </c>
      <c r="F13" s="4">
        <v>63</v>
      </c>
      <c r="G13" s="4">
        <f t="shared" si="0"/>
        <v>393</v>
      </c>
      <c r="H13" s="4">
        <f t="shared" si="1"/>
        <v>78.599999999999994</v>
      </c>
      <c r="I13" s="4" t="str">
        <f t="shared" si="2"/>
        <v>B</v>
      </c>
      <c r="J13" s="4" t="str">
        <f t="shared" si="3"/>
        <v>Pass</v>
      </c>
      <c r="K13" s="4"/>
    </row>
    <row r="14" spans="1:12" x14ac:dyDescent="0.3">
      <c r="A14" s="4" t="s">
        <v>22</v>
      </c>
      <c r="B14" s="4">
        <v>66</v>
      </c>
      <c r="C14" s="4">
        <v>85</v>
      </c>
      <c r="D14" s="4">
        <v>99</v>
      </c>
      <c r="E14" s="4">
        <v>89</v>
      </c>
      <c r="F14" s="4">
        <v>53</v>
      </c>
      <c r="G14" s="4">
        <f t="shared" si="0"/>
        <v>392</v>
      </c>
      <c r="H14" s="4">
        <f t="shared" si="1"/>
        <v>78.400000000000006</v>
      </c>
      <c r="I14" s="4" t="str">
        <f t="shared" si="2"/>
        <v>B</v>
      </c>
      <c r="J14" s="4" t="str">
        <f t="shared" si="3"/>
        <v>Pass</v>
      </c>
      <c r="K14" s="4"/>
    </row>
    <row r="15" spans="1:12" x14ac:dyDescent="0.3">
      <c r="A15" s="4" t="s">
        <v>23</v>
      </c>
      <c r="B15" s="4">
        <v>0</v>
      </c>
      <c r="C15" s="4">
        <v>55</v>
      </c>
      <c r="D15" s="4">
        <v>91</v>
      </c>
      <c r="E15" s="4">
        <v>53</v>
      </c>
      <c r="F15" s="4">
        <v>78</v>
      </c>
      <c r="G15" s="4">
        <f t="shared" si="0"/>
        <v>277</v>
      </c>
      <c r="H15" s="4">
        <f t="shared" si="1"/>
        <v>55.4</v>
      </c>
      <c r="I15" s="4" t="str">
        <f t="shared" si="2"/>
        <v>F</v>
      </c>
      <c r="J15" s="4" t="str">
        <f t="shared" si="3"/>
        <v>Fail</v>
      </c>
      <c r="K15" s="4"/>
    </row>
    <row r="16" spans="1:12" x14ac:dyDescent="0.3">
      <c r="A16" s="4" t="s">
        <v>7</v>
      </c>
      <c r="B16" s="4">
        <v>67</v>
      </c>
      <c r="C16" s="4">
        <v>75</v>
      </c>
      <c r="D16" s="4">
        <v>93</v>
      </c>
      <c r="E16" s="4">
        <v>83</v>
      </c>
      <c r="F16" s="4">
        <v>59</v>
      </c>
      <c r="G16" s="4">
        <f t="shared" si="0"/>
        <v>377</v>
      </c>
      <c r="H16" s="4">
        <f t="shared" si="1"/>
        <v>75.400000000000006</v>
      </c>
      <c r="I16" s="4" t="str">
        <f t="shared" si="2"/>
        <v>B</v>
      </c>
      <c r="J16" s="4" t="str">
        <f t="shared" si="3"/>
        <v>Pass</v>
      </c>
      <c r="K16" s="4"/>
    </row>
    <row r="17" spans="1:11" x14ac:dyDescent="0.3">
      <c r="A17" s="4" t="s">
        <v>8</v>
      </c>
      <c r="B17" s="4">
        <v>85</v>
      </c>
      <c r="C17" s="4">
        <v>63</v>
      </c>
      <c r="D17" s="4">
        <v>80</v>
      </c>
      <c r="E17" s="4">
        <v>97</v>
      </c>
      <c r="F17" s="4">
        <v>64</v>
      </c>
      <c r="G17" s="4">
        <f t="shared" si="0"/>
        <v>389</v>
      </c>
      <c r="H17" s="4">
        <f t="shared" si="1"/>
        <v>77.8</v>
      </c>
      <c r="I17" s="4" t="str">
        <f t="shared" si="2"/>
        <v>B</v>
      </c>
      <c r="J17" s="4" t="str">
        <f t="shared" si="3"/>
        <v>Pass</v>
      </c>
      <c r="K17" s="4"/>
    </row>
    <row r="18" spans="1:11" x14ac:dyDescent="0.3">
      <c r="A18" s="4" t="s">
        <v>24</v>
      </c>
      <c r="B18" s="4">
        <v>57</v>
      </c>
      <c r="C18" s="4">
        <v>63</v>
      </c>
      <c r="D18" s="4">
        <v>72</v>
      </c>
      <c r="E18" s="4">
        <v>89</v>
      </c>
      <c r="F18" s="4">
        <v>70</v>
      </c>
      <c r="G18" s="4">
        <f t="shared" si="0"/>
        <v>351</v>
      </c>
      <c r="H18" s="4">
        <f t="shared" si="1"/>
        <v>70.2</v>
      </c>
      <c r="I18" s="4" t="str">
        <f t="shared" si="2"/>
        <v>B</v>
      </c>
      <c r="J18" s="4" t="str">
        <f t="shared" si="3"/>
        <v>Pass</v>
      </c>
      <c r="K18" s="4"/>
    </row>
    <row r="19" spans="1:11" x14ac:dyDescent="0.3">
      <c r="A19" s="4" t="s">
        <v>10</v>
      </c>
      <c r="B19" s="4">
        <v>65</v>
      </c>
      <c r="C19" s="4">
        <v>0</v>
      </c>
      <c r="D19" s="4">
        <v>0</v>
      </c>
      <c r="E19" s="4">
        <v>96</v>
      </c>
      <c r="F19" s="4">
        <v>73</v>
      </c>
      <c r="G19" s="4">
        <f t="shared" si="0"/>
        <v>234</v>
      </c>
      <c r="H19" s="4">
        <f t="shared" si="1"/>
        <v>46.8</v>
      </c>
      <c r="I19" s="4" t="str">
        <f t="shared" si="2"/>
        <v>F</v>
      </c>
      <c r="J19" s="4" t="str">
        <f t="shared" si="3"/>
        <v>Fail</v>
      </c>
      <c r="K19" s="4"/>
    </row>
    <row r="20" spans="1:11" x14ac:dyDescent="0.3">
      <c r="A20" s="4" t="s">
        <v>11</v>
      </c>
      <c r="B20" s="4">
        <v>75</v>
      </c>
      <c r="C20" s="4">
        <v>74</v>
      </c>
      <c r="D20" s="4">
        <v>94</v>
      </c>
      <c r="E20" s="4">
        <v>90</v>
      </c>
      <c r="F20" s="4">
        <v>78</v>
      </c>
      <c r="G20" s="4">
        <f t="shared" si="0"/>
        <v>411</v>
      </c>
      <c r="H20" s="4">
        <f t="shared" si="1"/>
        <v>82.2</v>
      </c>
      <c r="I20" s="4" t="str">
        <f t="shared" si="2"/>
        <v>A</v>
      </c>
      <c r="J20" s="4" t="str">
        <f t="shared" si="3"/>
        <v>Pass</v>
      </c>
      <c r="K20" s="4"/>
    </row>
    <row r="21" spans="1:11" x14ac:dyDescent="0.3">
      <c r="A21" s="4" t="s">
        <v>12</v>
      </c>
      <c r="B21" s="4">
        <v>64</v>
      </c>
      <c r="C21" s="4">
        <v>94</v>
      </c>
      <c r="D21" s="4">
        <v>50</v>
      </c>
      <c r="E21" s="4">
        <v>74</v>
      </c>
      <c r="F21" s="4">
        <v>19</v>
      </c>
      <c r="G21" s="4">
        <f t="shared" si="0"/>
        <v>301</v>
      </c>
      <c r="H21" s="4">
        <f t="shared" si="1"/>
        <v>60.2</v>
      </c>
      <c r="I21" s="4" t="str">
        <f t="shared" si="2"/>
        <v>C</v>
      </c>
      <c r="J21" s="4" t="str">
        <f t="shared" si="3"/>
        <v>Pass</v>
      </c>
      <c r="K21" s="4"/>
    </row>
    <row r="24" spans="1:11" x14ac:dyDescent="0.3">
      <c r="B24" s="3"/>
    </row>
  </sheetData>
  <conditionalFormatting sqref="A1:K21">
    <cfRule type="cellIs" dxfId="1" priority="2" operator="equal">
      <formula>205.5</formula>
    </cfRule>
  </conditionalFormatting>
  <conditionalFormatting sqref="J2:J21">
    <cfRule type="containsText" dxfId="0" priority="1" operator="containsText" text="Fail">
      <formula>NOT(ISERROR(SEARCH("Fail",J2)))</formula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Ayushman raj</cp:lastModifiedBy>
  <dcterms:created xsi:type="dcterms:W3CDTF">2025-03-29T08:38:06Z</dcterms:created>
  <dcterms:modified xsi:type="dcterms:W3CDTF">2025-04-07T06:30:16Z</dcterms:modified>
</cp:coreProperties>
</file>