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yush Patel\"/>
    </mc:Choice>
  </mc:AlternateContent>
  <xr:revisionPtr revIDLastSave="0" documentId="13_ncr:1_{51D437A3-173F-4680-9B87-9F7CDF6D7856}" xr6:coauthVersionLast="47" xr6:coauthVersionMax="47" xr10:uidLastSave="{00000000-0000-0000-0000-000000000000}"/>
  <bookViews>
    <workbookView xWindow="-120" yWindow="-120" windowWidth="29040" windowHeight="15720" xr2:uid="{50563E37-6A0E-4910-8FFE-C99A211AEB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B22" i="1"/>
  <c r="N23" i="1"/>
  <c r="N19" i="1"/>
  <c r="L20" i="1"/>
  <c r="N8" i="1"/>
  <c r="N7" i="1"/>
  <c r="N4" i="1"/>
  <c r="J3" i="1"/>
  <c r="N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J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N20" i="1"/>
  <c r="N5" i="1"/>
  <c r="N9" i="1"/>
  <c r="N10" i="1"/>
  <c r="N11" i="1"/>
  <c r="N12" i="1"/>
  <c r="N13" i="1"/>
  <c r="N14" i="1"/>
  <c r="N15" i="1"/>
  <c r="N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<sst xmlns="http://schemas.openxmlformats.org/spreadsheetml/2006/main" count="67" uniqueCount="38">
  <si>
    <t>Brand</t>
  </si>
  <si>
    <t>Car Name</t>
  </si>
  <si>
    <t>Sales</t>
  </si>
  <si>
    <t>Toyota</t>
  </si>
  <si>
    <t>Tacoma</t>
  </si>
  <si>
    <t>Pickup Truck</t>
  </si>
  <si>
    <t>Nissan</t>
  </si>
  <si>
    <t>Froniter</t>
  </si>
  <si>
    <t>Honda</t>
  </si>
  <si>
    <t>Passport</t>
  </si>
  <si>
    <t>SUV</t>
  </si>
  <si>
    <t>Hyundai</t>
  </si>
  <si>
    <t>Santa Cruz</t>
  </si>
  <si>
    <t>Corolla</t>
  </si>
  <si>
    <t>Sedan</t>
  </si>
  <si>
    <t>Ford</t>
  </si>
  <si>
    <t>Taurus</t>
  </si>
  <si>
    <t>Tucson</t>
  </si>
  <si>
    <t>Highlander</t>
  </si>
  <si>
    <t>Chevrolet</t>
  </si>
  <si>
    <t>Cruze</t>
  </si>
  <si>
    <t>Voikswagen</t>
  </si>
  <si>
    <t>Atlas</t>
  </si>
  <si>
    <t>CR-V</t>
  </si>
  <si>
    <t>Focus</t>
  </si>
  <si>
    <t>Kia</t>
  </si>
  <si>
    <t>Forte</t>
  </si>
  <si>
    <t xml:space="preserve"> Type</t>
  </si>
  <si>
    <t>And</t>
  </si>
  <si>
    <t>kia</t>
  </si>
  <si>
    <t>nissan</t>
  </si>
  <si>
    <t>SUMIF</t>
  </si>
  <si>
    <t>AVERAGEIF</t>
  </si>
  <si>
    <t>SUMIFS</t>
  </si>
  <si>
    <t>IF</t>
  </si>
  <si>
    <t>Or</t>
  </si>
  <si>
    <t>Ifs</t>
  </si>
  <si>
    <t>Find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</si>
</sst>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1E1E1E"/>
      <name val="Segoe U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1" xfId="0" applyFill="1" applyBorder="1"/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BC1B-FC9C-46F9-9CD2-2F2E2DEA68E6}">
  <dimension ref="A1:N32"/>
  <sheetViews>
    <sheetView tabSelected="1" zoomScaleNormal="100" workbookViewId="0">
      <selection activeCell="K7" sqref="K7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2" bestFit="1" customWidth="1"/>
    <col min="4" max="4" width="5.5703125" bestFit="1" customWidth="1"/>
    <col min="5" max="5" width="4" bestFit="1" customWidth="1"/>
    <col min="6" max="6" width="10.5703125" bestFit="1" customWidth="1"/>
    <col min="7" max="7" width="5.5703125" bestFit="1" customWidth="1"/>
    <col min="9" max="9" width="6.140625" bestFit="1" customWidth="1"/>
    <col min="10" max="10" width="11" bestFit="1" customWidth="1"/>
    <col min="11" max="12" width="12" bestFit="1" customWidth="1"/>
    <col min="13" max="13" width="7" bestFit="1" customWidth="1"/>
    <col min="14" max="14" width="6.85546875" bestFit="1" customWidth="1"/>
  </cols>
  <sheetData>
    <row r="1" spans="1:14" x14ac:dyDescent="0.25">
      <c r="A1" s="3" t="s">
        <v>0</v>
      </c>
      <c r="B1" s="3" t="s">
        <v>1</v>
      </c>
      <c r="C1" s="3" t="s">
        <v>27</v>
      </c>
      <c r="D1" s="3" t="s">
        <v>2</v>
      </c>
      <c r="E1" s="3" t="s">
        <v>34</v>
      </c>
      <c r="F1" s="3" t="s">
        <v>37</v>
      </c>
      <c r="G1" s="3" t="s">
        <v>36</v>
      </c>
      <c r="H1" s="3" t="s">
        <v>35</v>
      </c>
      <c r="I1" s="3" t="s">
        <v>28</v>
      </c>
    </row>
    <row r="2" spans="1:14" x14ac:dyDescent="0.25">
      <c r="A2" s="2" t="s">
        <v>3</v>
      </c>
      <c r="B2" s="2" t="s">
        <v>4</v>
      </c>
      <c r="C2" s="2" t="s">
        <v>5</v>
      </c>
      <c r="D2" s="2">
        <v>321</v>
      </c>
      <c r="E2" s="2" t="str">
        <f>IF(D2&gt;300,"yes","no")</f>
        <v>yes</v>
      </c>
      <c r="F2" s="2" t="str">
        <f>IF(B2="tacoma","yes","no")</f>
        <v>yes</v>
      </c>
      <c r="G2" s="2" t="str">
        <f>_xlfn.IFS(A2="toyota","yes",A2&lt;&gt;"toyota","none",C14="sedan","no",A2&lt;&gt;"seban","none")</f>
        <v>yes</v>
      </c>
      <c r="H2" s="2" t="b">
        <f>OR(A2="Toyota",C2="Pickup Truck")</f>
        <v>1</v>
      </c>
      <c r="I2" s="2" t="b">
        <f>AND(A2="Toyota",C2="Pickup truck")</f>
        <v>1</v>
      </c>
      <c r="J2" s="3" t="s">
        <v>32</v>
      </c>
      <c r="N2" s="3" t="s">
        <v>31</v>
      </c>
    </row>
    <row r="3" spans="1:14" x14ac:dyDescent="0.25">
      <c r="A3" s="2" t="s">
        <v>6</v>
      </c>
      <c r="B3" s="2" t="s">
        <v>7</v>
      </c>
      <c r="C3" s="2" t="s">
        <v>5</v>
      </c>
      <c r="D3" s="2">
        <v>230</v>
      </c>
      <c r="E3" s="2" t="str">
        <f t="shared" ref="E3:E16" si="0">IF(D3&gt;300,"yes","no")</f>
        <v>no</v>
      </c>
      <c r="F3" s="2" t="str">
        <f t="shared" ref="F3:F16" si="1">IF(B3="tacoma","yes","no")</f>
        <v>no</v>
      </c>
      <c r="G3" s="2" t="str">
        <f>_xlfn.IFS(A3="toyota","yes",A3&lt;&gt;"toyota","none",C15="sedan","no",A3&lt;&gt;"seban","none")</f>
        <v>none</v>
      </c>
      <c r="H3" s="2" t="b">
        <f t="shared" ref="H3:H16" si="2">OR(A3="Toyota",C3="Pickup Truck")</f>
        <v>1</v>
      </c>
      <c r="I3" s="2" t="b">
        <f>AND(A3="Toyota",C3="Pickup truck")</f>
        <v>0</v>
      </c>
      <c r="J3" s="2">
        <f>AVERAGEIF(A2:A16,K19,D2:D16)</f>
        <v>410.25</v>
      </c>
      <c r="M3" s="2" t="s">
        <v>3</v>
      </c>
      <c r="N3" s="2">
        <f>SUMIF(A2:A16,M3,D2:D16)</f>
        <v>1641</v>
      </c>
    </row>
    <row r="4" spans="1:14" x14ac:dyDescent="0.25">
      <c r="A4" s="2" t="s">
        <v>8</v>
      </c>
      <c r="B4" s="2" t="s">
        <v>9</v>
      </c>
      <c r="C4" s="2" t="s">
        <v>10</v>
      </c>
      <c r="D4" s="2">
        <v>344</v>
      </c>
      <c r="E4" s="2" t="str">
        <f t="shared" si="0"/>
        <v>yes</v>
      </c>
      <c r="F4" s="2" t="str">
        <f t="shared" si="1"/>
        <v>no</v>
      </c>
      <c r="G4" s="2" t="str">
        <f t="shared" ref="G3:G16" si="3">_xlfn.IFS(A4="toyota","yes",A4&lt;&gt;"toyota","none",C16="sedan","no",A4&lt;&gt;"seban","none")</f>
        <v>none</v>
      </c>
      <c r="H4" s="2" t="b">
        <f t="shared" si="2"/>
        <v>0</v>
      </c>
      <c r="I4" s="2" t="b">
        <f t="shared" ref="I3:I16" si="4">AND(A4="Toyota",C4="Pickup truck")</f>
        <v>0</v>
      </c>
      <c r="J4" s="2">
        <f>AVERAGEIF(A2:A16,A3,D2:D16)</f>
        <v>286</v>
      </c>
      <c r="N4" s="2">
        <f>SUMIF(A3:A17,A3,D3:D17)</f>
        <v>572</v>
      </c>
    </row>
    <row r="5" spans="1:14" x14ac:dyDescent="0.25">
      <c r="A5" s="2" t="s">
        <v>11</v>
      </c>
      <c r="B5" s="2" t="s">
        <v>12</v>
      </c>
      <c r="C5" s="2" t="s">
        <v>10</v>
      </c>
      <c r="D5" s="2">
        <v>234</v>
      </c>
      <c r="E5" s="2" t="str">
        <f t="shared" si="0"/>
        <v>no</v>
      </c>
      <c r="F5" s="2" t="str">
        <f t="shared" si="1"/>
        <v>no</v>
      </c>
      <c r="G5" s="2" t="str">
        <f t="shared" si="3"/>
        <v>none</v>
      </c>
      <c r="H5" s="2" t="b">
        <f t="shared" si="2"/>
        <v>0</v>
      </c>
      <c r="I5" s="2" t="b">
        <f t="shared" si="4"/>
        <v>0</v>
      </c>
      <c r="N5" s="2">
        <f>SUMIF(A2:A16,A4,D2:D16)</f>
        <v>493</v>
      </c>
    </row>
    <row r="6" spans="1:14" x14ac:dyDescent="0.25">
      <c r="A6" s="2" t="s">
        <v>3</v>
      </c>
      <c r="B6" s="2" t="s">
        <v>13</v>
      </c>
      <c r="C6" s="2" t="s">
        <v>14</v>
      </c>
      <c r="D6" s="2">
        <v>543</v>
      </c>
      <c r="E6" s="2" t="str">
        <f t="shared" si="0"/>
        <v>yes</v>
      </c>
      <c r="F6" s="2" t="str">
        <f t="shared" si="1"/>
        <v>no</v>
      </c>
      <c r="G6" s="2" t="str">
        <f t="shared" si="3"/>
        <v>yes</v>
      </c>
      <c r="H6" s="2" t="b">
        <f t="shared" si="2"/>
        <v>1</v>
      </c>
      <c r="I6" s="2" t="b">
        <f t="shared" si="4"/>
        <v>0</v>
      </c>
    </row>
    <row r="7" spans="1:14" x14ac:dyDescent="0.25">
      <c r="A7" s="2" t="s">
        <v>6</v>
      </c>
      <c r="B7" s="2" t="s">
        <v>7</v>
      </c>
      <c r="C7" s="2" t="s">
        <v>5</v>
      </c>
      <c r="D7" s="2">
        <v>342</v>
      </c>
      <c r="E7" s="2" t="str">
        <f t="shared" si="0"/>
        <v>yes</v>
      </c>
      <c r="F7" s="2" t="str">
        <f t="shared" si="1"/>
        <v>no</v>
      </c>
      <c r="G7" s="2" t="str">
        <f t="shared" si="3"/>
        <v>none</v>
      </c>
      <c r="H7" s="2" t="b">
        <f t="shared" si="2"/>
        <v>1</v>
      </c>
      <c r="I7" s="2" t="b">
        <f t="shared" si="4"/>
        <v>0</v>
      </c>
      <c r="N7" s="2">
        <f>SUMIF(A2:A16,A14,D2:D16)</f>
        <v>576</v>
      </c>
    </row>
    <row r="8" spans="1:14" x14ac:dyDescent="0.25">
      <c r="A8" s="2" t="s">
        <v>15</v>
      </c>
      <c r="B8" s="2" t="s">
        <v>16</v>
      </c>
      <c r="C8" s="2" t="s">
        <v>14</v>
      </c>
      <c r="D8" s="2">
        <v>345</v>
      </c>
      <c r="E8" s="2" t="str">
        <f t="shared" si="0"/>
        <v>yes</v>
      </c>
      <c r="F8" s="2" t="str">
        <f t="shared" si="1"/>
        <v>no</v>
      </c>
      <c r="G8" s="2" t="str">
        <f t="shared" si="3"/>
        <v>none</v>
      </c>
      <c r="H8" s="2" t="b">
        <f t="shared" si="2"/>
        <v>0</v>
      </c>
      <c r="I8" s="2" t="b">
        <f t="shared" si="4"/>
        <v>0</v>
      </c>
      <c r="N8" s="2">
        <f>SUMIF(A7:A21,M8,D7:D21)</f>
        <v>0</v>
      </c>
    </row>
    <row r="9" spans="1:14" x14ac:dyDescent="0.25">
      <c r="A9" s="2" t="s">
        <v>11</v>
      </c>
      <c r="B9" s="2" t="s">
        <v>17</v>
      </c>
      <c r="C9" s="2" t="s">
        <v>10</v>
      </c>
      <c r="D9" s="2">
        <v>654</v>
      </c>
      <c r="E9" s="2" t="str">
        <f t="shared" si="0"/>
        <v>yes</v>
      </c>
      <c r="F9" s="2" t="str">
        <f t="shared" si="1"/>
        <v>no</v>
      </c>
      <c r="G9" s="2" t="str">
        <f t="shared" si="3"/>
        <v>none</v>
      </c>
      <c r="H9" s="2" t="b">
        <f t="shared" si="2"/>
        <v>0</v>
      </c>
      <c r="I9" s="2" t="b">
        <f t="shared" si="4"/>
        <v>0</v>
      </c>
      <c r="N9" s="2">
        <f t="shared" ref="N8:N16" si="5">SUMIF(A8:A22,M9,D8:D22)</f>
        <v>0</v>
      </c>
    </row>
    <row r="10" spans="1:14" x14ac:dyDescent="0.25">
      <c r="A10" s="2" t="s">
        <v>3</v>
      </c>
      <c r="B10" s="2" t="s">
        <v>18</v>
      </c>
      <c r="C10" s="2" t="s">
        <v>10</v>
      </c>
      <c r="D10" s="2">
        <v>456</v>
      </c>
      <c r="E10" s="2" t="str">
        <f t="shared" si="0"/>
        <v>yes</v>
      </c>
      <c r="F10" s="2" t="str">
        <f t="shared" si="1"/>
        <v>no</v>
      </c>
      <c r="G10" s="2" t="str">
        <f t="shared" si="3"/>
        <v>yes</v>
      </c>
      <c r="H10" s="2" t="b">
        <f t="shared" si="2"/>
        <v>1</v>
      </c>
      <c r="I10" s="2" t="b">
        <f t="shared" si="4"/>
        <v>0</v>
      </c>
      <c r="N10" s="2">
        <f t="shared" si="5"/>
        <v>0</v>
      </c>
    </row>
    <row r="11" spans="1:14" x14ac:dyDescent="0.25">
      <c r="A11" s="2" t="s">
        <v>19</v>
      </c>
      <c r="B11" s="2" t="s">
        <v>20</v>
      </c>
      <c r="C11" s="2" t="s">
        <v>14</v>
      </c>
      <c r="D11" s="2">
        <v>523</v>
      </c>
      <c r="E11" s="2" t="str">
        <f t="shared" si="0"/>
        <v>yes</v>
      </c>
      <c r="F11" s="2" t="str">
        <f t="shared" si="1"/>
        <v>no</v>
      </c>
      <c r="G11" s="2" t="str">
        <f t="shared" si="3"/>
        <v>none</v>
      </c>
      <c r="H11" s="2" t="b">
        <f t="shared" si="2"/>
        <v>0</v>
      </c>
      <c r="I11" s="2" t="b">
        <f t="shared" si="4"/>
        <v>0</v>
      </c>
      <c r="N11" s="2">
        <f t="shared" si="5"/>
        <v>0</v>
      </c>
    </row>
    <row r="12" spans="1:14" x14ac:dyDescent="0.25">
      <c r="A12" s="2" t="s">
        <v>21</v>
      </c>
      <c r="B12" s="2" t="s">
        <v>22</v>
      </c>
      <c r="C12" s="2" t="s">
        <v>10</v>
      </c>
      <c r="D12" s="2">
        <v>211</v>
      </c>
      <c r="E12" s="2" t="str">
        <f t="shared" si="0"/>
        <v>no</v>
      </c>
      <c r="F12" s="2" t="str">
        <f t="shared" si="1"/>
        <v>no</v>
      </c>
      <c r="G12" s="2" t="str">
        <f t="shared" si="3"/>
        <v>none</v>
      </c>
      <c r="H12" s="2" t="b">
        <f t="shared" si="2"/>
        <v>0</v>
      </c>
      <c r="I12" s="2" t="b">
        <f t="shared" si="4"/>
        <v>0</v>
      </c>
      <c r="N12" s="2">
        <f t="shared" si="5"/>
        <v>0</v>
      </c>
    </row>
    <row r="13" spans="1:14" x14ac:dyDescent="0.25">
      <c r="A13" s="2" t="s">
        <v>8</v>
      </c>
      <c r="B13" s="2" t="s">
        <v>23</v>
      </c>
      <c r="C13" s="2" t="s">
        <v>10</v>
      </c>
      <c r="D13" s="2">
        <v>149</v>
      </c>
      <c r="E13" s="2" t="str">
        <f t="shared" si="0"/>
        <v>no</v>
      </c>
      <c r="F13" s="2" t="str">
        <f t="shared" si="1"/>
        <v>no</v>
      </c>
      <c r="G13" s="2" t="str">
        <f t="shared" si="3"/>
        <v>none</v>
      </c>
      <c r="H13" s="2" t="b">
        <f t="shared" si="2"/>
        <v>0</v>
      </c>
      <c r="I13" s="2" t="b">
        <f t="shared" si="4"/>
        <v>0</v>
      </c>
      <c r="N13" s="2">
        <f t="shared" si="5"/>
        <v>0</v>
      </c>
    </row>
    <row r="14" spans="1:14" x14ac:dyDescent="0.25">
      <c r="A14" s="2" t="s">
        <v>15</v>
      </c>
      <c r="B14" s="2" t="s">
        <v>24</v>
      </c>
      <c r="C14" s="2" t="s">
        <v>14</v>
      </c>
      <c r="D14" s="2">
        <v>231</v>
      </c>
      <c r="E14" s="2" t="str">
        <f t="shared" si="0"/>
        <v>no</v>
      </c>
      <c r="F14" s="2" t="str">
        <f t="shared" si="1"/>
        <v>no</v>
      </c>
      <c r="G14" s="2" t="str">
        <f t="shared" si="3"/>
        <v>none</v>
      </c>
      <c r="H14" s="2" t="b">
        <f t="shared" si="2"/>
        <v>0</v>
      </c>
      <c r="I14" s="2" t="b">
        <f t="shared" si="4"/>
        <v>0</v>
      </c>
      <c r="N14" s="2">
        <f t="shared" si="5"/>
        <v>0</v>
      </c>
    </row>
    <row r="15" spans="1:14" x14ac:dyDescent="0.25">
      <c r="A15" s="2" t="s">
        <v>25</v>
      </c>
      <c r="B15" s="2" t="s">
        <v>26</v>
      </c>
      <c r="C15" s="2" t="s">
        <v>10</v>
      </c>
      <c r="D15" s="2">
        <v>378</v>
      </c>
      <c r="E15" s="2" t="str">
        <f t="shared" si="0"/>
        <v>yes</v>
      </c>
      <c r="F15" s="2" t="str">
        <f t="shared" si="1"/>
        <v>no</v>
      </c>
      <c r="G15" s="2" t="str">
        <f t="shared" si="3"/>
        <v>none</v>
      </c>
      <c r="H15" s="2" t="b">
        <f t="shared" si="2"/>
        <v>0</v>
      </c>
      <c r="I15" s="2" t="b">
        <f t="shared" si="4"/>
        <v>0</v>
      </c>
      <c r="N15" s="2">
        <f t="shared" si="5"/>
        <v>0</v>
      </c>
    </row>
    <row r="16" spans="1:14" x14ac:dyDescent="0.25">
      <c r="A16" s="2" t="s">
        <v>3</v>
      </c>
      <c r="B16" s="2" t="s">
        <v>4</v>
      </c>
      <c r="C16" s="2" t="s">
        <v>5</v>
      </c>
      <c r="D16" s="2">
        <v>321</v>
      </c>
      <c r="E16" s="2" t="str">
        <f t="shared" si="0"/>
        <v>yes</v>
      </c>
      <c r="F16" s="2" t="str">
        <f t="shared" si="1"/>
        <v>yes</v>
      </c>
      <c r="G16" s="2" t="str">
        <f t="shared" si="3"/>
        <v>yes</v>
      </c>
      <c r="H16" s="2" t="b">
        <f t="shared" si="2"/>
        <v>1</v>
      </c>
      <c r="I16" s="2" t="b">
        <f t="shared" si="4"/>
        <v>1</v>
      </c>
      <c r="N16" s="2">
        <f t="shared" si="5"/>
        <v>0</v>
      </c>
    </row>
    <row r="18" spans="2:14" x14ac:dyDescent="0.25">
      <c r="K18" s="3" t="s">
        <v>33</v>
      </c>
    </row>
    <row r="19" spans="2:14" x14ac:dyDescent="0.25">
      <c r="K19" s="2" t="s">
        <v>3</v>
      </c>
      <c r="L19" s="2" t="s">
        <v>5</v>
      </c>
      <c r="N19" s="2">
        <f>SUMIFS(D2:D16,A2:A16,K19,C2:C16,L19)</f>
        <v>642</v>
      </c>
    </row>
    <row r="20" spans="2:14" x14ac:dyDescent="0.25">
      <c r="G20" t="s">
        <v>29</v>
      </c>
      <c r="K20" s="2" t="s">
        <v>11</v>
      </c>
      <c r="L20" s="2">
        <f>SUMIFS(D2:D16,A2:A16,K20,C2:C16,K21)</f>
        <v>888</v>
      </c>
      <c r="N20" s="2">
        <f>SUMIFS(D2:D16,A2:A16,G20,C2:C16,G22)</f>
        <v>378</v>
      </c>
    </row>
    <row r="21" spans="2:14" x14ac:dyDescent="0.25">
      <c r="B21" s="3" t="s">
        <v>32</v>
      </c>
      <c r="K21" s="2" t="s">
        <v>10</v>
      </c>
      <c r="L21" s="2"/>
    </row>
    <row r="22" spans="2:14" x14ac:dyDescent="0.25">
      <c r="B22" s="2">
        <f>AVERAGEIF(A2:A16,K19,D2:D16)</f>
        <v>410.25</v>
      </c>
      <c r="G22" t="s">
        <v>10</v>
      </c>
    </row>
    <row r="23" spans="2:14" x14ac:dyDescent="0.25">
      <c r="K23" s="2" t="s">
        <v>30</v>
      </c>
      <c r="N23" s="2">
        <f>SUMIFS(D2:D16,A2:A16,K23,C2:C16,K24)</f>
        <v>572</v>
      </c>
    </row>
    <row r="24" spans="2:14" x14ac:dyDescent="0.25">
      <c r="K24" s="2" t="s">
        <v>5</v>
      </c>
    </row>
    <row r="32" spans="2:14" ht="17.25" x14ac:dyDescent="0.3">
      <c r="C3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ghghg</dc:creator>
  <cp:lastModifiedBy>hp</cp:lastModifiedBy>
  <dcterms:created xsi:type="dcterms:W3CDTF">2023-04-28T08:29:38Z</dcterms:created>
  <dcterms:modified xsi:type="dcterms:W3CDTF">2023-05-17T10:46:37Z</dcterms:modified>
</cp:coreProperties>
</file>