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yupruth/Documents/Workspace/StandardDeviationAnalysisModified/input/"/>
    </mc:Choice>
  </mc:AlternateContent>
  <xr:revisionPtr revIDLastSave="0" documentId="13_ncr:1_{E53FA34C-AEB7-A740-B0FB-46D2D2546CA1}" xr6:coauthVersionLast="36" xr6:coauthVersionMax="36" xr10:uidLastSave="{00000000-0000-0000-0000-000000000000}"/>
  <bookViews>
    <workbookView xWindow="0" yWindow="460" windowWidth="33600" windowHeight="19180" activeTab="3" xr2:uid="{00000000-000D-0000-FFFF-FFFF00000000}"/>
  </bookViews>
  <sheets>
    <sheet name="MARGIN REQUIREMNT" sheetId="2" r:id="rId1"/>
    <sheet name="Sheet3" sheetId="3" r:id="rId2"/>
    <sheet name="Sheet1" sheetId="1" r:id="rId3"/>
    <sheet name="12 NOV" sheetId="5" r:id="rId4"/>
    <sheet name="13 NOV" sheetId="6" r:id="rId5"/>
    <sheet name="14 NOV" sheetId="7" r:id="rId6"/>
    <sheet name="15 NOV" sheetId="8" r:id="rId7"/>
    <sheet name="16 NOV" sheetId="9" r:id="rId8"/>
  </sheets>
  <definedNames>
    <definedName name="_xlnm._FilterDatabase" localSheetId="2" hidden="1">Sheet1!$A$2:$C$1005</definedName>
  </definedNames>
  <calcPr calcId="162913"/>
</workbook>
</file>

<file path=xl/calcChain.xml><?xml version="1.0" encoding="utf-8"?>
<calcChain xmlns="http://schemas.openxmlformats.org/spreadsheetml/2006/main">
  <c r="V4" i="5" l="1"/>
  <c r="J4" i="5"/>
  <c r="I4" i="5"/>
  <c r="M4" i="5" s="1"/>
  <c r="N4" i="5" s="1"/>
  <c r="J3" i="5"/>
  <c r="I3" i="5"/>
  <c r="M3" i="5" s="1"/>
  <c r="J3" i="1"/>
  <c r="U4" i="1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V3" i="5" s="1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O4" i="1"/>
  <c r="Q4" i="1" s="1"/>
  <c r="P3" i="1"/>
  <c r="R3" i="1" s="1"/>
  <c r="N3" i="1"/>
  <c r="J4" i="1"/>
  <c r="I4" i="1"/>
  <c r="M4" i="1" s="1"/>
  <c r="N4" i="1" s="1"/>
  <c r="I3" i="1"/>
  <c r="M3" i="1" s="1"/>
  <c r="O3" i="1" s="1"/>
  <c r="Q3" i="1" s="1"/>
  <c r="P3" i="5" l="1"/>
  <c r="R3" i="5" s="1"/>
  <c r="O3" i="5"/>
  <c r="Q3" i="5" s="1"/>
  <c r="N3" i="5"/>
  <c r="P4" i="1"/>
  <c r="R4" i="1" s="1"/>
  <c r="O4" i="5"/>
  <c r="Q4" i="5" s="1"/>
  <c r="U3" i="1"/>
  <c r="P4" i="5"/>
  <c r="R4" i="5" s="1"/>
</calcChain>
</file>

<file path=xl/sharedStrings.xml><?xml version="1.0" encoding="utf-8"?>
<sst xmlns="http://schemas.openxmlformats.org/spreadsheetml/2006/main" count="1079" uniqueCount="440">
  <si>
    <t>BANKNIFTY</t>
  </si>
  <si>
    <t>NIFTY</t>
  </si>
  <si>
    <t>NIFTYIT</t>
  </si>
  <si>
    <t>NIFTYMID50</t>
  </si>
  <si>
    <t>ACC</t>
  </si>
  <si>
    <t>ADANIENT</t>
  </si>
  <si>
    <t>ADANIPORTS</t>
  </si>
  <si>
    <t>ADANIPOWER</t>
  </si>
  <si>
    <t>AJANTPHARM</t>
  </si>
  <si>
    <t>ALBK</t>
  </si>
  <si>
    <t>AMARAJABAT</t>
  </si>
  <si>
    <t>AMBUJACEM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</si>
  <si>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</si>
  <si>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</si>
  <si>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</si>
  <si>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</si>
  <si>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</si>
  <si>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</si>
  <si>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</si>
  <si>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</si>
  <si>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</si>
  <si>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</si>
  <si>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</si>
  <si>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</si>
  <si>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</si>
  <si>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</si>
  <si>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</si>
  <si>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BEML</t>
  </si>
  <si>
    <t>BERGEPAINT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</si>
  <si>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</si>
  <si>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</si>
  <si>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</si>
  <si>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</si>
  <si>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</si>
  <si>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</si>
  <si>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</si>
  <si>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</si>
  <si>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</si>
  <si>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</si>
  <si>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</si>
  <si>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</si>
  <si>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</si>
  <si>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</si>
  <si>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</si>
  <si>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</si>
  <si>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</si>
  <si>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</si>
  <si>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</si>
  <si>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CIPLA</t>
  </si>
  <si>
    <t>COALINDIA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</si>
  <si>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</si>
  <si>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</si>
  <si>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</si>
  <si>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</si>
  <si>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</si>
  <si>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</si>
  <si>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</si>
  <si>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</si>
  <si>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</si>
  <si>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</si>
  <si>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DRREDDY</t>
  </si>
  <si>
    <t>EICHERMOT</t>
  </si>
  <si>
    <t>ENGINERSIN</t>
  </si>
  <si>
    <t>EQUITAS</t>
  </si>
  <si>
    <t>ESCORTS</t>
  </si>
  <si>
    <t>EXIDEIND</t>
  </si>
  <si>
    <t>FEDERALBNK</t>
  </si>
  <si>
    <t>GAIL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</si>
  <si>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</si>
  <si>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</si>
  <si>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</si>
  <si>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</si>
  <si>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</si>
  <si>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</si>
  <si>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</si>
  <si>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</si>
  <si>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</si>
  <si>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</si>
  <si>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</si>
  <si>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</si>
  <si>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</si>
  <si>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</si>
  <si>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</si>
  <si>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</si>
  <si>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</si>
  <si>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</si>
  <si>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HINDZINC</t>
  </si>
  <si>
    <t>IBULHSGFIN</t>
  </si>
  <si>
    <t>ICICIBANK</t>
  </si>
  <si>
    <t>ICICIPRULI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</si>
  <si>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</si>
  <si>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</si>
  <si>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</si>
  <si>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</si>
  <si>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</si>
  <si>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</si>
  <si>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</si>
  <si>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</si>
  <si>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</si>
  <si>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INDUSINDBK</t>
  </si>
  <si>
    <t>INFIBEAM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</si>
  <si>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</si>
  <si>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</si>
  <si>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</si>
  <si>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</si>
  <si>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</si>
  <si>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</si>
  <si>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</si>
  <si>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</si>
  <si>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JPASSOCIAT</t>
  </si>
  <si>
    <t>JSWSTEEL</t>
  </si>
  <si>
    <t>JUBLFOOD</t>
  </si>
  <si>
    <t>JUSTDIAL</t>
  </si>
  <si>
    <t>KAJARIACER</t>
  </si>
  <si>
    <t>KOTAKBANK</t>
  </si>
  <si>
    <t>KPIT</t>
  </si>
  <si>
    <t>KSCL</t>
  </si>
  <si>
    <t>KTKBANK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</si>
  <si>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</si>
  <si>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</si>
  <si>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</si>
  <si>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</si>
  <si>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</si>
  <si>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</si>
  <si>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</si>
  <si>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</si>
  <si>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</si>
  <si>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</si>
  <si>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</si>
  <si>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</si>
  <si>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</si>
  <si>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</si>
  <si>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</si>
  <si>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</si>
  <si>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</si>
  <si>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</si>
  <si>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</si>
  <si>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</si>
  <si>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</si>
  <si>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</si>
  <si>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</si>
  <si>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</si>
  <si>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</si>
  <si>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NTPC</t>
  </si>
  <si>
    <t>OFSS</t>
  </si>
  <si>
    <t>OIL</t>
  </si>
  <si>
    <t>ONGC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</si>
  <si>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</si>
  <si>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</si>
  <si>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</si>
  <si>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</si>
  <si>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</si>
  <si>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</si>
  <si>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</si>
  <si>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</si>
  <si>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POWERGRID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</si>
  <si>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</si>
  <si>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</si>
  <si>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</si>
  <si>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</si>
  <si>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</si>
  <si>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</si>
  <si>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</si>
  <si>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</si>
  <si>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RELIANCE</t>
  </si>
  <si>
    <t>RELINFRA</t>
  </si>
  <si>
    <t>REPCOHOME</t>
  </si>
  <si>
    <t>RPOWER</t>
  </si>
  <si>
    <t>SAIL</t>
  </si>
  <si>
    <t>SBIN</t>
  </si>
  <si>
    <t>SHREECEM</t>
  </si>
  <si>
    <t>SIEMENS</t>
  </si>
  <si>
    <t>SOUTHBANK</t>
  </si>
  <si>
    <t>SREINFRA</t>
  </si>
  <si>
    <t>SRF</t>
  </si>
  <si>
    <t>SRTRANSFIN</t>
  </si>
  <si>
    <t>STAR</t>
  </si>
  <si>
    <t>SUNPHARMA</t>
  </si>
  <si>
    <t>SUNTV</t>
  </si>
  <si>
    <t>SUZLON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</si>
  <si>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</si>
  <si>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</si>
  <si>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</si>
  <si>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</si>
  <si>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</si>
  <si>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</si>
  <si>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</si>
  <si>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</si>
  <si>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</si>
  <si>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</si>
  <si>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</si>
  <si>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</si>
  <si>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</si>
  <si>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</si>
  <si>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TV18BRDCST</t>
  </si>
  <si>
    <t>TVSMOTOR</t>
  </si>
  <si>
    <t>UBL</t>
  </si>
  <si>
    <t>UJJIVAN</t>
  </si>
  <si>
    <t>ULTRACEMCO</t>
  </si>
  <si>
    <t>UNIONBANK</t>
  </si>
  <si>
    <t>UPL</t>
  </si>
  <si>
    <t>VEDL</t>
  </si>
  <si>
    <t>VGUARD</t>
  </si>
  <si>
    <t>VOLTAS</t>
  </si>
  <si>
    <t>WIPRO</t>
  </si>
  <si>
    <t>WOCKPHARMA</t>
  </si>
  <si>
    <t>YESBANK</t>
  </si>
  <si>
    <t>ZEEL</t>
  </si>
  <si>
    <t>https://www.nseindia.com/live_market/dynaContent/live_watch/option_chain/optionKeys.jsp?symbolCode=209&amp;symbol=ACC&amp;symbol=ACC&amp;instrument=-&amp;date=-&amp;segmentLink=17&amp;symbolCount=2&amp;segmentLink=17</t>
  </si>
  <si>
    <t>https://www.nseindia.com/live_market/dynaContent/live_watch/option_chain/optionKeys.jsp?symbolCode=424&amp;symbol=ADANIENT&amp;symbol=ADANIENT&amp;instrument=-&amp;date=-&amp;segmentLink=17&amp;symbolCount=2&amp;segmentLink=17</t>
  </si>
  <si>
    <t>https://www.nseindia.com/live_market/dynaContent/live_watch/option_chain/optionKeys.jsp?symbolCode=2683&amp;symbol=ADANIPORTS&amp;symbol=ADANIPORTS&amp;instrument=-&amp;date=-&amp;segmentLink=17&amp;symbolCount=2&amp;segmentLink=17</t>
  </si>
  <si>
    <t>https://www.nseindia.com/live_market/dynaContent/live_watch/option_chain/optionKeys.jsp?symbolCode=2901&amp;symbol=ADANIPOWER&amp;symbol=ADANIPOWER&amp;instrument=-&amp;date=-&amp;segmentLink=17&amp;symbolCount=2&amp;segmentLink=17</t>
  </si>
  <si>
    <t>https://www.nseindia.com/live_market/dynaContent/live_watch/option_chain/optionKeys.jsp?symbolCode=1894&amp;symbol=AJANTPHARM&amp;symbol=AJANTPHARM&amp;instrument=-&amp;date=-&amp;segmentLink=17&amp;symbolCount=2&amp;segmentLink=17</t>
  </si>
  <si>
    <t>https://www.nseindia.com/live_market/dynaContent/live_watch/option_chain/optionKeys.jsp?symbolCode=2029&amp;symbol=ALBK&amp;symbol=ALBK&amp;instrument=-&amp;date=-&amp;segmentLink=17&amp;symbolCount=2&amp;segmentLink=17</t>
  </si>
  <si>
    <t>https://www.nseindia.com/live_market/dynaContent/live_watch/option_chain/optionKeys.jsp?symbolCode=421&amp;symbol=AMARAJABAT&amp;symbol=AMARAJABAT&amp;instrument=-&amp;date=-&amp;segmentLink=17&amp;symbolCount=2&amp;segmentLink=17</t>
  </si>
  <si>
    <t>https://www.nseindia.com/live_market/dynaContent/live_watch/option_chain/optionKeys.jsp?symbolCode=1235&amp;symbol=AMBUJACEM&amp;symbol=AMBUJACEM&amp;instrument=-&amp;date=-&amp;segmentLink=17&amp;symbolCount=2&amp;segmentLink=17</t>
  </si>
  <si>
    <t>https://www.nseindia.com/live_market/dynaContent/live_watch/option_chain/optionKeys.jsp?symbolCode=417&amp;symbol=APOLLOHOSP&amp;symbol=APOLLOHOSP&amp;instrument=-&amp;date=-&amp;segmentLink=17&amp;symbolCount=2&amp;segmentLink=17</t>
  </si>
  <si>
    <t>https://www.nseindia.com/live_market/dynaContent/live_watch/option_chain/optionKeys.jsp?symbolCode=207&amp;symbol=ARVIND&amp;symbol=ARVIND&amp;instrument=-&amp;date=-&amp;segmentLink=17&amp;symbolCount=2&amp;segmentLink=17</t>
  </si>
  <si>
    <t>https://www.nseindia.com/live_market/dynaContent/live_watch/option_chain/optionKeys.jsp?symbolCode=901&amp;symbol=APOLLOTYRE&amp;symbol=APOLLOTYRE&amp;instrument=-&amp;date=-&amp;segmentLink=17&amp;symbolCount=2&amp;segmentLink=17</t>
  </si>
  <si>
    <t>https://www.nseindia.com/live_market/dynaContent/live_watch/option_chain/optionKeys.jsp?symbolCode=228&amp;symbol=ASHOKLEY&amp;symbol=ASHOKLEY&amp;instrument=-&amp;date=-&amp;segmentLink=17&amp;symbolCount=2&amp;segmentLink=17</t>
  </si>
  <si>
    <t>https://www.nseindia.com/live_market/dynaContent/live_watch/option_chain/optionKeys.jsp?symbolCode=288&amp;symbol=ASIANPAINT&amp;symbol=ASIANPAINT&amp;instrument=-&amp;date=-&amp;segmentLink=17&amp;symbolCount=2&amp;segmentLink=17</t>
  </si>
  <si>
    <t>https://www.nseindia.com/live_market/dynaContent/live_watch/option_chain/optionKeys.jsp?symbolCode=934&amp;symbol=AUROPHARMA&amp;symbol=AUROPHARMA&amp;instrument=-&amp;date=-&amp;segmentLink=17&amp;symbolCount=2&amp;segmentLink=17</t>
  </si>
  <si>
    <t>https://www.nseindia.com/live_market/dynaContent/live_watch/option_chain/optionKeys.jsp?symbolCode=1693&amp;symbol=AXISBANK&amp;symbol=AXISBANK&amp;instrument=-&amp;date=-&amp;segmentLink=17&amp;symbolCount=2&amp;segmentLink=17</t>
  </si>
  <si>
    <t>https://www.nseindia.com/live_market/dynaContent/live_watch/option_chain/optionKeys.jsp?symbolCode=2750&amp;symbol=BAJAJ-AUTO&amp;symbol=BAJAJ-AUTO&amp;instrument=-&amp;date=-&amp;segmentLink=17&amp;symbolCount=2&amp;segmentLink=17</t>
  </si>
  <si>
    <t>https://www.nseindia.com/live_market/dynaContent/live_watch/option_chain/optionKeys.jsp?symbolCode=2749&amp;symbol=BAJAJFINSV&amp;symbol=BAJAJFINSV&amp;instrument=-&amp;date=-&amp;segmentLink=17&amp;symbolCount=2&amp;segmentLink=17</t>
  </si>
  <si>
    <t>https://www.nseindia.com/live_market/dynaContent/live_watch/option_chain/optionKeys.jsp?symbolCode=1257&amp;symbol=BAJFINANCE&amp;symbol=BAJFINANCE&amp;instrument=-&amp;date=-&amp;segmentLink=17&amp;symbolCount=2&amp;segmentLink=17</t>
  </si>
  <si>
    <t>https://www.nseindia.com/live_market/dynaContent/live_watch/option_chain/optionKeys.jsp?symbolCode=434&amp;symbol=BALKRISIND&amp;symbol=BALKRISIND&amp;instrument=-&amp;date=-&amp;segmentLink=17&amp;symbolCount=2&amp;segmentLink=17</t>
  </si>
  <si>
    <t>https://www.nseindia.com/live_market/dynaContent/live_watch/option_chain/optionKeys.jsp?symbolCode=1583&amp;symbol=BANKBARODA&amp;symbol=BANKBARODA&amp;instrument=-&amp;date=-&amp;segmentLink=17&amp;symbolCount=2&amp;segmentLink=17</t>
  </si>
  <si>
    <t>https://www.nseindia.com/live_market/dynaContent/live_watch/option_chain/optionKeys.jsp?symbolCode=1600&amp;symbol=BANKINDIA&amp;symbol=BANKINDIA&amp;instrument=-&amp;date=-&amp;segmentLink=17&amp;symbolCount=2&amp;segmentLink=17</t>
  </si>
  <si>
    <t>https://www.nseindia.com/live_market/dynaContent/live_watch/option_chain/optionKeys.jsp?symbolCode=254&amp;symbol=BATAINDIA&amp;symbol=BATAINDIA&amp;instrument=-&amp;date=-&amp;segmentLink=17&amp;symbolCount=2&amp;segmentLink=17</t>
  </si>
  <si>
    <t>https://www.nseindia.com/live_market/dynaContent/live_watch/option_chain/optionKeys.jsp?symbolCode=1254&amp;symbol=BEL&amp;symbol=BEL&amp;instrument=-&amp;date=-&amp;segmentLink=17&amp;symbolCount=2&amp;segmentLink=17</t>
  </si>
  <si>
    <t>https://www.nseindia.com/live_market/dynaContent/live_watch/option_chain/optionKeys.jsp?symbolCode=296&amp;symbol=BEML&amp;symbol=BEML&amp;instrument=-&amp;date=-&amp;segmentLink=17&amp;symbolCount=2&amp;segmentLink=17</t>
  </si>
  <si>
    <t>20, multiple of 50</t>
  </si>
  <si>
    <t>https://www.nseindia.com/live_market/dynaContent/live_watch/option_chain/optionKeys.jsp?symbolCode=488&amp;symbol=BERGEPAINT&amp;symbol=BERGEPAINT&amp;instrument=-&amp;date=-&amp;segmentLink=17&amp;symbolCount=2&amp;segmentLink=17</t>
  </si>
  <si>
    <t>https://www.nseindia.com/live_market/dynaContent/live_watch/option_chain/optionKeys.jsp?symbolCode=3432&amp;symbol=BHARATFIN&amp;symbol=BHARATFIN&amp;instrument=-&amp;date=-&amp;segmentLink=17&amp;symbolCount=2&amp;segmentLink=17</t>
  </si>
  <si>
    <t>https://www.nseindia.com/live_market/dynaContent/live_watch/option_chain/optionKeys.jsp?symbolCode=201&amp;symbol=BHARATFORG&amp;symbol=BHARATFORG&amp;instrument=-&amp;date=-&amp;segmentLink=17&amp;symbolCount=2&amp;segmentLink=17</t>
  </si>
  <si>
    <t>https://www.nseindia.com/live_market/dynaContent/live_watch/option_chain/optionKeys.jsp?symbolCode=2002&amp;symbol=BHARTIARTL&amp;symbol=BHARTIARTL&amp;instrument=-&amp;date=-&amp;segmentLink=17&amp;symbolCount=2&amp;segmentLink=17</t>
  </si>
  <si>
    <t>https://www.nseindia.com/live_market/dynaContent/live_watch/option_chain/optionKeys.jsp?symbolCode=1252&amp;symbol=BHEL&amp;symbol=BHEL&amp;instrument=-&amp;date=-&amp;segmentLink=17&amp;symbolCount=2&amp;segmentLink=17</t>
  </si>
  <si>
    <t>https://www.nseindia.com/live_market/dynaContent/live_watch/option_chain/optionKeys.jsp?symbolCode=2181&amp;symbol=BIOCON&amp;symbol=BIOCON&amp;instrument=-&amp;date=-&amp;segmentLink=17&amp;symbolCount=2&amp;segmentLink=17</t>
  </si>
  <si>
    <t>https://www.nseindia.com/live_market/dynaContent/live_watch/option_chain/optionKeys.jsp?symbolCode=199&amp;symbol=BPCL&amp;symbol=BPCL&amp;instrument=-&amp;date=-&amp;segmentLink=17&amp;symbolCount=2&amp;segmentLink=17</t>
  </si>
  <si>
    <t>https://www.nseindia.com/live_market/dynaContent/live_watch/option_chain/optionKeys.jsp?symbolCode=761&amp;symbol=BRITANNIA&amp;symbol=BRITANNIA&amp;instrument=-&amp;date=-&amp;segmentLink=17&amp;symbolCount=2&amp;segmentLink=17</t>
  </si>
  <si>
    <t>https://www.nseindia.com/live_market/dynaContent/live_watch/option_chain/optionKeys.jsp?symbolCode=1852&amp;symbol=CADILAHC&amp;symbol=CADILAHC&amp;instrument=-&amp;date=-&amp;segmentLink=17&amp;symbolCount=2&amp;segmentLink=17</t>
  </si>
  <si>
    <t>https://www.nseindia.com/live_market/dynaContent/live_watch/option_chain/optionKeys.jsp?symbolCode=2032&amp;symbol=CANBK&amp;symbol=CANBK&amp;instrument=-&amp;date=-&amp;segmentLink=17&amp;symbolCount=2&amp;segmentLink=17</t>
  </si>
  <si>
    <t>https://www.nseindia.com/live_market/dynaContent/live_watch/option_chain/optionKeys.jsp?symbolCode=760&amp;symbol=CANFINHOME&amp;symbol=CANFINHOME&amp;instrument=-&amp;date=-&amp;segmentLink=17&amp;symbolCount=2&amp;segmentLink=17</t>
  </si>
  <si>
    <t>https://www.nseindia.com/live_market/dynaContent/live_watch/option_chain/optionKeys.jsp?symbolCode=2712&amp;symbol=CAPF&amp;symbol=CAPF&amp;instrument=-&amp;date=-&amp;segmentLink=17&amp;symbolCount=2&amp;segmentLink=17</t>
  </si>
  <si>
    <t>https://www.nseindia.com/live_market/dynaContent/live_watch/option_chain/optionKeys.jsp?symbolCode=8975&amp;symbol=CASTROLIND&amp;symbol=CASTROLIND&amp;instrument=-&amp;date=-&amp;segmentLink=17&amp;symbolCount=2&amp;segmentLink=17</t>
  </si>
  <si>
    <t>https://www.nseindia.com/live_market/dynaContent/live_watch/option_chain/optionKeys.jsp?symbolCode=2711&amp;symbol=CEATLTD&amp;symbol=CEATLTD&amp;instrument=-&amp;date=-&amp;segmentLink=17&amp;symbolCount=2&amp;segmentLink=17</t>
  </si>
  <si>
    <t>https://www.nseindia.com/live_market/dynaContent/live_watch/option_chain/optionKeys.jsp?symbolCode=295&amp;symbol=CENTURYTEX&amp;symbol=CENTURYTEX&amp;instrument=-&amp;date=-&amp;segmentLink=17&amp;symbolCount=2&amp;segmentLink=17</t>
  </si>
  <si>
    <t>https://www.nseindia.com/live_market/dynaContent/live_watch/option_chain/optionKeys.jsp?symbolCode=1245&amp;symbol=CESC&amp;symbol=CESC&amp;instrument=-&amp;date=-&amp;segmentLink=17&amp;symbolCount=2&amp;segmentLink=17</t>
  </si>
  <si>
    <t>https://www.nseindia.com/live_market/dynaContent/live_watch/option_chain/optionKeys.jsp?symbolCode=1241&amp;symbol=CGPOWER&amp;symbol=CGPOWER&amp;instrument=-&amp;date=-&amp;segmentLink=17&amp;symbolCount=2&amp;segmentLink=17</t>
  </si>
  <si>
    <t>https://www.nseindia.com/live_market/dynaContent/live_watch/option_chain/optionKeys.jsp?symbolCode=13723&amp;symbol=EQUITAS&amp;symbol=EQUITAS&amp;instrument=-&amp;date=-&amp;segmentLink=17&amp;symbolCount=2&amp;segmentLink=17</t>
  </si>
  <si>
    <t>https://www.nseindia.com/live_market/dynaContent/live_watch/option_chain/optionKeys.jsp?symbolCode=797&amp;symbol=HDFCBANK&amp;symbol=HDFCBANK&amp;instrument=-&amp;date=-&amp;segmentLink=17&amp;symbolCount=2&amp;segmentLink=17</t>
  </si>
  <si>
    <t>https://www.nseindia.com/live_market/dynaContent/live_watch/option_chain/optionKeys.jsp?symbolCode=795&amp;symbol=HEROMOTOCO&amp;symbol=HEROMOTOCO&amp;instrument=-&amp;date=-&amp;segmentLink=17&amp;symbolCount=2&amp;segmentLink=17</t>
  </si>
  <si>
    <t>https://www.nseindia.com/live_market/dynaContent/live_watch/option_chain/optionKeys.jsp?symbolCode=293&amp;symbol=INDIACEM&amp;symbol=INDIACEM&amp;instrument=-&amp;date=-&amp;segmentLink=17&amp;symbolCount=2&amp;segmentLink=17</t>
  </si>
  <si>
    <t>https://www.nseindia.com/live_market/dynaContent/live_watch/option_chain/optionKeys.jsp?symbolCode=2540&amp;symbol=INDIANB&amp;symbol=INDIANB&amp;instrument=-&amp;date=-&amp;segmentLink=17&amp;symbolCount=2&amp;segmentLink=17</t>
  </si>
  <si>
    <t>https://www.nseindia.com/live_market/dynaContent/live_watch/option_chain/optionKeys.jsp?symbolCode=2264&amp;symbol=JETAIRWAYS&amp;symbol=JETAIRWAYS&amp;instrument=-&amp;date=-&amp;segmentLink=17&amp;symbolCount=2&amp;segmentLink=17</t>
  </si>
  <si>
    <t>https://www.nseindia.com/live_market/dynaContent/live_watch/option_chain/optionKeys.jsp?symbolCode=818&amp;symbol=ITC&amp;symbol=ITC&amp;instrument=-&amp;date=-&amp;segmentLink=17&amp;symbolCount=2&amp;segmentLink=17</t>
  </si>
  <si>
    <t>https://www.nseindia.com/live_market/dynaContent/live_watch/option_chain/optionKeys.jsp?symbolCode=1118&amp;symbol=KOTAKBANK&amp;symbol=KOTAKBANK&amp;instrument=-&amp;date=-&amp;segmentLink=17&amp;symbolCount=2&amp;segmentLink=17</t>
  </si>
  <si>
    <t>https://www.nseindia.com/live_market/dynaContent/live_watch/option_chain/optionKeys.jsp?symbolCode=1826&amp;symbol=KPIT&amp;symbol=KPIT&amp;instrument=-&amp;date=-&amp;segmentLink=17&amp;symbolCount=2&amp;segmentLink=17</t>
  </si>
  <si>
    <t>https://www.nseindia.com/live_market/dynaContent/live_watch/option_chain/optionKeys.jsp?symbolCode=3317&amp;symbol=MANAPPURAM&amp;symbol=MANAPPURAM&amp;instrument=-&amp;date=-&amp;segmentLink=17&amp;symbolCount=2&amp;segmentLink=17</t>
  </si>
  <si>
    <t>https://www.nseindia.com/live_market/dynaContent/live_watch/option_chain/optionKeys.jsp?symbolCode=1385&amp;symbol=MOTHERSUMI&amp;symbol=MOTHERSUMI&amp;instrument=-&amp;date=-&amp;segmentLink=17&amp;symbolCount=2&amp;segmentLink=17</t>
  </si>
  <si>
    <t>https://www.nseindia.com/live_market/dynaContent/live_watch/option_chain/optionKeys.jsp?symbolCode=2729&amp;symbol=NMDC&amp;symbol=NMDC&amp;instrument=-&amp;date=-&amp;segmentLink=17&amp;symbolCount=2&amp;segmentLink=17</t>
  </si>
  <si>
    <t>https://www.nseindia.com/live_market/dynaContent/live_watch/option_chain/optionKeys.jsp?symbolCode=144&amp;symbol=PEL&amp;symbol=PEL&amp;instrument=-&amp;date=-&amp;segmentLink=17&amp;symbolCount=2&amp;segmentLink=17</t>
  </si>
  <si>
    <t>https://www.nseindia.com/live_market/dynaContent/live_watch/option_chain/optionKeys.jsp?symbolCode=104&amp;symbol=RAYMOND&amp;symbol=RAYMOND&amp;instrument=-&amp;date=-&amp;segmentLink=17&amp;symbolCount=2&amp;segmentLink=17</t>
  </si>
  <si>
    <t>https://www.nseindia.com/live_market/dynaContent/live_watch/option_chain/optionKeys.jsp?symbolCode=2714&amp;symbol=RPOWER&amp;symbol=RPOWER&amp;instrument=-&amp;date=-&amp;segmentLink=17&amp;symbolCount=2&amp;segmentLink=17</t>
  </si>
  <si>
    <t>https://www.nseindia.com/live_market/dynaContent/live_watch/option_chain/optionKeys.jsp?symbolCode=1849&amp;symbol=STAR&amp;symbol=STAR&amp;instrument=-&amp;date=-&amp;segmentLink=17&amp;symbolCount=2&amp;segmentLink=17</t>
  </si>
  <si>
    <t>https://www.nseindia.com/live_market/dynaContent/live_watch/option_chain/optionKeys.jsp?symbolCode=1098&amp;symbol=TATAGLOBAL&amp;symbol=TATAGLOBAL&amp;instrument=-&amp;date=-&amp;segmentLink=17&amp;symbolCount=2&amp;segmentLink=17</t>
  </si>
  <si>
    <t>https://www.nseindia.com/live_market/dynaContent/live_watch/option_chain/optionKeys.jsp?symbolCode=2466&amp;symbol=TORNTPOWER&amp;symbol=TORNTPOWER&amp;instrument=-&amp;date=-&amp;segmentLink=17&amp;symbolCount=2&amp;segmentLink=17</t>
  </si>
  <si>
    <t>https://www.nseindia.com/live_market/dynaContent/live_watch/option_chain/optionKeys.jsp?symbolCode=2170&amp;symbol=UPL&amp;symbol=UPL&amp;instrument=-&amp;date=-&amp;segmentLink=17&amp;symbolCount=2&amp;segmentLink=17</t>
  </si>
  <si>
    <t>https://www.nseindia.com/live_market/dynaContent/live_watch/option_chain/optionKeys.jsp?symbolCode=5660&amp;symbol=MCX&amp;symbol=MCX&amp;instrument=-&amp;date=-&amp;segmentLink=17&amp;symbolCount=2&amp;segmentLink=17</t>
  </si>
  <si>
    <t>https://www.nseindia.com/live_market/dynaContent/live_watch/option_chain/optionKeys.jsp?symbolCode=2541&amp;symbol=MINDTREE&amp;symbol=MINDTREE&amp;instrument=-&amp;date=-&amp;segmentLink=17&amp;symbolCount=2&amp;segmentLink=17</t>
  </si>
  <si>
    <t>https://www.nseindia.com/live_market/dynaContent/live_watch/option_chain/optionKeys.jsp?symbolCode=679&amp;symbol=M%26M&amp;symbol=M%26M&amp;instrument=-&amp;date=-&amp;segmentLink=17&amp;symbolCount=2&amp;segmentLink=17</t>
  </si>
  <si>
    <t>https://www.nseindia.com/live_market/dynaContent/live_watch/option_chain/optionKeys.jsp?symbolCode=1988&amp;symbol=LUPIN&amp;symbol=LUPIN&amp;instrument=-&amp;date=-&amp;segmentLink=17&amp;symbolCount=2&amp;segmentLink=17</t>
  </si>
  <si>
    <t>https://www.nseindia.com/live_market/dynaContent/live_watch/option_chain/optionKeys.jsp?symbolCode=946&amp;symbol=LICHSGFIN&amp;symbol=LICHSGFIN&amp;instrument=-&amp;date=-&amp;segmentLink=17&amp;symbolCount=2&amp;segmentLink=17</t>
  </si>
  <si>
    <t>https://www.nseindia.com/live_market/dynaContent/live_watch/option_chain/optionKeys.jsp?symbolCode=3061&amp;symbol=JUBLFOOD&amp;symbol=JUBLFOOD&amp;instrument=-&amp;date=-&amp;segmentLink=17&amp;symbolCount=2&amp;segmentLink=17</t>
  </si>
  <si>
    <t>https://www.nseindia.com/live_market/dynaContent/live_watch/option_chain/optionKeys.jsp?symbolCode=180&amp;symbol=INFY&amp;symbol=INFY&amp;instrument=-&amp;date=-&amp;segmentLink=17&amp;symbolCount=2&amp;segmentLink=17</t>
  </si>
  <si>
    <t>https://www.nseindia.com/live_market/dynaContent/live_watch/option_chain/optionKeys.jsp?symbolCode=673&amp;symbol=IFCI&amp;symbol=IFCI&amp;instrument=-&amp;date=-&amp;segmentLink=17&amp;symbolCount=2&amp;segmentLink=17</t>
  </si>
  <si>
    <t>https://www.nseindia.com/live_market/dynaContent/live_watch/option_chain/optionKeys.jsp?symbolCode=7057&amp;symbol=IBULHSGFIN&amp;symbol=IBULHSGFIN&amp;instrument=-&amp;date=-&amp;segmentLink=17&amp;symbolCount=2&amp;segmentLink=17</t>
  </si>
  <si>
    <t>https://www.nseindia.com/live_market/dynaContent/live_watch/option_chain/optionKeys.jsp?symbolCode=1231&amp;symbol=HINDZINC&amp;symbol=HINDZINC&amp;instrument=-&amp;date=-&amp;segmentLink=17&amp;symbolCount=2&amp;segmentLink=17</t>
  </si>
  <si>
    <t>https://www.nseindia.com/live_market/dynaContent/live_watch/option_chain/optionKeys.jsp?symbolCode=1828&amp;symbol=HCLTECH&amp;symbol=HCLTECH&amp;instrument=-&amp;date=-&amp;segmentLink=17&amp;symbolCount=2&amp;segmentLink=17</t>
  </si>
  <si>
    <t>https://www.nseindia.com/live_market/dynaContent/live_watch/option_chain/optionKeys.jsp?symbolCode=1853&amp;symbol=GLENMARK&amp;symbol=GLENMARK&amp;instrument=-&amp;date=-&amp;segmentLink=17&amp;symbolCount=2&amp;segmentLink=17</t>
  </si>
  <si>
    <t>https://www.nseindia.com/live_market/dynaContent/live_watch/option_chain/optionKeys.jsp?symbolCode=251&amp;symbol=DRREDDY&amp;symbol=DRREDDY&amp;instrument=-&amp;date=-&amp;segmentLink=17&amp;symbolCount=2&amp;segmentLink=17</t>
  </si>
  <si>
    <t>https://www.nseindia.com/live_market/dynaContent/live_watch/option_chain/optionKeys.jsp?symbolCode=173&amp;symbol=CUMMINSIND&amp;symbol=CUMMINSIND&amp;instrument=-&amp;date=-&amp;segmentLink=17&amp;symbolCount=2&amp;segmentLink=17</t>
  </si>
  <si>
    <t>https://www.nseindia.com/live_market/dynaContent/live_watch/option_chain/optionKeys.jsp?symbolCode=3691&amp;symbol=COALINDIA&amp;symbol=COALINDIA&amp;instrument=-&amp;date=-&amp;segmentLink=17&amp;symbolCount=2&amp;segmentLink=17</t>
  </si>
  <si>
    <t>https://www.nseindia.com/live_market/dynaContent/live_watch/option_chain/optionKeys.jsp?symbolCode=792&amp;symbol=CIPLA&amp;symbol=CIPLA&amp;instrument=-&amp;date=-&amp;segmentLink=17&amp;symbolCount=2&amp;segmentLink=17</t>
  </si>
  <si>
    <t>https://www.nseindia.com/live_market/dynaContent/live_watch/option_chain/optionKeys.jsp?symbolCode=2622&amp;symbol=DLF&amp;symbol=DLF&amp;instrument=-&amp;date=-&amp;segmentLink=17&amp;symbolCount=2&amp;segmentLink=17</t>
  </si>
  <si>
    <t>https://www.nseindia.com/live_market/dynaContent/live_watch/option_chain/optionKeys.jsp?symbolCode=2296&amp;symbol=GRANULES&amp;symbol=GRANULES&amp;instrument=-&amp;date=-&amp;segmentLink=17&amp;symbolCount=2&amp;segmentLink=17</t>
  </si>
  <si>
    <t>https://www.nseindia.com/live_market/dynaContent/live_watch/option_chain/optionKeys.jsp?symbolCode=2130&amp;symbol=GODREJIND&amp;symbol=GODREJIND&amp;instrument=-&amp;date=-&amp;segmentLink=17&amp;symbolCount=2&amp;segmentLink=17</t>
  </si>
  <si>
    <t>https://www.nseindia.com/live_market/dynaContent/live_watch/option_chain/optionKeys.jsp?symbolCode=940&amp;symbol=DHFL&amp;symbol=DHFL&amp;instrument=-&amp;date=-&amp;segmentLink=17&amp;symbolCount=2&amp;segmentLink=17</t>
  </si>
  <si>
    <t>https://www.nseindia.com/live_market/dynaContent/live_watch/option_chain/optionKeys.jsp?symbolCode=2132&amp;symbol=DIVISLAB&amp;symbol=DIVISLAB&amp;instrument=-&amp;date=-&amp;segmentLink=17&amp;symbolCount=2&amp;segmentLink=17</t>
  </si>
  <si>
    <t>https://www.nseindia.com/live_market/dynaContent/live_watch/option_chain/optionKeys.jsp?symbolCode=798&amp;symbol=HDFC&amp;symbol=HDFC&amp;instrument=-&amp;date=-&amp;segmentLink=17&amp;symbolCount=2&amp;segmentLink=17</t>
  </si>
  <si>
    <t>https://www.nseindia.com/live_market/dynaContent/live_watch/option_chain/optionKeys.jsp?symbolCode=1931&amp;symbol=HAVELLS&amp;symbol=HAVELLS&amp;instrument=-&amp;date=-&amp;segmentLink=17&amp;symbolCount=2&amp;segmentLink=17</t>
  </si>
  <si>
    <t>https://www.nseindia.com/live_market/dynaContent/live_watch/option_chain/optionKeys.jsp?symbolCode=1234&amp;symbol=GRASIM&amp;symbol=GRASIM&amp;instrument=-&amp;date=-&amp;segmentLink=17&amp;symbolCount=2&amp;segmentLink=17</t>
  </si>
  <si>
    <t>https://www.nseindia.com/live_market/dynaContent/live_watch/option_chain/optionKeys.jsp?symbolCode=309&amp;symbol=FEDERALBNK&amp;symbol=FEDERALBNK&amp;instrument=-&amp;date=-&amp;segmentLink=17&amp;symbolCount=2&amp;segmentLink=17</t>
  </si>
  <si>
    <t>https://www.nseindia.com/live_market/dynaContent/live_watch/option_chain/optionKeys.jsp?symbolCode=1232&amp;symbol=HINDUNILVR&amp;symbol=HINDUNILVR&amp;instrument=-&amp;date=-&amp;segmentLink=17&amp;symbolCount=2&amp;segmentLink=17</t>
  </si>
  <si>
    <t>https://www.nseindia.com/live_market/dynaContent/live_watch/option_chain/optionKeys.jsp?symbolCode=1606&amp;symbol=ICICIBANK&amp;symbol=ICICIBANK&amp;instrument=-&amp;date=-&amp;segmentLink=17&amp;symbolCount=2&amp;segmentLink=17</t>
  </si>
  <si>
    <t>https://www.nseindia.com/live_market/dynaContent/live_watch/option_chain/optionKeys.jsp?symbolCode=756&amp;symbol=IDBI&amp;symbol=IDBI&amp;instrument=-&amp;date=-&amp;segmentLink=17&amp;symbolCount=2&amp;segmentLink=17</t>
  </si>
  <si>
    <t>https://www.nseindia.com/live_market/dynaContent/live_watch/option_chain/optionKeys.jsp?symbolCode=2548&amp;symbol=IDEA&amp;symbol=IDEA&amp;instrument=-&amp;date=-&amp;segmentLink=17&amp;symbolCount=2&amp;segmentLink=17</t>
  </si>
  <si>
    <t>https://www.nseindia.com/live_market/dynaContent/live_watch/option_chain/optionKeys.jsp?symbolCode=13160&amp;symbol=IDFCBANK&amp;symbol=IDFCBANK&amp;instrument=-&amp;date=-&amp;segmentLink=17&amp;symbolCount=2&amp;segmentLink=17</t>
  </si>
  <si>
    <t>https://www.nseindia.com/live_market/dynaContent/live_watch/option_chain/optionKeys.jsp?symbolCode=2314&amp;symbol=IDFC&amp;symbol=IDFC&amp;instrument=-&amp;date=-&amp;segmentLink=17&amp;symbolCount=2&amp;segmentLink=17</t>
  </si>
  <si>
    <t>https://www.nseindia.com/live_market/dynaContent/live_watch/option_chain/optionKeys.jsp?symbolCode=13226&amp;symbol=INDIGO&amp;symbol=INDIGO&amp;instrument=-&amp;date=-&amp;segmentLink=17&amp;symbolCount=2&amp;segmentLink=17</t>
  </si>
  <si>
    <t>https://www.nseindia.com/live_market/dynaContent/live_watch/option_chain/optionKeys.jsp?symbolCode=1656&amp;symbol=INDUSINDBK&amp;symbol=INDUSINDBK&amp;instrument=-&amp;date=-&amp;segmentLink=17&amp;symbolCount=2&amp;segmentLink=17</t>
  </si>
  <si>
    <t>https://www.nseindia.com/live_market/dynaContent/live_watch/option_chain/optionKeys.jsp?symbolCode=13663&amp;symbol=INFIBEAM&amp;symbol=INFIBEAM&amp;instrument=-&amp;date=-&amp;segmentLink=17&amp;symbolCount=2&amp;segmentLink=17</t>
  </si>
  <si>
    <t>https://www.nseindia.com/live_market/dynaContent/live_watch/option_chain/optionKeys.jsp?symbolCode=6258&amp;symbol=INFRATEL&amp;symbol=INFRATEL&amp;instrument=-&amp;date=-&amp;segmentLink=17&amp;symbolCount=2&amp;segmentLink=17</t>
  </si>
  <si>
    <t>https://www.nseindia.com/live_market/dynaContent/live_watch/option_chain/optionKeys.jsp?symbolCode=224&amp;symbol=ESCORTS&amp;symbol=ESCORTS&amp;instrument=-&amp;date=-&amp;segmentLink=17&amp;symbolCount=2&amp;segmentLink=17</t>
  </si>
  <si>
    <t>https://www.nseindia.com/live_market/dynaContent/live_watch/option_chain/optionKeys.jsp?symbolCode=221&amp;symbol=HINDPETRO&amp;symbol=HINDPETRO&amp;instrument=-&amp;date=-&amp;segmentLink=17&amp;symbolCount=2&amp;segmentLink=17</t>
  </si>
  <si>
    <t>https://www.nseindia.com/live_market/dynaContent/live_watch/option_chain/optionKeys.jsp?symbolCode=1230&amp;symbol=HINDALCO&amp;symbol=HINDALCO&amp;instrument=-&amp;date=-&amp;segmentLink=17&amp;symbolCount=2&amp;segmentLink=17</t>
  </si>
  <si>
    <t>https://www.nseindia.com/live_market/dynaContent/live_watch/option_chain/optionKeys.jsp?symbolCode=2020&amp;symbol=HEXAWARE&amp;symbol=HEXAWARE&amp;instrument=-&amp;date=-&amp;segmentLink=17&amp;symbolCount=2&amp;segmentLink=17</t>
  </si>
  <si>
    <t>https://www.nseindia.com/live_market/dynaContent/live_watch/option_chain/optionKeys.jsp?symbolCode=408&amp;symbol=HCC&amp;symbol=HCC&amp;instrument=-&amp;date=-&amp;segmentLink=17&amp;symbolCount=2&amp;segmentLink=17</t>
  </si>
  <si>
    <t>https://www.nseindia.com/live_market/dynaContent/live_watch/option_chain/optionKeys.jsp?symbolCode=854&amp;symbol=IOC&amp;symbol=IOC&amp;instrument=-&amp;date=-&amp;segmentLink=17&amp;symbolCount=2&amp;segmentLink=17</t>
  </si>
  <si>
    <t>https://www.nseindia.com/live_market/dynaContent/live_watch/option_chain/optionKeys.jsp?symbolCode=2724&amp;symbol=IRB&amp;symbol=IRB&amp;instrument=-&amp;date=-&amp;segmentLink=17&amp;symbolCount=2&amp;segmentLink=17</t>
  </si>
  <si>
    <t>https://www.nseindia.com/live_market/dynaContent/live_watch/option_chain/optionKeys.jsp?symbolCode=1986&amp;symbol=JISLJALEQS&amp;symbol=JISLJALEQS&amp;instrument=-&amp;date=-&amp;segmentLink=17&amp;symbolCount=2&amp;segmentLink=17</t>
  </si>
  <si>
    <t>https://www.nseindia.com/live_market/dynaContent/live_watch/option_chain/optionKeys.jsp?symbolCode=2198&amp;symbol=JPASSOCIAT&amp;symbol=JPASSOCIAT&amp;instrument=-&amp;date=-&amp;segmentLink=17&amp;symbolCount=2&amp;segmentLink=17</t>
  </si>
  <si>
    <t>https://www.nseindia.com/live_market/dynaContent/live_watch/option_chain/optionKeys.jsp?symbolCode=2266&amp;symbol=JSWSTEEL&amp;symbol=JSWSTEEL&amp;instrument=-&amp;date=-&amp;segmentLink=17&amp;symbolCount=2&amp;segmentLink=17</t>
  </si>
  <si>
    <t>https://www.nseindia.com/live_market/dynaContent/live_watch/option_chain/optionKeys.jsp?symbolCode=6951&amp;symbol=JUSTDIAL&amp;symbol=JUSTDIAL&amp;instrument=-&amp;date=-&amp;segmentLink=17&amp;symbolCount=2&amp;segmentLink=17</t>
  </si>
  <si>
    <t>https://www.nseindia.com/live_market/dynaContent/live_watch/option_chain/optionKeys.jsp?symbolCode=2143&amp;symbol=MARUTI&amp;symbol=MARUTI&amp;instrument=-&amp;date=-&amp;segmentLink=17&amp;symbolCount=2&amp;segmentLink=17</t>
  </si>
  <si>
    <t>https://www.nseindia.com/live_market/dynaContent/live_watch/option_chain/optionKeys.jsp?symbolCode=4732&amp;symbol=MUTHOOTFIN&amp;symbol=MUTHOOTFIN&amp;instrument=-&amp;date=-&amp;segmentLink=17&amp;symbolCount=2&amp;segmentLink=17</t>
  </si>
  <si>
    <t>https://www.nseindia.com/live_market/dynaContent/live_watch/option_chain/optionKeys.jsp?symbolCode=1789&amp;symbol=NATIONALUM&amp;symbol=NATIONALUM&amp;instrument=-&amp;date=-&amp;segmentLink=17&amp;symbolCount=2&amp;segmentLink=17</t>
  </si>
  <si>
    <t>2.5,5</t>
  </si>
  <si>
    <t>https://www.nseindia.com/live_market/dynaContent/live_watch/option_chain/optionKeys.jsp?symbolCode=5846&amp;symbol=NBCC&amp;symbol=NBCC&amp;instrument=-&amp;date=-&amp;segmentLink=17&amp;symbolCount=2&amp;segmentLink=17</t>
  </si>
  <si>
    <t>https://www.nseindia.com/live_market/dynaContent/live_watch/option_chain/optionKeys.jsp?symbolCode=917&amp;symbol=NCC&amp;symbol=NCC&amp;instrument=-&amp;date=-&amp;segmentLink=17&amp;symbolCount=2&amp;segmentLink=17</t>
  </si>
  <si>
    <t>https://www.nseindia.com/live_market/dynaContent/live_watch/option_chain/optionKeys.jsp?symbolCode=2902&amp;symbol=NHPC&amp;symbol=NHPC&amp;instrument=-&amp;date=-&amp;segmentLink=17&amp;symbolCount=2&amp;segmentLink=17</t>
  </si>
  <si>
    <t>https://www.nseindia.com/live_market/dynaContent/live_watch/option_chain/optionKeys.jsp?symbolCode=1270&amp;symbol=RELCAPITAL&amp;symbol=RELCAPITAL&amp;instrument=-&amp;date=-&amp;segmentLink=17&amp;symbolCount=2&amp;segmentLink=17</t>
  </si>
  <si>
    <t>https://www.nseindia.com/live_market/dynaContent/live_watch/option_chain/optionKeys.jsp?symbolCode=242&amp;symbol=RELIANCE&amp;symbol=RELIANCE&amp;instrument=-&amp;date=-&amp;segmentLink=17&amp;symbolCount=2&amp;segmentLink=17</t>
  </si>
  <si>
    <t>https://www.nseindia.com/live_market/dynaContent/live_watch/option_chain/optionKeys.jsp?symbolCode=303&amp;symbol=TATACHEM&amp;symbol=TATACHEM&amp;instrument=-&amp;date=-&amp;segmentLink=17&amp;symbolCount=2&amp;segmentLink=17</t>
  </si>
  <si>
    <t>https://www.nseindia.com/live_market/dynaContent/live_watch/option_chain/optionKeys.jsp?symbolCode=641&amp;symbol=TATACOMM&amp;symbol=TATACOMM&amp;instrument=-&amp;date=-&amp;segmentLink=17&amp;symbolCount=2&amp;segmentLink=17</t>
  </si>
  <si>
    <t>what do I want from the sheet</t>
  </si>
  <si>
    <t>%change in price</t>
  </si>
  <si>
    <t>IV of the option with max OI change</t>
  </si>
  <si>
    <t>based on this SD , PREM OF OPTIONS NEAR THE SD LEVEL</t>
  </si>
  <si>
    <t>https://www.nseindia.com/live_market/dynaContent/live_watch/option_chain/optionKeys.jsp?symbolCode=1105&amp;symbol=ZEEL&amp;symbol=ZEEL&amp;instrument=-&amp;date=-&amp;segmentLink=17&amp;symbolCount=2&amp;segmentLink=17</t>
  </si>
  <si>
    <t>https://www.nseindia.com/live_market/dynaContent/live_watch/option_chain/optionKeys.jsp?symbolCode=2304&amp;symbol=YESBANK&amp;symbol=YESBANK&amp;instrument=-&amp;date=-&amp;segmentLink=17&amp;symbolCount=2&amp;segmentLink=17</t>
  </si>
  <si>
    <t>https://www.nseindia.com/live_market/dynaContent/live_watch/option_chain/optionKeys.jsp?symbolCode=1863&amp;symbol=WOCKPHARMA&amp;symbol=WOCKPHARMA&amp;instrument=-&amp;date=-&amp;segmentLink=17&amp;symbolCount=2&amp;segmentLink=17</t>
  </si>
  <si>
    <t>https://www.nseindia.com/live_market/dynaContent/live_watch/option_chain/optionKeys.jsp?symbolCode=231&amp;symbol=VOLTAS&amp;symbol=VOLTAS&amp;instrument=-&amp;date=-&amp;segmentLink=17&amp;symbolCount=2&amp;segmentLink=17</t>
  </si>
  <si>
    <t>https://www.nseindia.com/live_market/dynaContent/live_watch/option_chain/optionKeys.jsp?symbolCode=624&amp;symbol=WIPRO&amp;symbol=WIPRO&amp;instrument=-&amp;date=-&amp;segmentLink=17&amp;symbolCount=2&amp;segmentLink=17</t>
  </si>
  <si>
    <t>https://www.nseindia.com/live_market/dynaContent/live_watch/option_chain/optionKeys.jsp?symbolCode=237&amp;symbol=VEDL&amp;symbol=VEDL&amp;instrument=-&amp;date=-&amp;segmentLink=17&amp;symbolCount=2&amp;segmentLink=17</t>
  </si>
  <si>
    <t>https://www.nseindia.com/live_market/dynaContent/live_watch/option_chain/optionKeys.jsp?symbolCode=2025&amp;symbol=UNIONBANK&amp;symbol=UNIONBANK&amp;instrument=-&amp;date=-&amp;segmentLink=17&amp;symbolCount=2&amp;segmentLink=17</t>
  </si>
  <si>
    <t>https://www.nseindia.com/live_market/dynaContent/live_watch/option_chain/optionKeys.jsp?symbolCode=1900&amp;symbol=TVSMOTOR&amp;symbol=TVSMOTOR&amp;instrument=-&amp;date=-&amp;segmentLink=17&amp;symbolCount=2&amp;segmentLink=17</t>
  </si>
  <si>
    <t>https://www.nseindia.com/live_market/dynaContent/live_watch/option_chain/optionKeys.jsp?symbolCode=2772&amp;symbol=UBL&amp;symbol=UBL&amp;instrument=-&amp;date=-&amp;segmentLink=17&amp;symbolCount=2&amp;segmentLink=17</t>
  </si>
  <si>
    <t>https://www.nseindia.com/live_market/dynaContent/live_watch/option_chain/optionKeys.jsp?symbolCode=13773&amp;symbol=UJJIVAN&amp;symbol=UJJIVAN&amp;instrument=-&amp;date=-&amp;segmentLink=17&amp;symbolCount=2&amp;segmentLink=17</t>
  </si>
  <si>
    <t>https://www.nseindia.com/live_market/dynaContent/live_watch/option_chain/optionKeys.jsp?symbolCode=2210&amp;symbol=ULTRACEMCO&amp;symbol=ULTRACEMCO&amp;instrument=-&amp;date=-&amp;segmentLink=17&amp;symbolCount=2&amp;segmentLink=17</t>
  </si>
  <si>
    <t>https://www.nseindia.com/live_market/dynaContent/live_watch/option_chain/optionKeys.jsp?symbolCode=2789&amp;symbol=TATAMTRDVR&amp;symbol=TATAMTRDVR&amp;instrument=-&amp;date=-&amp;segmentLink=17&amp;symbolCount=2&amp;segmentLink=17</t>
  </si>
  <si>
    <t>https://www.nseindia.com/live_market/dynaContent/live_watch/option_chain/optionKeys.jsp?symbolCode=590&amp;symbol=TATAPOWER&amp;symbol=TATAPOWER&amp;instrument=-&amp;date=-&amp;segmentLink=17&amp;symbolCount=2&amp;segmentLink=17</t>
  </si>
  <si>
    <t>https://www.nseindia.com/live_market/dynaContent/live_watch/option_chain/optionKeys.jsp?symbolCode=234&amp;symbol=TATASTEEL&amp;symbol=TATASTEEL&amp;instrument=-&amp;date=-&amp;segmentLink=17&amp;symbolCount=2&amp;segmentLink=17</t>
  </si>
  <si>
    <t>https://www.nseindia.com/live_market/dynaContent/live_watch/option_chain/optionKeys.jsp?symbolCode=2212&amp;symbol=TCS&amp;symbol=TCS&amp;instrument=-&amp;date=-&amp;segmentLink=17&amp;symbolCount=2&amp;segmentLink=17</t>
  </si>
  <si>
    <t>https://www.nseindia.com/live_market/dynaContent/live_watch/option_chain/optionKeys.jsp?symbolCode=2421&amp;symbol=TECHM&amp;symbol=TECHM&amp;instrument=-&amp;date=-&amp;segmentLink=17&amp;symbolCount=2&amp;segmentLink=17</t>
  </si>
  <si>
    <t>https://www.nseindia.com/live_market/dynaContent/live_watch/option_chain/optionKeys.jsp?symbolCode=233&amp;symbol=TITAN&amp;symbol=TITAN&amp;instrument=-&amp;date=-&amp;segmentLink=17&amp;symbolCount=2&amp;segmentLink=17</t>
  </si>
  <si>
    <t>https://www.nseindia.com/live_market/dynaContent/live_watch/option_chain/optionKeys.jsp?symbolCode=2523&amp;symbol=TV18BRDCST&amp;symbol=TV18BRDCST&amp;instrument=-&amp;date=-&amp;segmentLink=17&amp;symbolCount=2&amp;segmentLink=17</t>
  </si>
  <si>
    <t>https://www.nseindia.com/live_market/dynaContent/live_watch/option_chain/optionKeys.jsp?symbolCode=2348&amp;symbol=PVR&amp;symbol=PVR&amp;instrument=-&amp;date=-&amp;segmentLink=17&amp;symbolCount=2&amp;segmentLink=17</t>
  </si>
  <si>
    <t>https://www.nseindia.com/live_market/dynaContent/live_watch/option_chain/optionKeys.jsp?symbolCode=14160&amp;symbol=RBLBANK&amp;symbol=RBLBANK&amp;instrument=-&amp;date=-&amp;segmentLink=17&amp;symbolCount=2&amp;segmentLink=17</t>
  </si>
  <si>
    <t>https://www.nseindia.com/live_market/dynaContent/live_watch/option_chain/optionKeys.jsp?symbolCode=2367&amp;symbol=RCOM&amp;symbol=RCOM&amp;instrument=-&amp;date=-&amp;segmentLink=17&amp;symbolCount=2&amp;segmentLink=17</t>
  </si>
  <si>
    <t>https://www.nseindia.com/live_market/dynaContent/live_watch/option_chain/optionKeys.jsp?symbolCode=2733&amp;symbol=RECLTD&amp;symbol=RECLTD&amp;instrument=-&amp;date=-&amp;segmentLink=17&amp;symbolCount=2&amp;segmentLink=17</t>
  </si>
  <si>
    <t>https://www.nseindia.com/live_market/dynaContent/live_watch/option_chain/optionKeys.jsp?symbolCode=467&amp;symbol=ONGC&amp;symbol=ONGC&amp;instrument=-&amp;date=-&amp;segmentLink=17&amp;symbolCount=2&amp;segmentLink=17</t>
  </si>
  <si>
    <t>https://www.nseindia.com/live_market/dynaContent/live_watch/option_chain/optionKeys.jsp?symbolCode=787&amp;symbol=DABUR&amp;symbol=DABUR&amp;instrument=-&amp;date=-&amp;segmentLink=17&amp;symbolCount=2&amp;segmentLink=17</t>
  </si>
  <si>
    <t>https://www.nseindia.com/live_market/dynaContent/live_watch/option_chain/optionKeys.jsp?symbolCode=2577&amp;symbol=DISHTV&amp;symbol=DISHTV&amp;instrument=-&amp;date=-&amp;segmentLink=17&amp;symbolCount=2&amp;segmentLink=17</t>
  </si>
  <si>
    <t>https://www.nseindia.com/live_market/dynaContent/live_watch/option_chain/optionKeys.jsp?symbolCode=449&amp;symbol=EICHERMOT&amp;symbol=EICHERMOT&amp;instrument=-&amp;date=-&amp;segmentLink=17&amp;symbolCount=2&amp;segmentLink=17</t>
  </si>
  <si>
    <t>https://www.nseindia.com/live_market/dynaContent/live_watch/option_chain/optionKeys.jsp?symbolCode=1630&amp;symbol=ENGINERSIN&amp;symbol=ENGINERSIN&amp;instrument=-&amp;date=-&amp;segmentLink=17&amp;symbolCount=2&amp;segmentLink=17</t>
  </si>
  <si>
    <t>https://www.nseindia.com/live_market/dynaContent/live_watch/option_chain/optionKeys.jsp?symbolCode=1594&amp;symbol=GAIL&amp;symbol=GAIL&amp;instrument=-&amp;date=-&amp;segmentLink=17&amp;symbolCount=2&amp;segmentLink=17</t>
  </si>
  <si>
    <t>https://www.nseindia.com/live_market/dynaContent/live_watch/option_chain/optionKeys.jsp?symbolCode=2419&amp;symbol=GMRINFRA&amp;symbol=GMRINFRA&amp;instrument=-&amp;date=-&amp;segmentLink=17&amp;symbolCount=2&amp;segmentLink=17</t>
  </si>
  <si>
    <t>https://www.nseindia.com/live_market/dynaContent/live_watch/option_chain/optionKeys.jsp?symbolCode=1204&amp;symbol=GODFRYPHLP&amp;symbol=GODFRYPHLP&amp;instrument=-&amp;date=-&amp;segmentLink=17&amp;symbolCount=2&amp;segmentLink=17</t>
  </si>
  <si>
    <t>https://www.nseindia.com/live_market/dynaContent/live_watch/option_chain/optionKeys.jsp?symbolCode=1983&amp;symbol=GODREJCP&amp;symbol=GODREJCP&amp;instrument=-&amp;date=-&amp;segmentLink=17&amp;symbolCount=2&amp;segmentLink=17</t>
  </si>
  <si>
    <t>https://www.nseindia.com/live_market/dynaContent/live_watch/option_chain/optionKeys.jsp?symbolCode=1233&amp;symbol=GSFC&amp;symbol=GSFC&amp;instrument=-&amp;date=-&amp;segmentLink=17&amp;symbolCount=2&amp;segmentLink=17</t>
  </si>
  <si>
    <t>https://www.nseindia.com/live_market/dynaContent/live_watch/option_chain/optionKeys.jsp?symbolCode=2164&amp;symbol=IGL&amp;symbol=IGL&amp;instrument=-&amp;date=-&amp;segmentLink=17&amp;symbolCount=2&amp;segmentLink=17</t>
  </si>
  <si>
    <t>https://www.nseindia.com/live_market/dynaContent/live_watch/option_chain/optionKeys.jsp?symbolCode=5123&amp;symbol=L%26TFH&amp;symbol=L%26TFH&amp;instrument=-&amp;date=-&amp;segmentLink=17&amp;symbolCount=2&amp;segmentLink=17</t>
  </si>
  <si>
    <t>https://www.nseindia.com/live_market/dynaContent/live_watch/option_chain/optionKeys.jsp?symbolCode=2658&amp;symbol=KSCL&amp;symbol=KSCL&amp;instrument=-&amp;date=-&amp;segmentLink=17&amp;symbolCount=2&amp;segmentLink=17</t>
  </si>
  <si>
    <t>https://www.nseindia.com/live_market/dynaContent/live_watch/option_chain/optionKeys.jsp?symbolCode=1884&amp;symbol=KTKBANK&amp;symbol=KTKBANK&amp;instrument=-&amp;date=-&amp;segmentLink=17&amp;symbolCount=2&amp;segmentLink=17</t>
  </si>
  <si>
    <t>https://www.nseindia.com/live_market/dynaContent/live_watch/option_chain/optionKeys.jsp?symbolCode=2249&amp;symbol=NTPC&amp;symbol=NTPC&amp;instrument=-&amp;date=-&amp;segmentLink=17&amp;symbolCount=2&amp;segmentLink=17</t>
  </si>
  <si>
    <t>https://www.nseindia.com/live_market/dynaContent/live_watch/option_chain/optionKeys.jsp?symbolCode=141&amp;symbol=ORIENTBANK&amp;symbol=ORIENTBANK&amp;instrument=-&amp;date=-&amp;segmentLink=17&amp;symbolCount=2&amp;segmentLink=17</t>
  </si>
  <si>
    <t>https://www.nseindia.com/live_market/dynaContent/live_watch/option_chain/optionKeys.jsp?symbolCode=6253&amp;symbol=PCJEWELLER&amp;symbol=PCJEWELLER&amp;instrument=-&amp;date=-&amp;segmentLink=17&amp;symbolCount=2&amp;segmentLink=17</t>
  </si>
  <si>
    <t>https://www.nseindia.com/live_market/dynaContent/live_watch/option_chain/optionKeys.jsp?symbolCode=2178&amp;symbol=PETRONET&amp;symbol=PETRONET&amp;instrument=-&amp;date=-&amp;segmentLink=17&amp;symbolCount=2&amp;segmentLink=17</t>
  </si>
  <si>
    <t>https://www.nseindia.com/live_market/dynaContent/live_watch/option_chain/optionKeys.jsp?symbolCode=2536&amp;symbol=PFC&amp;symbol=PFC&amp;instrument=-&amp;date=-&amp;segmentLink=17&amp;symbolCount=2&amp;segmentLink=17</t>
  </si>
  <si>
    <t>https://www.nseindia.com/live_market/dynaContent/live_watch/option_chain/optionKeys.jsp?symbolCode=719&amp;symbol=PIDILITIND&amp;symbol=PIDILITIND&amp;instrument=-&amp;date=-&amp;segmentLink=17&amp;symbolCount=2&amp;segmentLink=17</t>
  </si>
  <si>
    <t>https://www.nseindia.com/live_market/dynaContent/live_watch/option_chain/optionKeys.jsp?symbolCode=2009&amp;symbol=PNB&amp;symbol=PNB&amp;instrument=-&amp;date=-&amp;segmentLink=17&amp;symbolCount=2&amp;segmentLink=17</t>
  </si>
  <si>
    <t>https://www.nseindia.com/live_market/dynaContent/live_watch/option_chain/optionKeys.jsp?symbolCode=2660&amp;symbol=POWERGRID&amp;symbol=POWERGRID&amp;instrument=-&amp;date=-&amp;segmentLink=17&amp;symbolCount=2&amp;segmentLink=17</t>
  </si>
  <si>
    <t>https://www.nseindia.com/live_market/dynaContent/live_watch/option_chain/optionKeys.jsp?symbolCode=2179&amp;symbol=PTC&amp;symbol=PTC&amp;instrument=-&amp;date=-&amp;segmentLink=17&amp;symbolCount=2&amp;segmentLink=17</t>
  </si>
  <si>
    <t>https://www.nseindia.com/live_market/dynaContent/live_watch/option_chain/optionKeys.jsp?symbolCode=746&amp;symbol=SAIL&amp;symbol=SAIL&amp;instrument=-&amp;date=-&amp;segmentLink=17&amp;symbolCount=2&amp;segmentLink=17</t>
  </si>
  <si>
    <t>https://www.nseindia.com/live_market/dynaContent/live_watch/option_chain/optionKeys.jsp?symbolCode=238&amp;symbol=SBIN&amp;symbol=SBIN&amp;instrument=-&amp;date=-&amp;segmentLink=17&amp;symbolCount=2&amp;segmentLink=17</t>
  </si>
  <si>
    <t>https://www.nseindia.com/live_market/dynaContent/live_watch/option_chain/optionKeys.jsp?symbolCode=619&amp;symbol=SIEMENS&amp;symbol=SIEMENS&amp;instrument=-&amp;date=-&amp;segmentLink=17&amp;symbolCount=2&amp;segmentLink=17</t>
  </si>
  <si>
    <t>https://www.nseindia.com/live_market/dynaContent/live_watch/option_chain/optionKeys.jsp?symbolCode=1684&amp;symbol=SOUTHBANK&amp;symbol=SOUTHBANK&amp;instrument=-&amp;date=-&amp;segmentLink=17&amp;symbolCount=2&amp;segmentLink=17</t>
  </si>
  <si>
    <t>https://www.nseindia.com/live_market/dynaContent/live_watch/option_chain/optionKeys.jsp?symbolCode=581&amp;symbol=SREINFRA&amp;symbol=SREINFRA&amp;instrument=-&amp;date=-&amp;segmentLink=17&amp;symbolCount=2&amp;segmentLink=17</t>
  </si>
  <si>
    <t>https://www.nseindia.com/live_market/dynaContent/live_watch/option_chain/optionKeys.jsp?symbolCode=323&amp;symbol=SRF&amp;symbol=SRF&amp;instrument=-&amp;date=-&amp;segmentLink=17&amp;symbolCount=2&amp;segmentLink=17</t>
  </si>
  <si>
    <t>https://www.nseindia.com/live_market/dynaContent/live_watch/option_chain/optionKeys.jsp?symbolCode=1464&amp;symbol=SRTRANSFIN&amp;symbol=SRTRANSFIN&amp;instrument=-&amp;date=-&amp;segmentLink=17&amp;symbolCount=2&amp;segmentLink=17</t>
  </si>
  <si>
    <t>https://www.nseindia.com/live_market/dynaContent/live_watch/option_chain/optionKeys.jsp?symbolCode=370&amp;symbol=SUNPHARMA&amp;symbol=SUNPHARMA&amp;instrument=-&amp;date=-&amp;segmentLink=17&amp;symbolCount=2&amp;segmentLink=17</t>
  </si>
  <si>
    <t>https://www.nseindia.com/live_market/dynaContent/live_watch/option_chain/optionKeys.jsp?symbolCode=2396&amp;symbol=SUNTV&amp;symbol=SUNTV&amp;instrument=-&amp;date=-&amp;segmentLink=17&amp;symbolCount=2&amp;segmentLink=17</t>
  </si>
  <si>
    <t>https://www.nseindia.com/live_market/dynaContent/live_watch/option_chain/optionKeys.jsp?symbolCode=2328&amp;symbol=SUZLON&amp;symbol=SUZLON&amp;instrument=-&amp;date=-&amp;segmentLink=17&amp;symbolCount=2&amp;segmentLink=17</t>
  </si>
  <si>
    <t>https://www.nseindia.com/live_market/dynaContent/live_watch/option_chain/optionKeys.jsp?symbolCode=1837&amp;symbol=SYNDIBANK&amp;symbol=SYNDIBANK&amp;instrument=-&amp;date=-&amp;segmentLink=17&amp;symbolCount=2&amp;segmentLink=17</t>
  </si>
  <si>
    <t>https://www.nseindia.com/live_market/dynaContent/live_watch/option_chain/optionKeys.jsp?symbolCode=368&amp;symbol=TATAELXSI&amp;symbol=TATAELXSI&amp;instrument=-&amp;date=-&amp;segmentLink=17&amp;symbolCount=2&amp;segmentLink=17</t>
  </si>
  <si>
    <t>https://www.nseindia.com/live_market/dynaContent/live_watch/option_chain/optionKeys.jsp?symbolCode=211&amp;symbol=TATAMOTORS&amp;symbol=TATAMOTORS&amp;instrument=-&amp;date=-&amp;segmentLink=17&amp;symbolCount=2&amp;segmentLink=17</t>
  </si>
  <si>
    <t>https://www.nseindia.com/live_market/dynaContent/live_watch/option_chain/optionKeys.jsp?symbolCode=2692&amp;symbol=COLPAL&amp;symbol=COLPAL&amp;instrument=-&amp;date=-&amp;segmentLink=17&amp;symbolCount=2&amp;segmentLink=17</t>
  </si>
  <si>
    <t>https://www.nseindia.com/live_market/dynaContent/live_watch/option_chain/optionKeys.jsp?symbolCode=129&amp;symbol=EXIDEIND&amp;symbol=EXIDEIND&amp;instrument=-&amp;date=-&amp;segmentLink=17&amp;symbolCount=2&amp;segmentLink=17</t>
  </si>
  <si>
    <t>https://www.nseindia.com/live_market/dynaContent/live_watch/option_chain/optionKeys.jsp?symbolCode=1816&amp;symbol=JINDALSTEL&amp;symbol=JINDALSTEL&amp;instrument=-&amp;date=-&amp;segmentLink=17&amp;symbolCount=2&amp;segmentLink=17</t>
  </si>
  <si>
    <t>https://www.nseindia.com/live_market/dynaContent/live_watch/option_chain/optionKeys.jsp?symbolCode=2203&amp;symbol=LT&amp;symbol=LT&amp;instrument=-&amp;date=-&amp;segmentLink=17&amp;symbolCount=2&amp;segmentLink=17</t>
  </si>
  <si>
    <t>https://www.nseindia.com/live_market/dynaContent/live_watch/option_chain/optionKeys.jsp?symbolCode=2374&amp;symbol=M%26MFIN&amp;symbol=M%26MFIN&amp;instrument=-&amp;date=-&amp;segmentLink=17&amp;symbolCount=2&amp;segmentLink=17</t>
  </si>
  <si>
    <t>https://www.nseindia.com/live_market/dynaContent/live_watch/option_chain/optionKeys.jsp?symbolCode=1355&amp;symbol=MARICO&amp;symbol=MARICO&amp;instrument=-&amp;date=-&amp;segmentLink=17&amp;symbolCount=2&amp;segmentLink=17</t>
  </si>
  <si>
    <t>https://www.nseindia.com/live_market/dynaContent/live_watch/option_chain/optionKeys.jsp?symbolCode=1989&amp;symbol=MCDOWELL-N&amp;symbol=MCDOWELL-N&amp;instrument=-&amp;date=-&amp;segmentLink=17&amp;symbolCount=2&amp;segmentLink=17</t>
  </si>
  <si>
    <t>https://www.nseindia.com/live_market/dynaContent/live_watch/option_chain/optionKeys.jsp?symbolCode=1193&amp;symbol=MFSL&amp;symbol=MFSL&amp;instrument=-&amp;date=-&amp;segmentLink=17&amp;symbolCount=2&amp;segmentLink=17</t>
  </si>
  <si>
    <t>https://www.nseindia.com/live_market/dynaContent/live_watch/option_chain/optionKeys.jsp?symbolCode=2213&amp;symbol=NIITTECH&amp;symbol=NIITTECH&amp;instrument=-&amp;date=-&amp;segmentLink=17&amp;symbolCount=2&amp;segmentLink=17</t>
  </si>
  <si>
    <t>20,50</t>
  </si>
  <si>
    <t>https://www.nseindia.com/live_market/dynaContent/live_watch/option_chain/optionKeys.jsp?symbolCode=226&amp;symbol=RELINFRA&amp;symbol=RELINFRA&amp;instrument=-&amp;date=-&amp;segmentLink=17&amp;symbolCount=2&amp;segmentLink=17</t>
  </si>
  <si>
    <t>https://www.nseindia.com/live_market/dynaContent/live_watch/option_chain/optionKeys.jsp?symbolCode=-10002&amp;symbol=NIFTY&amp;symbol=NIFTY&amp;instrument=-&amp;date=-&amp;segmentLink=17&amp;symbolCount=2&amp;segmentLink=17</t>
  </si>
  <si>
    <t>Spot</t>
  </si>
  <si>
    <t>Previous Close</t>
  </si>
  <si>
    <t>ATM Strike</t>
  </si>
  <si>
    <t>Premium against ATM Strike</t>
  </si>
  <si>
    <t>Expiry</t>
  </si>
  <si>
    <t>Previous Date</t>
  </si>
  <si>
    <t>CE</t>
  </si>
  <si>
    <t>PE</t>
  </si>
  <si>
    <t>IV</t>
  </si>
  <si>
    <t>Days to expiry</t>
  </si>
  <si>
    <t>SD</t>
  </si>
  <si>
    <t>1SD</t>
  </si>
  <si>
    <t>2SD</t>
  </si>
  <si>
    <t>3SD</t>
  </si>
  <si>
    <t>Strike GAP</t>
  </si>
  <si>
    <t>URL</t>
  </si>
  <si>
    <t>STRIKE NEAR 2 SD</t>
  </si>
  <si>
    <t>STRIKE NEAR 3 SD</t>
  </si>
  <si>
    <t>PREM</t>
  </si>
  <si>
    <t>Indicative SPAN Margin</t>
  </si>
  <si>
    <t>Symbol</t>
  </si>
  <si>
    <t>Mlot</t>
  </si>
  <si>
    <t>SpMgn%</t>
  </si>
  <si>
    <t>ExpMgn%</t>
  </si>
  <si>
    <t>TotMgn%</t>
  </si>
  <si>
    <t>SpMgnPerShare</t>
  </si>
  <si>
    <t>ExpMgnPerShr</t>
  </si>
  <si>
    <t>TotMgnPerShr</t>
  </si>
  <si>
    <t>SpMgnPerLt</t>
  </si>
  <si>
    <t>ExpMgnPerLt</t>
  </si>
  <si>
    <t>TotMgnPerLt</t>
  </si>
  <si>
    <t xml:space="preserve">Strangle </t>
  </si>
  <si>
    <t xml:space="preserve">Naked </t>
  </si>
  <si>
    <t>Naked 3%</t>
  </si>
  <si>
    <t>can be updated at 6 : 30 pm on the current date</t>
  </si>
  <si>
    <t>HOW TO GET PREVIOUS CLOSE</t>
  </si>
  <si>
    <t>STRIKE (IF 3 SD STRIKE IS NOT AVAILABLE)</t>
  </si>
  <si>
    <t>CURRENT DAY</t>
  </si>
  <si>
    <t>PREVIOUS DAY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</si>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</sst>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8"/>
      <color rgb="FF5C616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wrapText="1"/>
    </xf>
    <xf numFmtId="16" fontId="0" fillId="0" borderId="0" xfId="0" applyNumberFormat="1"/>
    <xf numFmtId="0" fontId="0" fillId="2" borderId="0" xfId="0" applyFill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left" vertical="top" wrapText="1"/>
    </xf>
    <xf numFmtId="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2" fontId="0" fillId="0" borderId="0" xfId="0" applyNumberFormat="1"/>
    <xf numFmtId="0" fontId="5" fillId="3" borderId="2" xfId="0" applyFont="1" applyFill="1" applyBorder="1" applyAlignment="1">
      <alignment horizontal="left" vertical="top" wrapText="1"/>
    </xf>
    <xf numFmtId="4" fontId="5" fillId="3" borderId="2" xfId="0" applyNumberFormat="1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0" xfId="0" applyFill="1"/>
    <xf numFmtId="0" fontId="3" fillId="0" borderId="1" xfId="0" applyFont="1" applyBorder="1" applyAlignment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live_market/dynaContent/live_watch/option_chain/optionKeys.jsp?symbolCode=1105&amp;symbol=ZEEL&amp;symbol=ZEEL&amp;instrument=-&amp;date=-&amp;segmentLink=17&amp;symbolCount=2&amp;segmentLink=17" TargetMode="External"/><Relationship Id="rId21" Type="http://schemas.openxmlformats.org/officeDocument/2006/relationships/hyperlink" Target="https://www.nseindia.com/live_market/dynaContent/live_watch/option_chain/optionKeys.jsp?symbolCode=1600&amp;symbol=BANKINDIA&amp;symbol=BANKINDIA&amp;instrument=-&amp;date=-&amp;segmentLink=17&amp;symbolCount=2&amp;segmentLink=17" TargetMode="External"/><Relationship Id="rId42" Type="http://schemas.openxmlformats.org/officeDocument/2006/relationships/hyperlink" Target="https://www.nseindia.com/live_market/dynaContent/live_watch/option_chain/optionKeys.jsp?symbolCode=13723&amp;symbol=EQUITAS&amp;symbol=EQUITAS&amp;instrument=-&amp;date=-&amp;segmentLink=17&amp;symbolCount=2&amp;segmentLink=17" TargetMode="External"/><Relationship Id="rId63" Type="http://schemas.openxmlformats.org/officeDocument/2006/relationships/hyperlink" Target="https://www.nseindia.com/live_market/dynaContent/live_watch/option_chain/optionKeys.jsp?symbolCode=1988&amp;symbol=LUPIN&amp;symbol=LUPIN&amp;instrument=-&amp;date=-&amp;segmentLink=17&amp;symbolCount=2&amp;segmentLink=17" TargetMode="External"/><Relationship Id="rId84" Type="http://schemas.openxmlformats.org/officeDocument/2006/relationships/hyperlink" Target="https://www.nseindia.com/live_market/dynaContent/live_watch/option_chain/optionKeys.jsp?symbolCode=1234&amp;symbol=GRASIM&amp;symbol=GRASIM&amp;instrument=-&amp;date=-&amp;segmentLink=17&amp;symbolCount=2&amp;segmentLink=17" TargetMode="External"/><Relationship Id="rId138" Type="http://schemas.openxmlformats.org/officeDocument/2006/relationships/hyperlink" Target="https://www.nseindia.com/live_market/dynaContent/live_watch/option_chain/optionKeys.jsp?symbolCode=2733&amp;symbol=RECLTD&amp;symbol=RECLTD&amp;instrument=-&amp;date=-&amp;segmentLink=17&amp;symbolCount=2&amp;segmentLink=17" TargetMode="External"/><Relationship Id="rId159" Type="http://schemas.openxmlformats.org/officeDocument/2006/relationships/hyperlink" Target="https://www.nseindia.com/live_market/dynaContent/live_watch/option_chain/optionKeys.jsp?symbolCode=2009&amp;symbol=PNB&amp;symbol=PNB&amp;instrument=-&amp;date=-&amp;segmentLink=17&amp;symbolCount=2&amp;segmentLink=17" TargetMode="External"/><Relationship Id="rId170" Type="http://schemas.openxmlformats.org/officeDocument/2006/relationships/hyperlink" Target="https://www.nseindia.com/live_market/dynaContent/live_watch/option_chain/optionKeys.jsp?symbolCode=2396&amp;symbol=SUNTV&amp;symbol=SUNTV&amp;instrument=-&amp;date=-&amp;segmentLink=17&amp;symbolCount=2&amp;segmentLink=17" TargetMode="External"/><Relationship Id="rId107" Type="http://schemas.openxmlformats.org/officeDocument/2006/relationships/hyperlink" Target="https://www.nseindia.com/live_market/dynaContent/live_watch/option_chain/optionKeys.jsp?symbolCode=2143&amp;symbol=MARUTI&amp;symbol=MARUTI&amp;instrument=-&amp;date=-&amp;segmentLink=17&amp;symbolCount=2&amp;segmentLink=17" TargetMode="External"/><Relationship Id="rId11" Type="http://schemas.openxmlformats.org/officeDocument/2006/relationships/hyperlink" Target="https://www.nseindia.com/live_market/dynaContent/live_watch/option_chain/optionKeys.jsp?symbolCode=901&amp;symbol=APOLLOTYRE&amp;symbol=APOLLOTYRE&amp;instrument=-&amp;date=-&amp;segmentLink=17&amp;symbolCount=2&amp;segmentLink=17" TargetMode="External"/><Relationship Id="rId32" Type="http://schemas.openxmlformats.org/officeDocument/2006/relationships/hyperlink" Target="https://www.nseindia.com/live_market/dynaContent/live_watch/option_chain/optionKeys.jsp?symbolCode=761&amp;symbol=BRITANNIA&amp;symbol=BRITANNIA&amp;instrument=-&amp;date=-&amp;segmentLink=17&amp;symbolCount=2&amp;segmentLink=17" TargetMode="External"/><Relationship Id="rId53" Type="http://schemas.openxmlformats.org/officeDocument/2006/relationships/hyperlink" Target="https://www.nseindia.com/live_market/dynaContent/live_watch/option_chain/optionKeys.jsp?symbolCode=144&amp;symbol=PEL&amp;symbol=PEL&amp;instrument=-&amp;date=-&amp;segmentLink=17&amp;symbolCount=2&amp;segmentLink=17" TargetMode="External"/><Relationship Id="rId74" Type="http://schemas.openxmlformats.org/officeDocument/2006/relationships/hyperlink" Target="https://www.nseindia.com/live_market/dynaContent/live_watch/option_chain/optionKeys.jsp?symbolCode=3691&amp;symbol=COALINDIA&amp;symbol=COALINDIA&amp;instrument=-&amp;date=-&amp;segmentLink=17&amp;symbolCount=2&amp;segmentLink=17" TargetMode="External"/><Relationship Id="rId128" Type="http://schemas.openxmlformats.org/officeDocument/2006/relationships/hyperlink" Target="https://www.nseindia.com/live_market/dynaContent/live_watch/option_chain/optionKeys.jsp?symbolCode=2789&amp;symbol=TATAMTRDVR&amp;symbol=TATAMTRDVR&amp;instrument=-&amp;date=-&amp;segmentLink=17&amp;symbolCount=2&amp;segmentLink=17" TargetMode="External"/><Relationship Id="rId149" Type="http://schemas.openxmlformats.org/officeDocument/2006/relationships/hyperlink" Target="https://www.nseindia.com/live_market/dynaContent/live_watch/option_chain/optionKeys.jsp?symbolCode=2164&amp;symbol=IGL&amp;symbol=IGL&amp;instrument=-&amp;date=-&amp;segmentLink=17&amp;symbolCount=2&amp;segmentLink=17" TargetMode="External"/><Relationship Id="rId5" Type="http://schemas.openxmlformats.org/officeDocument/2006/relationships/hyperlink" Target="https://www.nseindia.com/live_market/dynaContent/live_watch/option_chain/optionKeys.jsp?symbolCode=1894&amp;symbol=AJANTPHARM&amp;symbol=AJANTPHARM&amp;instrument=-&amp;date=-&amp;segmentLink=17&amp;symbolCount=2&amp;segmentLink=17" TargetMode="External"/><Relationship Id="rId95" Type="http://schemas.openxmlformats.org/officeDocument/2006/relationships/hyperlink" Target="https://www.nseindia.com/live_market/dynaContent/live_watch/option_chain/optionKeys.jsp?symbolCode=6258&amp;symbol=INFRATEL&amp;symbol=INFRATEL&amp;instrument=-&amp;date=-&amp;segmentLink=17&amp;symbolCount=2&amp;segmentLink=17" TargetMode="External"/><Relationship Id="rId160" Type="http://schemas.openxmlformats.org/officeDocument/2006/relationships/hyperlink" Target="https://www.nseindia.com/live_market/dynaContent/live_watch/option_chain/optionKeys.jsp?symbolCode=2660&amp;symbol=POWERGRID&amp;symbol=POWERGRID&amp;instrument=-&amp;date=-&amp;segmentLink=17&amp;symbolCount=2&amp;segmentLink=17" TargetMode="External"/><Relationship Id="rId181" Type="http://schemas.openxmlformats.org/officeDocument/2006/relationships/hyperlink" Target="https://www.nseindia.com/live_market/dynaContent/live_watch/option_chain/optionKeys.jsp?symbolCode=2374&amp;symbol=M%26MFIN&amp;symbol=M%26MFIN&amp;instrument=-&amp;date=-&amp;segmentLink=17&amp;symbolCount=2&amp;segmentLink=17" TargetMode="External"/><Relationship Id="rId22" Type="http://schemas.openxmlformats.org/officeDocument/2006/relationships/hyperlink" Target="https://www.nseindia.com/live_market/dynaContent/live_watch/option_chain/optionKeys.jsp?symbolCode=254&amp;symbol=BATAINDIA&amp;symbol=BATAINDIA&amp;instrument=-&amp;date=-&amp;segmentLink=17&amp;symbolCount=2&amp;segmentLink=17" TargetMode="External"/><Relationship Id="rId43" Type="http://schemas.openxmlformats.org/officeDocument/2006/relationships/hyperlink" Target="https://www.nseindia.com/live_market/dynaContent/live_watch/option_chain/optionKeys.jsp?symbolCode=797&amp;symbol=HDFCBANK&amp;symbol=HDFCBANK&amp;instrument=-&amp;date=-&amp;segmentLink=17&amp;symbolCount=2&amp;segmentLink=17" TargetMode="External"/><Relationship Id="rId64" Type="http://schemas.openxmlformats.org/officeDocument/2006/relationships/hyperlink" Target="https://www.nseindia.com/live_market/dynaContent/live_watch/option_chain/optionKeys.jsp?symbolCode=946&amp;symbol=LICHSGFIN&amp;symbol=LICHSGFIN&amp;instrument=-&amp;date=-&amp;segmentLink=17&amp;symbolCount=2&amp;segmentLink=17" TargetMode="External"/><Relationship Id="rId118" Type="http://schemas.openxmlformats.org/officeDocument/2006/relationships/hyperlink" Target="https://www.nseindia.com/live_market/dynaContent/live_watch/option_chain/optionKeys.jsp?symbolCode=2304&amp;symbol=YESBANK&amp;symbol=YESBANK&amp;instrument=-&amp;date=-&amp;segmentLink=17&amp;symbolCount=2&amp;segmentLink=17" TargetMode="External"/><Relationship Id="rId139" Type="http://schemas.openxmlformats.org/officeDocument/2006/relationships/hyperlink" Target="https://www.nseindia.com/live_market/dynaContent/live_watch/option_chain/optionKeys.jsp?symbolCode=467&amp;symbol=ONGC&amp;symbol=ONGC&amp;instrument=-&amp;date=-&amp;segmentLink=17&amp;symbolCount=2&amp;segmentLink=17" TargetMode="External"/><Relationship Id="rId85" Type="http://schemas.openxmlformats.org/officeDocument/2006/relationships/hyperlink" Target="https://www.nseindia.com/live_market/dynaContent/live_watch/option_chain/optionKeys.jsp?symbolCode=309&amp;symbol=FEDERALBNK&amp;symbol=FEDERALBNK&amp;instrument=-&amp;date=-&amp;segmentLink=17&amp;symbolCount=2&amp;segmentLink=17" TargetMode="External"/><Relationship Id="rId150" Type="http://schemas.openxmlformats.org/officeDocument/2006/relationships/hyperlink" Target="https://www.nseindia.com/live_market/dynaContent/live_watch/option_chain/optionKeys.jsp?symbolCode=5123&amp;symbol=L%26TFH&amp;symbol=L%26TFH&amp;instrument=-&amp;date=-&amp;segmentLink=17&amp;symbolCount=2&amp;segmentLink=17" TargetMode="External"/><Relationship Id="rId171" Type="http://schemas.openxmlformats.org/officeDocument/2006/relationships/hyperlink" Target="https://www.nseindia.com/live_market/dynaContent/live_watch/option_chain/optionKeys.jsp?symbolCode=2328&amp;symbol=SUZLON&amp;symbol=SUZLON&amp;instrument=-&amp;date=-&amp;segmentLink=17&amp;symbolCount=2&amp;segmentLink=17" TargetMode="External"/><Relationship Id="rId12" Type="http://schemas.openxmlformats.org/officeDocument/2006/relationships/hyperlink" Target="https://www.nseindia.com/live_market/dynaContent/live_watch/option_chain/optionKeys.jsp?symbolCode=228&amp;symbol=ASHOKLEY&amp;symbol=ASHOKLEY&amp;instrument=-&amp;date=-&amp;segmentLink=17&amp;symbolCount=2&amp;segmentLink=17" TargetMode="External"/><Relationship Id="rId33" Type="http://schemas.openxmlformats.org/officeDocument/2006/relationships/hyperlink" Target="https://www.nseindia.com/live_market/dynaContent/live_watch/option_chain/optionKeys.jsp?symbolCode=1852&amp;symbol=CADILAHC&amp;symbol=CADILAHC&amp;instrument=-&amp;date=-&amp;segmentLink=17&amp;symbolCount=2&amp;segmentLink=17" TargetMode="External"/><Relationship Id="rId108" Type="http://schemas.openxmlformats.org/officeDocument/2006/relationships/hyperlink" Target="https://www.nseindia.com/live_market/dynaContent/live_watch/option_chain/optionKeys.jsp?symbolCode=4732&amp;symbol=MUTHOOTFIN&amp;symbol=MUTHOOTFIN&amp;instrument=-&amp;date=-&amp;segmentLink=17&amp;symbolCount=2&amp;segmentLink=17" TargetMode="External"/><Relationship Id="rId129" Type="http://schemas.openxmlformats.org/officeDocument/2006/relationships/hyperlink" Target="https://www.nseindia.com/live_market/dynaContent/live_watch/option_chain/optionKeys.jsp?symbolCode=590&amp;symbol=TATAPOWER&amp;symbol=TATAPOWER&amp;instrument=-&amp;date=-&amp;segmentLink=17&amp;symbolCount=2&amp;segmentLink=17" TargetMode="External"/><Relationship Id="rId54" Type="http://schemas.openxmlformats.org/officeDocument/2006/relationships/hyperlink" Target="https://www.nseindia.com/live_market/dynaContent/live_watch/option_chain/optionKeys.jsp?symbolCode=104&amp;symbol=RAYMOND&amp;symbol=RAYMOND&amp;instrument=-&amp;date=-&amp;segmentLink=17&amp;symbolCount=2&amp;segmentLink=17" TargetMode="External"/><Relationship Id="rId75" Type="http://schemas.openxmlformats.org/officeDocument/2006/relationships/hyperlink" Target="https://www.nseindia.com/live_market/dynaContent/live_watch/option_chain/optionKeys.jsp?symbolCode=792&amp;symbol=CIPLA&amp;symbol=CIPLA&amp;instrument=-&amp;date=-&amp;segmentLink=17&amp;symbolCount=2&amp;segmentLink=17" TargetMode="External"/><Relationship Id="rId96" Type="http://schemas.openxmlformats.org/officeDocument/2006/relationships/hyperlink" Target="https://www.nseindia.com/live_market/dynaContent/live_watch/option_chain/optionKeys.jsp?symbolCode=224&amp;symbol=ESCORTS&amp;symbol=ESCORTS&amp;instrument=-&amp;date=-&amp;segmentLink=17&amp;symbolCount=2&amp;segmentLink=17" TargetMode="External"/><Relationship Id="rId140" Type="http://schemas.openxmlformats.org/officeDocument/2006/relationships/hyperlink" Target="https://www.nseindia.com/live_market/dynaContent/live_watch/option_chain/optionKeys.jsp?symbolCode=787&amp;symbol=DABUR&amp;symbol=DABUR&amp;instrument=-&amp;date=-&amp;segmentLink=17&amp;symbolCount=2&amp;segmentLink=17" TargetMode="External"/><Relationship Id="rId161" Type="http://schemas.openxmlformats.org/officeDocument/2006/relationships/hyperlink" Target="https://www.nseindia.com/live_market/dynaContent/live_watch/option_chain/optionKeys.jsp?symbolCode=2179&amp;symbol=PTC&amp;symbol=PTC&amp;instrument=-&amp;date=-&amp;segmentLink=17&amp;symbolCount=2&amp;segmentLink=17" TargetMode="External"/><Relationship Id="rId182" Type="http://schemas.openxmlformats.org/officeDocument/2006/relationships/hyperlink" Target="https://www.nseindia.com/live_market/dynaContent/live_watch/option_chain/optionKeys.jsp?symbolCode=1355&amp;symbol=MARICO&amp;symbol=MARICO&amp;instrument=-&amp;date=-&amp;segmentLink=17&amp;symbolCount=2&amp;segmentLink=17" TargetMode="External"/><Relationship Id="rId6" Type="http://schemas.openxmlformats.org/officeDocument/2006/relationships/hyperlink" Target="https://www.nseindia.com/live_market/dynaContent/live_watch/option_chain/optionKeys.jsp?symbolCode=2029&amp;symbol=ALBK&amp;symbol=ALBK&amp;instrument=-&amp;date=-&amp;segmentLink=17&amp;symbolCount=2&amp;segmentLink=17" TargetMode="External"/><Relationship Id="rId23" Type="http://schemas.openxmlformats.org/officeDocument/2006/relationships/hyperlink" Target="https://www.nseindia.com/live_market/dynaContent/live_watch/option_chain/optionKeys.jsp?symbolCode=1254&amp;symbol=BEL&amp;symbol=BEL&amp;instrument=-&amp;date=-&amp;segmentLink=17&amp;symbolCount=2&amp;segmentLink=17" TargetMode="External"/><Relationship Id="rId119" Type="http://schemas.openxmlformats.org/officeDocument/2006/relationships/hyperlink" Target="https://www.nseindia.com/live_market/dynaContent/live_watch/option_chain/optionKeys.jsp?symbolCode=1863&amp;symbol=WOCKPHARMA&amp;symbol=WOCKPHARMA&amp;instrument=-&amp;date=-&amp;segmentLink=17&amp;symbolCount=2&amp;segmentLink=17" TargetMode="External"/><Relationship Id="rId44" Type="http://schemas.openxmlformats.org/officeDocument/2006/relationships/hyperlink" Target="https://www.nseindia.com/live_market/dynaContent/live_watch/option_chain/optionKeys.jsp?symbolCode=795&amp;symbol=HEROMOTOCO&amp;symbol=HEROMOTOCO&amp;instrument=-&amp;date=-&amp;segmentLink=17&amp;symbolCount=2&amp;segmentLink=17" TargetMode="External"/><Relationship Id="rId65" Type="http://schemas.openxmlformats.org/officeDocument/2006/relationships/hyperlink" Target="https://www.nseindia.com/live_market/dynaContent/live_watch/option_chain/optionKeys.jsp?symbolCode=3061&amp;symbol=JUBLFOOD&amp;symbol=JUBLFOOD&amp;instrument=-&amp;date=-&amp;segmentLink=17&amp;symbolCount=2&amp;segmentLink=17" TargetMode="External"/><Relationship Id="rId86" Type="http://schemas.openxmlformats.org/officeDocument/2006/relationships/hyperlink" Target="https://www.nseindia.com/live_market/dynaContent/live_watch/option_chain/optionKeys.jsp?symbolCode=1232&amp;symbol=HINDUNILVR&amp;symbol=HINDUNILVR&amp;instrument=-&amp;date=-&amp;segmentLink=17&amp;symbolCount=2&amp;segmentLink=17" TargetMode="External"/><Relationship Id="rId130" Type="http://schemas.openxmlformats.org/officeDocument/2006/relationships/hyperlink" Target="https://www.nseindia.com/live_market/dynaContent/live_watch/option_chain/optionKeys.jsp?symbolCode=234&amp;symbol=TATASTEEL&amp;symbol=TATASTEEL&amp;instrument=-&amp;date=-&amp;segmentLink=17&amp;symbolCount=2&amp;segmentLink=17" TargetMode="External"/><Relationship Id="rId151" Type="http://schemas.openxmlformats.org/officeDocument/2006/relationships/hyperlink" Target="https://www.nseindia.com/live_market/dynaContent/live_watch/option_chain/optionKeys.jsp?symbolCode=2658&amp;symbol=KSCL&amp;symbol=KSCL&amp;instrument=-&amp;date=-&amp;segmentLink=17&amp;symbolCount=2&amp;segmentLink=17" TargetMode="External"/><Relationship Id="rId172" Type="http://schemas.openxmlformats.org/officeDocument/2006/relationships/hyperlink" Target="https://www.nseindia.com/live_market/dynaContent/live_watch/option_chain/optionKeys.jsp?symbolCode=1837&amp;symbol=SYNDIBANK&amp;symbol=SYNDIBANK&amp;instrument=-&amp;date=-&amp;segmentLink=17&amp;symbolCount=2&amp;segmentLink=17" TargetMode="External"/><Relationship Id="rId13" Type="http://schemas.openxmlformats.org/officeDocument/2006/relationships/hyperlink" Target="https://www.nseindia.com/live_market/dynaContent/live_watch/option_chain/optionKeys.jsp?symbolCode=288&amp;symbol=ASIANPAINT&amp;symbol=ASIANPAINT&amp;instrument=-&amp;date=-&amp;segmentLink=17&amp;symbolCount=2&amp;segmentLink=17" TargetMode="External"/><Relationship Id="rId18" Type="http://schemas.openxmlformats.org/officeDocument/2006/relationships/hyperlink" Target="https://www.nseindia.com/live_market/dynaContent/live_watch/option_chain/optionKeys.jsp?symbolCode=1257&amp;symbol=BAJFINANCE&amp;symbol=BAJFINANCE&amp;instrument=-&amp;date=-&amp;segmentLink=17&amp;symbolCount=2&amp;segmentLink=17" TargetMode="External"/><Relationship Id="rId39" Type="http://schemas.openxmlformats.org/officeDocument/2006/relationships/hyperlink" Target="https://www.nseindia.com/live_market/dynaContent/live_watch/option_chain/optionKeys.jsp?symbolCode=295&amp;symbol=CENTURYTEX&amp;symbol=CENTURYTEX&amp;instrument=-&amp;date=-&amp;segmentLink=17&amp;symbolCount=2&amp;segmentLink=17" TargetMode="External"/><Relationship Id="rId109" Type="http://schemas.openxmlformats.org/officeDocument/2006/relationships/hyperlink" Target="https://www.nseindia.com/live_market/dynaContent/live_watch/option_chain/optionKeys.jsp?symbolCode=1789&amp;symbol=NATIONALUM&amp;symbol=NATIONALUM&amp;instrument=-&amp;date=-&amp;segmentLink=17&amp;symbolCount=2&amp;segmentLink=17" TargetMode="External"/><Relationship Id="rId34" Type="http://schemas.openxmlformats.org/officeDocument/2006/relationships/hyperlink" Target="https://www.nseindia.com/live_market/dynaContent/live_watch/option_chain/optionKeys.jsp?symbolCode=2032&amp;symbol=CANBK&amp;symbol=CANBK&amp;instrument=-&amp;date=-&amp;segmentLink=17&amp;symbolCount=2&amp;segmentLink=17" TargetMode="External"/><Relationship Id="rId50" Type="http://schemas.openxmlformats.org/officeDocument/2006/relationships/hyperlink" Target="https://www.nseindia.com/live_market/dynaContent/live_watch/option_chain/optionKeys.jsp?symbolCode=1826&amp;symbol=KPIT&amp;symbol=KPIT&amp;instrument=-&amp;date=-&amp;segmentLink=17&amp;symbolCount=2&amp;segmentLink=17" TargetMode="External"/><Relationship Id="rId55" Type="http://schemas.openxmlformats.org/officeDocument/2006/relationships/hyperlink" Target="https://www.nseindia.com/live_market/dynaContent/live_watch/option_chain/optionKeys.jsp?symbolCode=2714&amp;symbol=RPOWER&amp;symbol=RPOWER&amp;instrument=-&amp;date=-&amp;segmentLink=17&amp;symbolCount=2&amp;segmentLink=17" TargetMode="External"/><Relationship Id="rId76" Type="http://schemas.openxmlformats.org/officeDocument/2006/relationships/hyperlink" Target="https://www.nseindia.com/live_market/dynaContent/live_watch/option_chain/optionKeys.jsp?symbolCode=2622&amp;symbol=DLF&amp;symbol=DLF&amp;instrument=-&amp;date=-&amp;segmentLink=17&amp;symbolCount=2&amp;segmentLink=17" TargetMode="External"/><Relationship Id="rId97" Type="http://schemas.openxmlformats.org/officeDocument/2006/relationships/hyperlink" Target="https://www.nseindia.com/live_market/dynaContent/live_watch/option_chain/optionKeys.jsp?symbolCode=221&amp;symbol=HINDPETRO&amp;symbol=HINDPETRO&amp;instrument=-&amp;date=-&amp;segmentLink=17&amp;symbolCount=2&amp;segmentLink=17" TargetMode="External"/><Relationship Id="rId104" Type="http://schemas.openxmlformats.org/officeDocument/2006/relationships/hyperlink" Target="https://www.nseindia.com/live_market/dynaContent/live_watch/option_chain/optionKeys.jsp?symbolCode=2198&amp;symbol=JPASSOCIAT&amp;symbol=JPASSOCIAT&amp;instrument=-&amp;date=-&amp;segmentLink=17&amp;symbolCount=2&amp;segmentLink=17" TargetMode="External"/><Relationship Id="rId120" Type="http://schemas.openxmlformats.org/officeDocument/2006/relationships/hyperlink" Target="https://www.nseindia.com/live_market/dynaContent/live_watch/option_chain/optionKeys.jsp?symbolCode=231&amp;symbol=VOLTAS&amp;symbol=VOLTAS&amp;instrument=-&amp;date=-&amp;segmentLink=17&amp;symbolCount=2&amp;segmentLink=17" TargetMode="External"/><Relationship Id="rId125" Type="http://schemas.openxmlformats.org/officeDocument/2006/relationships/hyperlink" Target="https://www.nseindia.com/live_market/dynaContent/live_watch/option_chain/optionKeys.jsp?symbolCode=2772&amp;symbol=UBL&amp;symbol=UBL&amp;instrument=-&amp;date=-&amp;segmentLink=17&amp;symbolCount=2&amp;segmentLink=17" TargetMode="External"/><Relationship Id="rId141" Type="http://schemas.openxmlformats.org/officeDocument/2006/relationships/hyperlink" Target="https://www.nseindia.com/live_market/dynaContent/live_watch/option_chain/optionKeys.jsp?symbolCode=2577&amp;symbol=DISHTV&amp;symbol=DISHTV&amp;instrument=-&amp;date=-&amp;segmentLink=17&amp;symbolCount=2&amp;segmentLink=17" TargetMode="External"/><Relationship Id="rId146" Type="http://schemas.openxmlformats.org/officeDocument/2006/relationships/hyperlink" Target="https://www.nseindia.com/live_market/dynaContent/live_watch/option_chain/optionKeys.jsp?symbolCode=1204&amp;symbol=GODFRYPHLP&amp;symbol=GODFRYPHLP&amp;instrument=-&amp;date=-&amp;segmentLink=17&amp;symbolCount=2&amp;segmentLink=17" TargetMode="External"/><Relationship Id="rId167" Type="http://schemas.openxmlformats.org/officeDocument/2006/relationships/hyperlink" Target="https://www.nseindia.com/live_market/dynaContent/live_watch/option_chain/optionKeys.jsp?symbolCode=323&amp;symbol=SRF&amp;symbol=SRF&amp;instrument=-&amp;date=-&amp;segmentLink=17&amp;symbolCount=2&amp;segmentLink=17" TargetMode="External"/><Relationship Id="rId188" Type="http://schemas.openxmlformats.org/officeDocument/2006/relationships/hyperlink" Target="https://www.nseindia.com/live_market/dynaContent/live_watch/option_chain/optionKeys.jsp?symbolCode=209&amp;symbol=ACC&amp;symbol=ACC&amp;instrument=-&amp;date=-&amp;segmentLink=17&amp;symbolCount=2&amp;segmentLink=17" TargetMode="External"/><Relationship Id="rId7" Type="http://schemas.openxmlformats.org/officeDocument/2006/relationships/hyperlink" Target="https://www.nseindia.com/live_market/dynaContent/live_watch/option_chain/optionKeys.jsp?symbolCode=421&amp;symbol=AMARAJABAT&amp;symbol=AMARAJABAT&amp;instrument=-&amp;date=-&amp;segmentLink=17&amp;symbolCount=2&amp;segmentLink=17" TargetMode="External"/><Relationship Id="rId71" Type="http://schemas.openxmlformats.org/officeDocument/2006/relationships/hyperlink" Target="https://www.nseindia.com/live_market/dynaContent/live_watch/option_chain/optionKeys.jsp?symbolCode=1853&amp;symbol=GLENMARK&amp;symbol=GLENMARK&amp;instrument=-&amp;date=-&amp;segmentLink=17&amp;symbolCount=2&amp;segmentLink=17" TargetMode="External"/><Relationship Id="rId92" Type="http://schemas.openxmlformats.org/officeDocument/2006/relationships/hyperlink" Target="https://www.nseindia.com/live_market/dynaContent/live_watch/option_chain/optionKeys.jsp?symbolCode=13226&amp;symbol=INDIGO&amp;symbol=INDIGO&amp;instrument=-&amp;date=-&amp;segmentLink=17&amp;symbolCount=2&amp;segmentLink=17" TargetMode="External"/><Relationship Id="rId162" Type="http://schemas.openxmlformats.org/officeDocument/2006/relationships/hyperlink" Target="https://www.nseindia.com/live_market/dynaContent/live_watch/option_chain/optionKeys.jsp?symbolCode=746&amp;symbol=SAIL&amp;symbol=SAIL&amp;instrument=-&amp;date=-&amp;segmentLink=17&amp;symbolCount=2&amp;segmentLink=17" TargetMode="External"/><Relationship Id="rId183" Type="http://schemas.openxmlformats.org/officeDocument/2006/relationships/hyperlink" Target="https://www.nseindia.com/live_market/dynaContent/live_watch/option_chain/optionKeys.jsp?symbolCode=1989&amp;symbol=MCDOWELL-N&amp;symbol=MCDOWELL-N&amp;instrument=-&amp;date=-&amp;segmentLink=17&amp;symbolCount=2&amp;segmentLink=17" TargetMode="External"/><Relationship Id="rId2" Type="http://schemas.openxmlformats.org/officeDocument/2006/relationships/hyperlink" Target="https://www.nseindia.com/live_market/dynaContent/live_watch/option_chain/optionKeys.jsp?symbolCode=424&amp;symbol=ADANIENT&amp;symbol=ADANIENT&amp;instrument=-&amp;date=-&amp;segmentLink=17&amp;symbolCount=2&amp;segmentLink=17" TargetMode="External"/><Relationship Id="rId29" Type="http://schemas.openxmlformats.org/officeDocument/2006/relationships/hyperlink" Target="https://www.nseindia.com/live_market/dynaContent/live_watch/option_chain/optionKeys.jsp?symbolCode=1252&amp;symbol=BHEL&amp;symbol=BHEL&amp;instrument=-&amp;date=-&amp;segmentLink=17&amp;symbolCount=2&amp;segmentLink=17" TargetMode="External"/><Relationship Id="rId24" Type="http://schemas.openxmlformats.org/officeDocument/2006/relationships/hyperlink" Target="https://www.nseindia.com/live_market/dynaContent/live_watch/option_chain/optionKeys.jsp?symbolCode=296&amp;symbol=BEML&amp;symbol=BEML&amp;instrument=-&amp;date=-&amp;segmentLink=17&amp;symbolCount=2&amp;segmentLink=17" TargetMode="External"/><Relationship Id="rId40" Type="http://schemas.openxmlformats.org/officeDocument/2006/relationships/hyperlink" Target="https://www.nseindia.com/live_market/dynaContent/live_watch/option_chain/optionKeys.jsp?symbolCode=1245&amp;symbol=CESC&amp;symbol=CESC&amp;instrument=-&amp;date=-&amp;segmentLink=17&amp;symbolCount=2&amp;segmentLink=17" TargetMode="External"/><Relationship Id="rId45" Type="http://schemas.openxmlformats.org/officeDocument/2006/relationships/hyperlink" Target="https://www.nseindia.com/live_market/dynaContent/live_watch/option_chain/optionKeys.jsp?symbolCode=293&amp;symbol=INDIACEM&amp;symbol=INDIACEM&amp;instrument=-&amp;date=-&amp;segmentLink=17&amp;symbolCount=2&amp;segmentLink=17" TargetMode="External"/><Relationship Id="rId66" Type="http://schemas.openxmlformats.org/officeDocument/2006/relationships/hyperlink" Target="https://www.nseindia.com/live_market/dynaContent/live_watch/option_chain/optionKeys.jsp?symbolCode=180&amp;symbol=INFY&amp;symbol=INFY&amp;instrument=-&amp;date=-&amp;segmentLink=17&amp;symbolCount=2&amp;segmentLink=17" TargetMode="External"/><Relationship Id="rId87" Type="http://schemas.openxmlformats.org/officeDocument/2006/relationships/hyperlink" Target="https://www.nseindia.com/live_market/dynaContent/live_watch/option_chain/optionKeys.jsp?symbolCode=1606&amp;symbol=ICICIBANK&amp;symbol=ICICIBANK&amp;instrument=-&amp;date=-&amp;segmentLink=17&amp;symbolCount=2&amp;segmentLink=17" TargetMode="External"/><Relationship Id="rId110" Type="http://schemas.openxmlformats.org/officeDocument/2006/relationships/hyperlink" Target="https://www.nseindia.com/live_market/dynaContent/live_watch/option_chain/optionKeys.jsp?symbolCode=5846&amp;symbol=NBCC&amp;symbol=NBCC&amp;instrument=-&amp;date=-&amp;segmentLink=17&amp;symbolCount=2&amp;segmentLink=17" TargetMode="External"/><Relationship Id="rId115" Type="http://schemas.openxmlformats.org/officeDocument/2006/relationships/hyperlink" Target="https://www.nseindia.com/live_market/dynaContent/live_watch/option_chain/optionKeys.jsp?symbolCode=303&amp;symbol=TATACHEM&amp;symbol=TATACHEM&amp;instrument=-&amp;date=-&amp;segmentLink=17&amp;symbolCount=2&amp;segmentLink=17" TargetMode="External"/><Relationship Id="rId131" Type="http://schemas.openxmlformats.org/officeDocument/2006/relationships/hyperlink" Target="https://www.nseindia.com/live_market/dynaContent/live_watch/option_chain/optionKeys.jsp?symbolCode=2212&amp;symbol=TCS&amp;symbol=TCS&amp;instrument=-&amp;date=-&amp;segmentLink=17&amp;symbolCount=2&amp;segmentLink=17" TargetMode="External"/><Relationship Id="rId136" Type="http://schemas.openxmlformats.org/officeDocument/2006/relationships/hyperlink" Target="https://www.nseindia.com/live_market/dynaContent/live_watch/option_chain/optionKeys.jsp?symbolCode=14160&amp;symbol=RBLBANK&amp;symbol=RBLBANK&amp;instrument=-&amp;date=-&amp;segmentLink=17&amp;symbolCount=2&amp;segmentLink=17" TargetMode="External"/><Relationship Id="rId157" Type="http://schemas.openxmlformats.org/officeDocument/2006/relationships/hyperlink" Target="https://www.nseindia.com/live_market/dynaContent/live_watch/option_chain/optionKeys.jsp?symbolCode=2536&amp;symbol=PFC&amp;symbol=PFC&amp;instrument=-&amp;date=-&amp;segmentLink=17&amp;symbolCount=2&amp;segmentLink=17" TargetMode="External"/><Relationship Id="rId178" Type="http://schemas.openxmlformats.org/officeDocument/2006/relationships/hyperlink" Target="https://www.nseindia.com/live_market/dynaContent/live_watch/option_chain/optionKeys.jsp?symbolCode=129&amp;symbol=EXIDEIND&amp;symbol=EXIDEIND&amp;instrument=-&amp;date=-&amp;segmentLink=17&amp;symbolCount=2&amp;segmentLink=17" TargetMode="External"/><Relationship Id="rId61" Type="http://schemas.openxmlformats.org/officeDocument/2006/relationships/hyperlink" Target="https://www.nseindia.com/live_market/dynaContent/live_watch/option_chain/optionKeys.jsp?symbolCode=2541&amp;symbol=MINDTREE&amp;symbol=MINDTREE&amp;instrument=-&amp;date=-&amp;segmentLink=17&amp;symbolCount=2&amp;segmentLink=17" TargetMode="External"/><Relationship Id="rId82" Type="http://schemas.openxmlformats.org/officeDocument/2006/relationships/hyperlink" Target="https://www.nseindia.com/live_market/dynaContent/live_watch/option_chain/optionKeys.jsp?symbolCode=798&amp;symbol=HDFC&amp;symbol=HDFC&amp;instrument=-&amp;date=-&amp;segmentLink=17&amp;symbolCount=2&amp;segmentLink=17" TargetMode="External"/><Relationship Id="rId152" Type="http://schemas.openxmlformats.org/officeDocument/2006/relationships/hyperlink" Target="https://www.nseindia.com/live_market/dynaContent/live_watch/option_chain/optionKeys.jsp?symbolCode=1884&amp;symbol=KTKBANK&amp;symbol=KTKBANK&amp;instrument=-&amp;date=-&amp;segmentLink=17&amp;symbolCount=2&amp;segmentLink=17" TargetMode="External"/><Relationship Id="rId173" Type="http://schemas.openxmlformats.org/officeDocument/2006/relationships/hyperlink" Target="https://www.nseindia.com/live_market/dynaContent/live_watch/option_chain/optionKeys.jsp?symbolCode=368&amp;symbol=TATAELXSI&amp;symbol=TATAELXSI&amp;instrument=-&amp;date=-&amp;segmentLink=17&amp;symbolCount=2&amp;segmentLink=17" TargetMode="External"/><Relationship Id="rId19" Type="http://schemas.openxmlformats.org/officeDocument/2006/relationships/hyperlink" Target="https://www.nseindia.com/live_market/dynaContent/live_watch/option_chain/optionKeys.jsp?symbolCode=434&amp;symbol=BALKRISIND&amp;symbol=BALKRISIND&amp;instrument=-&amp;date=-&amp;segmentLink=17&amp;symbolCount=2&amp;segmentLink=17" TargetMode="External"/><Relationship Id="rId14" Type="http://schemas.openxmlformats.org/officeDocument/2006/relationships/hyperlink" Target="https://www.nseindia.com/live_market/dynaContent/live_watch/option_chain/optionKeys.jsp?symbolCode=934&amp;symbol=AUROPHARMA&amp;symbol=AUROPHARMA&amp;instrument=-&amp;date=-&amp;segmentLink=17&amp;symbolCount=2&amp;segmentLink=17" TargetMode="External"/><Relationship Id="rId30" Type="http://schemas.openxmlformats.org/officeDocument/2006/relationships/hyperlink" Target="https://www.nseindia.com/live_market/dynaContent/live_watch/option_chain/optionKeys.jsp?symbolCode=2181&amp;symbol=BIOCON&amp;symbol=BIOCON&amp;instrument=-&amp;date=-&amp;segmentLink=17&amp;symbolCount=2&amp;segmentLink=17" TargetMode="External"/><Relationship Id="rId35" Type="http://schemas.openxmlformats.org/officeDocument/2006/relationships/hyperlink" Target="https://www.nseindia.com/live_market/dynaContent/live_watch/option_chain/optionKeys.jsp?symbolCode=760&amp;symbol=CANFINHOME&amp;symbol=CANFINHOME&amp;instrument=-&amp;date=-&amp;segmentLink=17&amp;symbolCount=2&amp;segmentLink=17" TargetMode="External"/><Relationship Id="rId56" Type="http://schemas.openxmlformats.org/officeDocument/2006/relationships/hyperlink" Target="https://www.nseindia.com/live_market/dynaContent/live_watch/option_chain/optionKeys.jsp?symbolCode=1849&amp;symbol=STAR&amp;symbol=STAR&amp;instrument=-&amp;date=-&amp;segmentLink=17&amp;symbolCount=2&amp;segmentLink=17" TargetMode="External"/><Relationship Id="rId77" Type="http://schemas.openxmlformats.org/officeDocument/2006/relationships/hyperlink" Target="https://www.nseindia.com/live_market/dynaContent/live_watch/option_chain/optionKeys.jsp?symbolCode=2296&amp;symbol=GRANULES&amp;symbol=GRANULES&amp;instrument=-&amp;date=-&amp;segmentLink=17&amp;symbolCount=2&amp;segmentLink=17" TargetMode="External"/><Relationship Id="rId100" Type="http://schemas.openxmlformats.org/officeDocument/2006/relationships/hyperlink" Target="https://www.nseindia.com/live_market/dynaContent/live_watch/option_chain/optionKeys.jsp?symbolCode=408&amp;symbol=HCC&amp;symbol=HCC&amp;instrument=-&amp;date=-&amp;segmentLink=17&amp;symbolCount=2&amp;segmentLink=17" TargetMode="External"/><Relationship Id="rId105" Type="http://schemas.openxmlformats.org/officeDocument/2006/relationships/hyperlink" Target="https://www.nseindia.com/live_market/dynaContent/live_watch/option_chain/optionKeys.jsp?symbolCode=2266&amp;symbol=JSWSTEEL&amp;symbol=JSWSTEEL&amp;instrument=-&amp;date=-&amp;segmentLink=17&amp;symbolCount=2&amp;segmentLink=17" TargetMode="External"/><Relationship Id="rId126" Type="http://schemas.openxmlformats.org/officeDocument/2006/relationships/hyperlink" Target="https://www.nseindia.com/live_market/dynaContent/live_watch/option_chain/optionKeys.jsp?symbolCode=13773&amp;symbol=UJJIVAN&amp;symbol=UJJIVAN&amp;instrument=-&amp;date=-&amp;segmentLink=17&amp;symbolCount=2&amp;segmentLink=17" TargetMode="External"/><Relationship Id="rId147" Type="http://schemas.openxmlformats.org/officeDocument/2006/relationships/hyperlink" Target="https://www.nseindia.com/live_market/dynaContent/live_watch/option_chain/optionKeys.jsp?symbolCode=1983&amp;symbol=GODREJCP&amp;symbol=GODREJCP&amp;instrument=-&amp;date=-&amp;segmentLink=17&amp;symbolCount=2&amp;segmentLink=17" TargetMode="External"/><Relationship Id="rId168" Type="http://schemas.openxmlformats.org/officeDocument/2006/relationships/hyperlink" Target="https://www.nseindia.com/live_market/dynaContent/live_watch/option_chain/optionKeys.jsp?symbolCode=1464&amp;symbol=SRTRANSFIN&amp;symbol=SRTRANSFIN&amp;instrument=-&amp;date=-&amp;segmentLink=17&amp;symbolCount=2&amp;segmentLink=17" TargetMode="External"/><Relationship Id="rId8" Type="http://schemas.openxmlformats.org/officeDocument/2006/relationships/hyperlink" Target="https://www.nseindia.com/live_market/dynaContent/live_watch/option_chain/optionKeys.jsp?symbolCode=1235&amp;symbol=AMBUJACEM&amp;symbol=AMBUJACEM&amp;instrument=-&amp;date=-&amp;segmentLink=17&amp;symbolCount=2&amp;segmentLink=17" TargetMode="External"/><Relationship Id="rId51" Type="http://schemas.openxmlformats.org/officeDocument/2006/relationships/hyperlink" Target="https://www.nseindia.com/live_market/dynaContent/live_watch/option_chain/optionKeys.jsp?symbolCode=3317&amp;symbol=MANAPPURAM&amp;symbol=MANAPPURAM&amp;instrument=-&amp;date=-&amp;segmentLink=17&amp;symbolCount=2&amp;segmentLink=17" TargetMode="External"/><Relationship Id="rId72" Type="http://schemas.openxmlformats.org/officeDocument/2006/relationships/hyperlink" Target="https://www.nseindia.com/live_market/dynaContent/live_watch/option_chain/optionKeys.jsp?symbolCode=251&amp;symbol=DRREDDY&amp;symbol=DRREDDY&amp;instrument=-&amp;date=-&amp;segmentLink=17&amp;symbolCount=2&amp;segmentLink=17" TargetMode="External"/><Relationship Id="rId93" Type="http://schemas.openxmlformats.org/officeDocument/2006/relationships/hyperlink" Target="https://www.nseindia.com/live_market/dynaContent/live_watch/option_chain/optionKeys.jsp?symbolCode=1656&amp;symbol=INDUSINDBK&amp;symbol=INDUSINDBK&amp;instrument=-&amp;date=-&amp;segmentLink=17&amp;symbolCount=2&amp;segmentLink=17" TargetMode="External"/><Relationship Id="rId98" Type="http://schemas.openxmlformats.org/officeDocument/2006/relationships/hyperlink" Target="https://www.nseindia.com/live_market/dynaContent/live_watch/option_chain/optionKeys.jsp?symbolCode=1230&amp;symbol=HINDALCO&amp;symbol=HINDALCO&amp;instrument=-&amp;date=-&amp;segmentLink=17&amp;symbolCount=2&amp;segmentLink=17" TargetMode="External"/><Relationship Id="rId121" Type="http://schemas.openxmlformats.org/officeDocument/2006/relationships/hyperlink" Target="https://www.nseindia.com/live_market/dynaContent/live_watch/option_chain/optionKeys.jsp?symbolCode=624&amp;symbol=WIPRO&amp;symbol=WIPRO&amp;instrument=-&amp;date=-&amp;segmentLink=17&amp;symbolCount=2&amp;segmentLink=17" TargetMode="External"/><Relationship Id="rId142" Type="http://schemas.openxmlformats.org/officeDocument/2006/relationships/hyperlink" Target="https://www.nseindia.com/live_market/dynaContent/live_watch/option_chain/optionKeys.jsp?symbolCode=449&amp;symbol=EICHERMOT&amp;symbol=EICHERMOT&amp;instrument=-&amp;date=-&amp;segmentLink=17&amp;symbolCount=2&amp;segmentLink=17" TargetMode="External"/><Relationship Id="rId163" Type="http://schemas.openxmlformats.org/officeDocument/2006/relationships/hyperlink" Target="https://www.nseindia.com/live_market/dynaContent/live_watch/option_chain/optionKeys.jsp?symbolCode=238&amp;symbol=SBIN&amp;symbol=SBIN&amp;instrument=-&amp;date=-&amp;segmentLink=17&amp;symbolCount=2&amp;segmentLink=17" TargetMode="External"/><Relationship Id="rId184" Type="http://schemas.openxmlformats.org/officeDocument/2006/relationships/hyperlink" Target="https://www.nseindia.com/live_market/dynaContent/live_watch/option_chain/optionKeys.jsp?symbolCode=1193&amp;symbol=MFSL&amp;symbol=MFSL&amp;instrument=-&amp;date=-&amp;segmentLink=17&amp;symbolCount=2&amp;segmentLink=17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https://www.nseindia.com/live_market/dynaContent/live_watch/option_chain/optionKeys.jsp?symbolCode=2683&amp;symbol=ADANIPORTS&amp;symbol=ADANIPORTS&amp;instrument=-&amp;date=-&amp;segmentLink=17&amp;symbolCount=2&amp;segmentLink=17" TargetMode="External"/><Relationship Id="rId25" Type="http://schemas.openxmlformats.org/officeDocument/2006/relationships/hyperlink" Target="https://www.nseindia.com/live_market/dynaContent/live_watch/option_chain/optionKeys.jsp?symbolCode=488&amp;symbol=BERGEPAINT&amp;symbol=BERGEPAINT&amp;instrument=-&amp;date=-&amp;segmentLink=17&amp;symbolCount=2&amp;segmentLink=17" TargetMode="External"/><Relationship Id="rId46" Type="http://schemas.openxmlformats.org/officeDocument/2006/relationships/hyperlink" Target="https://www.nseindia.com/live_market/dynaContent/live_watch/option_chain/optionKeys.jsp?symbolCode=2540&amp;symbol=INDIANB&amp;symbol=INDIANB&amp;instrument=-&amp;date=-&amp;segmentLink=17&amp;symbolCount=2&amp;segmentLink=17" TargetMode="External"/><Relationship Id="rId67" Type="http://schemas.openxmlformats.org/officeDocument/2006/relationships/hyperlink" Target="https://www.nseindia.com/live_market/dynaContent/live_watch/option_chain/optionKeys.jsp?symbolCode=673&amp;symbol=IFCI&amp;symbol=IFCI&amp;instrument=-&amp;date=-&amp;segmentLink=17&amp;symbolCount=2&amp;segmentLink=17" TargetMode="External"/><Relationship Id="rId116" Type="http://schemas.openxmlformats.org/officeDocument/2006/relationships/hyperlink" Target="https://www.nseindia.com/live_market/dynaContent/live_watch/option_chain/optionKeys.jsp?symbolCode=641&amp;symbol=TATACOMM&amp;symbol=TATACOMM&amp;instrument=-&amp;date=-&amp;segmentLink=17&amp;symbolCount=2&amp;segmentLink=17" TargetMode="External"/><Relationship Id="rId137" Type="http://schemas.openxmlformats.org/officeDocument/2006/relationships/hyperlink" Target="https://www.nseindia.com/live_market/dynaContent/live_watch/option_chain/optionKeys.jsp?symbolCode=2367&amp;symbol=RCOM&amp;symbol=RCOM&amp;instrument=-&amp;date=-&amp;segmentLink=17&amp;symbolCount=2&amp;segmentLink=17" TargetMode="External"/><Relationship Id="rId158" Type="http://schemas.openxmlformats.org/officeDocument/2006/relationships/hyperlink" Target="https://www.nseindia.com/live_market/dynaContent/live_watch/option_chain/optionKeys.jsp?symbolCode=719&amp;symbol=PIDILITIND&amp;symbol=PIDILITIND&amp;instrument=-&amp;date=-&amp;segmentLink=17&amp;symbolCount=2&amp;segmentLink=17" TargetMode="External"/><Relationship Id="rId20" Type="http://schemas.openxmlformats.org/officeDocument/2006/relationships/hyperlink" Target="https://www.nseindia.com/live_market/dynaContent/live_watch/option_chain/optionKeys.jsp?symbolCode=1583&amp;symbol=BANKBARODA&amp;symbol=BANKBARODA&amp;instrument=-&amp;date=-&amp;segmentLink=17&amp;symbolCount=2&amp;segmentLink=17" TargetMode="External"/><Relationship Id="rId41" Type="http://schemas.openxmlformats.org/officeDocument/2006/relationships/hyperlink" Target="https://www.nseindia.com/live_market/dynaContent/live_watch/option_chain/optionKeys.jsp?symbolCode=1241&amp;symbol=CGPOWER&amp;symbol=CGPOWER&amp;instrument=-&amp;date=-&amp;segmentLink=17&amp;symbolCount=2&amp;segmentLink=17" TargetMode="External"/><Relationship Id="rId62" Type="http://schemas.openxmlformats.org/officeDocument/2006/relationships/hyperlink" Target="https://www.nseindia.com/live_market/dynaContent/live_watch/option_chain/optionKeys.jsp?symbolCode=679&amp;symbol=M%26M&amp;symbol=M%26M&amp;instrument=-&amp;date=-&amp;segmentLink=17&amp;symbolCount=2&amp;segmentLink=17" TargetMode="External"/><Relationship Id="rId83" Type="http://schemas.openxmlformats.org/officeDocument/2006/relationships/hyperlink" Target="https://www.nseindia.com/live_market/dynaContent/live_watch/option_chain/optionKeys.jsp?symbolCode=1931&amp;symbol=HAVELLS&amp;symbol=HAVELLS&amp;instrument=-&amp;date=-&amp;segmentLink=17&amp;symbolCount=2&amp;segmentLink=17" TargetMode="External"/><Relationship Id="rId88" Type="http://schemas.openxmlformats.org/officeDocument/2006/relationships/hyperlink" Target="https://www.nseindia.com/live_market/dynaContent/live_watch/option_chain/optionKeys.jsp?symbolCode=756&amp;symbol=IDBI&amp;symbol=IDBI&amp;instrument=-&amp;date=-&amp;segmentLink=17&amp;symbolCount=2&amp;segmentLink=17" TargetMode="External"/><Relationship Id="rId111" Type="http://schemas.openxmlformats.org/officeDocument/2006/relationships/hyperlink" Target="https://www.nseindia.com/live_market/dynaContent/live_watch/option_chain/optionKeys.jsp?symbolCode=917&amp;symbol=NCC&amp;symbol=NCC&amp;instrument=-&amp;date=-&amp;segmentLink=17&amp;symbolCount=2&amp;segmentLink=17" TargetMode="External"/><Relationship Id="rId132" Type="http://schemas.openxmlformats.org/officeDocument/2006/relationships/hyperlink" Target="https://www.nseindia.com/live_market/dynaContent/live_watch/option_chain/optionKeys.jsp?symbolCode=2421&amp;symbol=TECHM&amp;symbol=TECHM&amp;instrument=-&amp;date=-&amp;segmentLink=17&amp;symbolCount=2&amp;segmentLink=17" TargetMode="External"/><Relationship Id="rId153" Type="http://schemas.openxmlformats.org/officeDocument/2006/relationships/hyperlink" Target="https://www.nseindia.com/live_market/dynaContent/live_watch/option_chain/optionKeys.jsp?symbolCode=2249&amp;symbol=NTPC&amp;symbol=NTPC&amp;instrument=-&amp;date=-&amp;segmentLink=17&amp;symbolCount=2&amp;segmentLink=17" TargetMode="External"/><Relationship Id="rId174" Type="http://schemas.openxmlformats.org/officeDocument/2006/relationships/hyperlink" Target="https://www.nseindia.com/live_market/dynaContent/live_watch/option_chain/optionKeys.jsp?symbolCode=211&amp;symbol=TATAMOTORS&amp;symbol=TATAMOTORS&amp;instrument=-&amp;date=-&amp;segmentLink=17&amp;symbolCount=2&amp;segmentLink=17" TargetMode="External"/><Relationship Id="rId179" Type="http://schemas.openxmlformats.org/officeDocument/2006/relationships/hyperlink" Target="https://www.nseindia.com/live_market/dynaContent/live_watch/option_chain/optionKeys.jsp?symbolCode=1816&amp;symbol=JINDALSTEL&amp;symbol=JINDALSTEL&amp;instrument=-&amp;date=-&amp;segmentLink=17&amp;symbolCount=2&amp;segmentLink=17" TargetMode="External"/><Relationship Id="rId15" Type="http://schemas.openxmlformats.org/officeDocument/2006/relationships/hyperlink" Target="https://www.nseindia.com/live_market/dynaContent/live_watch/option_chain/optionKeys.jsp?symbolCode=1693&amp;symbol=AXISBANK&amp;symbol=AXISBANK&amp;instrument=-&amp;date=-&amp;segmentLink=17&amp;symbolCount=2&amp;segmentLink=17" TargetMode="External"/><Relationship Id="rId36" Type="http://schemas.openxmlformats.org/officeDocument/2006/relationships/hyperlink" Target="https://www.nseindia.com/live_market/dynaContent/live_watch/option_chain/optionKeys.jsp?symbolCode=2712&amp;symbol=CAPF&amp;symbol=CAPF&amp;instrument=-&amp;date=-&amp;segmentLink=17&amp;symbolCount=2&amp;segmentLink=17" TargetMode="External"/><Relationship Id="rId57" Type="http://schemas.openxmlformats.org/officeDocument/2006/relationships/hyperlink" Target="https://www.nseindia.com/live_market/dynaContent/live_watch/option_chain/optionKeys.jsp?symbolCode=1098&amp;symbol=TATAGLOBAL&amp;symbol=TATAGLOBAL&amp;instrument=-&amp;date=-&amp;segmentLink=17&amp;symbolCount=2&amp;segmentLink=17" TargetMode="External"/><Relationship Id="rId106" Type="http://schemas.openxmlformats.org/officeDocument/2006/relationships/hyperlink" Target="https://www.nseindia.com/live_market/dynaContent/live_watch/option_chain/optionKeys.jsp?symbolCode=6951&amp;symbol=JUSTDIAL&amp;symbol=JUSTDIAL&amp;instrument=-&amp;date=-&amp;segmentLink=17&amp;symbolCount=2&amp;segmentLink=17" TargetMode="External"/><Relationship Id="rId127" Type="http://schemas.openxmlformats.org/officeDocument/2006/relationships/hyperlink" Target="https://www.nseindia.com/live_market/dynaContent/live_watch/option_chain/optionKeys.jsp?symbolCode=2210&amp;symbol=ULTRACEMCO&amp;symbol=ULTRACEMCO&amp;instrument=-&amp;date=-&amp;segmentLink=17&amp;symbolCount=2&amp;segmentLink=17" TargetMode="External"/><Relationship Id="rId10" Type="http://schemas.openxmlformats.org/officeDocument/2006/relationships/hyperlink" Target="https://www.nseindia.com/live_market/dynaContent/live_watch/option_chain/optionKeys.jsp?symbolCode=207&amp;symbol=ARVIND&amp;symbol=ARVIND&amp;instrument=-&amp;date=-&amp;segmentLink=17&amp;symbolCount=2&amp;segmentLink=17" TargetMode="External"/><Relationship Id="rId31" Type="http://schemas.openxmlformats.org/officeDocument/2006/relationships/hyperlink" Target="https://www.nseindia.com/live_market/dynaContent/live_watch/option_chain/optionKeys.jsp?symbolCode=199&amp;symbol=BPCL&amp;symbol=BPCL&amp;instrument=-&amp;date=-&amp;segmentLink=17&amp;symbolCount=2&amp;segmentLink=17" TargetMode="External"/><Relationship Id="rId52" Type="http://schemas.openxmlformats.org/officeDocument/2006/relationships/hyperlink" Target="https://www.nseindia.com/live_market/dynaContent/live_watch/option_chain/optionKeys.jsp?symbolCode=1385&amp;symbol=MOTHERSUMI&amp;symbol=MOTHERSUMI&amp;instrument=-&amp;date=-&amp;segmentLink=17&amp;symbolCount=2&amp;segmentLink=17" TargetMode="External"/><Relationship Id="rId73" Type="http://schemas.openxmlformats.org/officeDocument/2006/relationships/hyperlink" Target="https://www.nseindia.com/live_market/dynaContent/live_watch/option_chain/optionKeys.jsp?symbolCode=173&amp;symbol=CUMMINSIND&amp;symbol=CUMMINSIND&amp;instrument=-&amp;date=-&amp;segmentLink=17&amp;symbolCount=2&amp;segmentLink=17" TargetMode="External"/><Relationship Id="rId78" Type="http://schemas.openxmlformats.org/officeDocument/2006/relationships/hyperlink" Target="https://www.nseindia.com/live_market/dynaContent/live_watch/option_chain/optionKeys.jsp?symbolCode=2130&amp;symbol=GODREJIND&amp;symbol=GODREJIND&amp;instrument=-&amp;date=-&amp;segmentLink=17&amp;symbolCount=2&amp;segmentLink=17" TargetMode="External"/><Relationship Id="rId94" Type="http://schemas.openxmlformats.org/officeDocument/2006/relationships/hyperlink" Target="https://www.nseindia.com/live_market/dynaContent/live_watch/option_chain/optionKeys.jsp?symbolCode=13663&amp;symbol=INFIBEAM&amp;symbol=INFIBEAM&amp;instrument=-&amp;date=-&amp;segmentLink=17&amp;symbolCount=2&amp;segmentLink=17" TargetMode="External"/><Relationship Id="rId99" Type="http://schemas.openxmlformats.org/officeDocument/2006/relationships/hyperlink" Target="https://www.nseindia.com/live_market/dynaContent/live_watch/option_chain/optionKeys.jsp?symbolCode=2020&amp;symbol=HEXAWARE&amp;symbol=HEXAWARE&amp;instrument=-&amp;date=-&amp;segmentLink=17&amp;symbolCount=2&amp;segmentLink=17" TargetMode="External"/><Relationship Id="rId101" Type="http://schemas.openxmlformats.org/officeDocument/2006/relationships/hyperlink" Target="https://www.nseindia.com/live_market/dynaContent/live_watch/option_chain/optionKeys.jsp?symbolCode=854&amp;symbol=IOC&amp;symbol=IOC&amp;instrument=-&amp;date=-&amp;segmentLink=17&amp;symbolCount=2&amp;segmentLink=17" TargetMode="External"/><Relationship Id="rId122" Type="http://schemas.openxmlformats.org/officeDocument/2006/relationships/hyperlink" Target="https://www.nseindia.com/live_market/dynaContent/live_watch/option_chain/optionKeys.jsp?symbolCode=237&amp;symbol=VEDL&amp;symbol=VEDL&amp;instrument=-&amp;date=-&amp;segmentLink=17&amp;symbolCount=2&amp;segmentLink=17" TargetMode="External"/><Relationship Id="rId143" Type="http://schemas.openxmlformats.org/officeDocument/2006/relationships/hyperlink" Target="https://www.nseindia.com/live_market/dynaContent/live_watch/option_chain/optionKeys.jsp?symbolCode=1630&amp;symbol=ENGINERSIN&amp;symbol=ENGINERSIN&amp;instrument=-&amp;date=-&amp;segmentLink=17&amp;symbolCount=2&amp;segmentLink=17" TargetMode="External"/><Relationship Id="rId148" Type="http://schemas.openxmlformats.org/officeDocument/2006/relationships/hyperlink" Target="https://www.nseindia.com/live_market/dynaContent/live_watch/option_chain/optionKeys.jsp?symbolCode=1233&amp;symbol=GSFC&amp;symbol=GSFC&amp;instrument=-&amp;date=-&amp;segmentLink=17&amp;symbolCount=2&amp;segmentLink=17" TargetMode="External"/><Relationship Id="rId164" Type="http://schemas.openxmlformats.org/officeDocument/2006/relationships/hyperlink" Target="https://www.nseindia.com/live_market/dynaContent/live_watch/option_chain/optionKeys.jsp?symbolCode=619&amp;symbol=SIEMENS&amp;symbol=SIEMENS&amp;instrument=-&amp;date=-&amp;segmentLink=17&amp;symbolCount=2&amp;segmentLink=17" TargetMode="External"/><Relationship Id="rId169" Type="http://schemas.openxmlformats.org/officeDocument/2006/relationships/hyperlink" Target="https://www.nseindia.com/live_market/dynaContent/live_watch/option_chain/optionKeys.jsp?symbolCode=370&amp;symbol=SUNPHARMA&amp;symbol=SUNPHARMA&amp;instrument=-&amp;date=-&amp;segmentLink=17&amp;symbolCount=2&amp;segmentLink=17" TargetMode="External"/><Relationship Id="rId185" Type="http://schemas.openxmlformats.org/officeDocument/2006/relationships/hyperlink" Target="https://www.nseindia.com/live_market/dynaContent/live_watch/option_chain/optionKeys.jsp?symbolCode=2213&amp;symbol=NIITTECH&amp;symbol=NIITTECH&amp;instrument=-&amp;date=-&amp;segmentLink=17&amp;symbolCount=2&amp;segmentLink=17" TargetMode="External"/><Relationship Id="rId4" Type="http://schemas.openxmlformats.org/officeDocument/2006/relationships/hyperlink" Target="https://www.nseindia.com/live_market/dynaContent/live_watch/option_chain/optionKeys.jsp?symbolCode=2901&amp;symbol=ADANIPOWER&amp;symbol=ADANIPOWER&amp;instrument=-&amp;date=-&amp;segmentLink=17&amp;symbolCount=2&amp;segmentLink=17" TargetMode="External"/><Relationship Id="rId9" Type="http://schemas.openxmlformats.org/officeDocument/2006/relationships/hyperlink" Target="https://www.nseindia.com/live_market/dynaContent/live_watch/option_chain/optionKeys.jsp?symbolCode=417&amp;symbol=APOLLOHOSP&amp;symbol=APOLLOHOSP&amp;instrument=-&amp;date=-&amp;segmentLink=17&amp;symbolCount=2&amp;segmentLink=17" TargetMode="External"/><Relationship Id="rId180" Type="http://schemas.openxmlformats.org/officeDocument/2006/relationships/hyperlink" Target="https://www.nseindia.com/live_market/dynaContent/live_watch/option_chain/optionKeys.jsp?symbolCode=2203&amp;symbol=LT&amp;symbol=LT&amp;instrument=-&amp;date=-&amp;segmentLink=17&amp;symbolCount=2&amp;segmentLink=17" TargetMode="External"/><Relationship Id="rId26" Type="http://schemas.openxmlformats.org/officeDocument/2006/relationships/hyperlink" Target="https://www.nseindia.com/live_market/dynaContent/live_watch/option_chain/optionKeys.jsp?symbolCode=3432&amp;symbol=BHARATFIN&amp;symbol=BHARATFIN&amp;instrument=-&amp;date=-&amp;segmentLink=17&amp;symbolCount=2&amp;segmentLink=17" TargetMode="External"/><Relationship Id="rId47" Type="http://schemas.openxmlformats.org/officeDocument/2006/relationships/hyperlink" Target="https://www.nseindia.com/live_market/dynaContent/live_watch/option_chain/optionKeys.jsp?symbolCode=2264&amp;symbol=JETAIRWAYS&amp;symbol=JETAIRWAYS&amp;instrument=-&amp;date=-&amp;segmentLink=17&amp;symbolCount=2&amp;segmentLink=17" TargetMode="External"/><Relationship Id="rId68" Type="http://schemas.openxmlformats.org/officeDocument/2006/relationships/hyperlink" Target="https://www.nseindia.com/live_market/dynaContent/live_watch/option_chain/optionKeys.jsp?symbolCode=7057&amp;symbol=IBULHSGFIN&amp;symbol=IBULHSGFIN&amp;instrument=-&amp;date=-&amp;segmentLink=17&amp;symbolCount=2&amp;segmentLink=17" TargetMode="External"/><Relationship Id="rId89" Type="http://schemas.openxmlformats.org/officeDocument/2006/relationships/hyperlink" Target="https://www.nseindia.com/live_market/dynaContent/live_watch/option_chain/optionKeys.jsp?symbolCode=2548&amp;symbol=IDEA&amp;symbol=IDEA&amp;instrument=-&amp;date=-&amp;segmentLink=17&amp;symbolCount=2&amp;segmentLink=17" TargetMode="External"/><Relationship Id="rId112" Type="http://schemas.openxmlformats.org/officeDocument/2006/relationships/hyperlink" Target="https://www.nseindia.com/live_market/dynaContent/live_watch/option_chain/optionKeys.jsp?symbolCode=2902&amp;symbol=NHPC&amp;symbol=NHPC&amp;instrument=-&amp;date=-&amp;segmentLink=17&amp;symbolCount=2&amp;segmentLink=17" TargetMode="External"/><Relationship Id="rId133" Type="http://schemas.openxmlformats.org/officeDocument/2006/relationships/hyperlink" Target="https://www.nseindia.com/live_market/dynaContent/live_watch/option_chain/optionKeys.jsp?symbolCode=233&amp;symbol=TITAN&amp;symbol=TITAN&amp;instrument=-&amp;date=-&amp;segmentLink=17&amp;symbolCount=2&amp;segmentLink=17" TargetMode="External"/><Relationship Id="rId154" Type="http://schemas.openxmlformats.org/officeDocument/2006/relationships/hyperlink" Target="https://www.nseindia.com/live_market/dynaContent/live_watch/option_chain/optionKeys.jsp?symbolCode=141&amp;symbol=ORIENTBANK&amp;symbol=ORIENTBANK&amp;instrument=-&amp;date=-&amp;segmentLink=17&amp;symbolCount=2&amp;segmentLink=17" TargetMode="External"/><Relationship Id="rId175" Type="http://schemas.openxmlformats.org/officeDocument/2006/relationships/hyperlink" Target="https://www.nseindia.com/live_market/dynaContent/live_watch/option_chain/optionKeys.jsp?symbolCode=2692&amp;symbol=COLPAL&amp;symbol=COLPAL&amp;instrument=-&amp;date=-&amp;segmentLink=17&amp;symbolCount=2&amp;segmentLink=17" TargetMode="External"/><Relationship Id="rId16" Type="http://schemas.openxmlformats.org/officeDocument/2006/relationships/hyperlink" Target="https://www.nseindia.com/live_market/dynaContent/live_watch/option_chain/optionKeys.jsp?symbolCode=2750&amp;symbol=BAJAJ-AUTO&amp;symbol=BAJAJ-AUTO&amp;instrument=-&amp;date=-&amp;segmentLink=17&amp;symbolCount=2&amp;segmentLink=17" TargetMode="External"/><Relationship Id="rId37" Type="http://schemas.openxmlformats.org/officeDocument/2006/relationships/hyperlink" Target="https://www.nseindia.com/live_market/dynaContent/live_watch/option_chain/optionKeys.jsp?symbolCode=8975&amp;symbol=CASTROLIND&amp;symbol=CASTROLIND&amp;instrument=-&amp;date=-&amp;segmentLink=17&amp;symbolCount=2&amp;segmentLink=17" TargetMode="External"/><Relationship Id="rId58" Type="http://schemas.openxmlformats.org/officeDocument/2006/relationships/hyperlink" Target="https://www.nseindia.com/live_market/dynaContent/live_watch/option_chain/optionKeys.jsp?symbolCode=2466&amp;symbol=TORNTPOWER&amp;symbol=TORNTPOWER&amp;instrument=-&amp;date=-&amp;segmentLink=17&amp;symbolCount=2&amp;segmentLink=17" TargetMode="External"/><Relationship Id="rId79" Type="http://schemas.openxmlformats.org/officeDocument/2006/relationships/hyperlink" Target="https://www.nseindia.com/live_market/dynaContent/live_watch/option_chain/optionKeys.jsp?symbolCode=1853&amp;symbol=GLENMARK&amp;symbol=GLENMARK&amp;instrument=-&amp;date=-&amp;segmentLink=17&amp;symbolCount=2&amp;segmentLink=17" TargetMode="External"/><Relationship Id="rId102" Type="http://schemas.openxmlformats.org/officeDocument/2006/relationships/hyperlink" Target="https://www.nseindia.com/live_market/dynaContent/live_watch/option_chain/optionKeys.jsp?symbolCode=2724&amp;symbol=IRB&amp;symbol=IRB&amp;instrument=-&amp;date=-&amp;segmentLink=17&amp;symbolCount=2&amp;segmentLink=17" TargetMode="External"/><Relationship Id="rId123" Type="http://schemas.openxmlformats.org/officeDocument/2006/relationships/hyperlink" Target="https://www.nseindia.com/live_market/dynaContent/live_watch/option_chain/optionKeys.jsp?symbolCode=2025&amp;symbol=UNIONBANK&amp;symbol=UNIONBANK&amp;instrument=-&amp;date=-&amp;segmentLink=17&amp;symbolCount=2&amp;segmentLink=17" TargetMode="External"/><Relationship Id="rId144" Type="http://schemas.openxmlformats.org/officeDocument/2006/relationships/hyperlink" Target="https://www.nseindia.com/live_market/dynaContent/live_watch/option_chain/optionKeys.jsp?symbolCode=1594&amp;symbol=GAIL&amp;symbol=GAIL&amp;instrument=-&amp;date=-&amp;segmentLink=17&amp;symbolCount=2&amp;segmentLink=17" TargetMode="External"/><Relationship Id="rId90" Type="http://schemas.openxmlformats.org/officeDocument/2006/relationships/hyperlink" Target="https://www.nseindia.com/live_market/dynaContent/live_watch/option_chain/optionKeys.jsp?symbolCode=13160&amp;symbol=IDFCBANK&amp;symbol=IDFCBANK&amp;instrument=-&amp;date=-&amp;segmentLink=17&amp;symbolCount=2&amp;segmentLink=17" TargetMode="External"/><Relationship Id="rId165" Type="http://schemas.openxmlformats.org/officeDocument/2006/relationships/hyperlink" Target="https://www.nseindia.com/live_market/dynaContent/live_watch/option_chain/optionKeys.jsp?symbolCode=1684&amp;symbol=SOUTHBANK&amp;symbol=SOUTHBANK&amp;instrument=-&amp;date=-&amp;segmentLink=17&amp;symbolCount=2&amp;segmentLink=17" TargetMode="External"/><Relationship Id="rId186" Type="http://schemas.openxmlformats.org/officeDocument/2006/relationships/hyperlink" Target="https://www.nseindia.com/live_market/dynaContent/live_watch/option_chain/optionKeys.jsp?symbolCode=226&amp;symbol=RELINFRA&amp;symbol=RELINFRA&amp;instrument=-&amp;date=-&amp;segmentLink=17&amp;symbolCount=2&amp;segmentLink=17" TargetMode="External"/><Relationship Id="rId27" Type="http://schemas.openxmlformats.org/officeDocument/2006/relationships/hyperlink" Target="https://www.nseindia.com/live_market/dynaContent/live_watch/option_chain/optionKeys.jsp?symbolCode=201&amp;symbol=BHARATFORG&amp;symbol=BHARATFORG&amp;instrument=-&amp;date=-&amp;segmentLink=17&amp;symbolCount=2&amp;segmentLink=17" TargetMode="External"/><Relationship Id="rId48" Type="http://schemas.openxmlformats.org/officeDocument/2006/relationships/hyperlink" Target="https://www.nseindia.com/live_market/dynaContent/live_watch/option_chain/optionKeys.jsp?symbolCode=818&amp;symbol=ITC&amp;symbol=ITC&amp;instrument=-&amp;date=-&amp;segmentLink=17&amp;symbolCount=2&amp;segmentLink=17" TargetMode="External"/><Relationship Id="rId69" Type="http://schemas.openxmlformats.org/officeDocument/2006/relationships/hyperlink" Target="https://www.nseindia.com/live_market/dynaContent/live_watch/option_chain/optionKeys.jsp?symbolCode=1231&amp;symbol=HINDZINC&amp;symbol=HINDZINC&amp;instrument=-&amp;date=-&amp;segmentLink=17&amp;symbolCount=2&amp;segmentLink=17" TargetMode="External"/><Relationship Id="rId113" Type="http://schemas.openxmlformats.org/officeDocument/2006/relationships/hyperlink" Target="https://www.nseindia.com/live_market/dynaContent/live_watch/option_chain/optionKeys.jsp?symbolCode=1270&amp;symbol=RELCAPITAL&amp;symbol=RELCAPITAL&amp;instrument=-&amp;date=-&amp;segmentLink=17&amp;symbolCount=2&amp;segmentLink=17" TargetMode="External"/><Relationship Id="rId134" Type="http://schemas.openxmlformats.org/officeDocument/2006/relationships/hyperlink" Target="https://www.nseindia.com/live_market/dynaContent/live_watch/option_chain/optionKeys.jsp?symbolCode=2523&amp;symbol=TV18BRDCST&amp;symbol=TV18BRDCST&amp;instrument=-&amp;date=-&amp;segmentLink=17&amp;symbolCount=2&amp;segmentLink=17" TargetMode="External"/><Relationship Id="rId80" Type="http://schemas.openxmlformats.org/officeDocument/2006/relationships/hyperlink" Target="https://www.nseindia.com/live_market/dynaContent/live_watch/option_chain/optionKeys.jsp?symbolCode=940&amp;symbol=DHFL&amp;symbol=DHFL&amp;instrument=-&amp;date=-&amp;segmentLink=17&amp;symbolCount=2&amp;segmentLink=17" TargetMode="External"/><Relationship Id="rId155" Type="http://schemas.openxmlformats.org/officeDocument/2006/relationships/hyperlink" Target="https://www.nseindia.com/live_market/dynaContent/live_watch/option_chain/optionKeys.jsp?symbolCode=6253&amp;symbol=PCJEWELLER&amp;symbol=PCJEWELLER&amp;instrument=-&amp;date=-&amp;segmentLink=17&amp;symbolCount=2&amp;segmentLink=17" TargetMode="External"/><Relationship Id="rId176" Type="http://schemas.openxmlformats.org/officeDocument/2006/relationships/hyperlink" Target="https://www.nseindia.com/live_market/dynaContent/live_watch/option_chain/optionKeys.jsp?symbolCode=173&amp;symbol=CUMMINSIND&amp;symbol=CUMMINSIND&amp;instrument=-&amp;date=-&amp;segmentLink=17&amp;symbolCount=2&amp;segmentLink=17" TargetMode="External"/><Relationship Id="rId17" Type="http://schemas.openxmlformats.org/officeDocument/2006/relationships/hyperlink" Target="https://www.nseindia.com/live_market/dynaContent/live_watch/option_chain/optionKeys.jsp?symbolCode=2749&amp;symbol=BAJAJFINSV&amp;symbol=BAJAJFINSV&amp;instrument=-&amp;date=-&amp;segmentLink=17&amp;symbolCount=2&amp;segmentLink=17" TargetMode="External"/><Relationship Id="rId38" Type="http://schemas.openxmlformats.org/officeDocument/2006/relationships/hyperlink" Target="https://www.nseindia.com/live_market/dynaContent/live_watch/option_chain/optionKeys.jsp?symbolCode=2711&amp;symbol=CEATLTD&amp;symbol=CEATLTD&amp;instrument=-&amp;date=-&amp;segmentLink=17&amp;symbolCount=2&amp;segmentLink=17" TargetMode="External"/><Relationship Id="rId59" Type="http://schemas.openxmlformats.org/officeDocument/2006/relationships/hyperlink" Target="https://www.nseindia.com/live_market/dynaContent/live_watch/option_chain/optionKeys.jsp?symbolCode=2170&amp;symbol=UPL&amp;symbol=UPL&amp;instrument=-&amp;date=-&amp;segmentLink=17&amp;symbolCount=2&amp;segmentLink=17" TargetMode="External"/><Relationship Id="rId103" Type="http://schemas.openxmlformats.org/officeDocument/2006/relationships/hyperlink" Target="https://www.nseindia.com/live_market/dynaContent/live_watch/option_chain/optionKeys.jsp?symbolCode=1986&amp;symbol=JISLJALEQS&amp;symbol=JISLJALEQS&amp;instrument=-&amp;date=-&amp;segmentLink=17&amp;symbolCount=2&amp;segmentLink=17" TargetMode="External"/><Relationship Id="rId124" Type="http://schemas.openxmlformats.org/officeDocument/2006/relationships/hyperlink" Target="https://www.nseindia.com/live_market/dynaContent/live_watch/option_chain/optionKeys.jsp?symbolCode=1900&amp;symbol=TVSMOTOR&amp;symbol=TVSMOTOR&amp;instrument=-&amp;date=-&amp;segmentLink=17&amp;symbolCount=2&amp;segmentLink=17" TargetMode="External"/><Relationship Id="rId70" Type="http://schemas.openxmlformats.org/officeDocument/2006/relationships/hyperlink" Target="https://www.nseindia.com/live_market/dynaContent/live_watch/option_chain/optionKeys.jsp?symbolCode=1828&amp;symbol=HCLTECH&amp;symbol=HCLTECH&amp;instrument=-&amp;date=-&amp;segmentLink=17&amp;symbolCount=2&amp;segmentLink=17" TargetMode="External"/><Relationship Id="rId91" Type="http://schemas.openxmlformats.org/officeDocument/2006/relationships/hyperlink" Target="https://www.nseindia.com/live_market/dynaContent/live_watch/option_chain/optionKeys.jsp?symbolCode=2314&amp;symbol=IDFC&amp;symbol=IDFC&amp;instrument=-&amp;date=-&amp;segmentLink=17&amp;symbolCount=2&amp;segmentLink=17" TargetMode="External"/><Relationship Id="rId145" Type="http://schemas.openxmlformats.org/officeDocument/2006/relationships/hyperlink" Target="https://www.nseindia.com/live_market/dynaContent/live_watch/option_chain/optionKeys.jsp?symbolCode=2419&amp;symbol=GMRINFRA&amp;symbol=GMRINFRA&amp;instrument=-&amp;date=-&amp;segmentLink=17&amp;symbolCount=2&amp;segmentLink=17" TargetMode="External"/><Relationship Id="rId166" Type="http://schemas.openxmlformats.org/officeDocument/2006/relationships/hyperlink" Target="https://www.nseindia.com/live_market/dynaContent/live_watch/option_chain/optionKeys.jsp?symbolCode=581&amp;symbol=SREINFRA&amp;symbol=SREINFRA&amp;instrument=-&amp;date=-&amp;segmentLink=17&amp;symbolCount=2&amp;segmentLink=17" TargetMode="External"/><Relationship Id="rId187" Type="http://schemas.openxmlformats.org/officeDocument/2006/relationships/hyperlink" Target="https://www.nseindia.com/live_market/dynaContent/live_watch/option_chain/optionKeys.jsp?symbolCode=-10002&amp;symbol=NIFTY&amp;symbol=NIFTY&amp;instrument=-&amp;date=-&amp;segmentLink=17&amp;symbolCount=2&amp;segmentLink=17" TargetMode="External"/><Relationship Id="rId1" Type="http://schemas.openxmlformats.org/officeDocument/2006/relationships/hyperlink" Target="https://www.nseindia.com/live_market/dynaContent/live_watch/option_chain/optionKeys.jsp?symbolCode=209&amp;symbol=ACC&amp;symbol=ACC&amp;instrument=-&amp;date=-&amp;segmentLink=17&amp;symbolCount=2&amp;segmentLink=17" TargetMode="External"/><Relationship Id="rId28" Type="http://schemas.openxmlformats.org/officeDocument/2006/relationships/hyperlink" Target="https://www.nseindia.com/live_market/dynaContent/live_watch/option_chain/optionKeys.jsp?symbolCode=2002&amp;symbol=BHARTIARTL&amp;symbol=BHARTIARTL&amp;instrument=-&amp;date=-&amp;segmentLink=17&amp;symbolCount=2&amp;segmentLink=17" TargetMode="External"/><Relationship Id="rId49" Type="http://schemas.openxmlformats.org/officeDocument/2006/relationships/hyperlink" Target="https://www.nseindia.com/live_market/dynaContent/live_watch/option_chain/optionKeys.jsp?symbolCode=1118&amp;symbol=KOTAKBANK&amp;symbol=KOTAKBANK&amp;instrument=-&amp;date=-&amp;segmentLink=17&amp;symbolCount=2&amp;segmentLink=17" TargetMode="External"/><Relationship Id="rId114" Type="http://schemas.openxmlformats.org/officeDocument/2006/relationships/hyperlink" Target="https://www.nseindia.com/live_market/dynaContent/live_watch/option_chain/optionKeys.jsp?symbolCode=242&amp;symbol=RELIANCE&amp;symbol=RELIANCE&amp;instrument=-&amp;date=-&amp;segmentLink=17&amp;symbolCount=2&amp;segmentLink=17" TargetMode="External"/><Relationship Id="rId60" Type="http://schemas.openxmlformats.org/officeDocument/2006/relationships/hyperlink" Target="https://www.nseindia.com/live_market/dynaContent/live_watch/option_chain/optionKeys.jsp?symbolCode=5660&amp;symbol=MCX&amp;symbol=MCX&amp;instrument=-&amp;date=-&amp;segmentLink=17&amp;symbolCount=2&amp;segmentLink=17" TargetMode="External"/><Relationship Id="rId81" Type="http://schemas.openxmlformats.org/officeDocument/2006/relationships/hyperlink" Target="https://www.nseindia.com/live_market/dynaContent/live_watch/option_chain/optionKeys.jsp?symbolCode=2132&amp;symbol=DIVISLAB&amp;symbol=DIVISLAB&amp;instrument=-&amp;date=-&amp;segmentLink=17&amp;symbolCount=2&amp;segmentLink=17" TargetMode="External"/><Relationship Id="rId135" Type="http://schemas.openxmlformats.org/officeDocument/2006/relationships/hyperlink" Target="https://www.nseindia.com/live_market/dynaContent/live_watch/option_chain/optionKeys.jsp?symbolCode=2348&amp;symbol=PVR&amp;symbol=PVR&amp;instrument=-&amp;date=-&amp;segmentLink=17&amp;symbolCount=2&amp;segmentLink=17" TargetMode="External"/><Relationship Id="rId156" Type="http://schemas.openxmlformats.org/officeDocument/2006/relationships/hyperlink" Target="https://www.nseindia.com/live_market/dynaContent/live_watch/option_chain/optionKeys.jsp?symbolCode=2178&amp;symbol=PETRONET&amp;symbol=PETRONET&amp;instrument=-&amp;date=-&amp;segmentLink=17&amp;symbolCount=2&amp;segmentLink=17" TargetMode="External"/><Relationship Id="rId177" Type="http://schemas.openxmlformats.org/officeDocument/2006/relationships/hyperlink" Target="https://www.nseindia.com/live_market/dynaContent/live_watch/option_chain/optionKeys.jsp?symbolCode=13723&amp;symbol=EQUITAS&amp;symbol=EQUITAS&amp;instrument=-&amp;date=-&amp;segmentLink=17&amp;symbolCount=2&amp;segmentLink=1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live_market/dynaContent/live_watch/option_chain/optionKeys.jsp?symbolCode=1105&amp;symbol=ZEEL&amp;symbol=ZEEL&amp;instrument=-&amp;date=-&amp;segmentLink=17&amp;symbolCount=2&amp;segmentLink=17" TargetMode="External"/><Relationship Id="rId21" Type="http://schemas.openxmlformats.org/officeDocument/2006/relationships/hyperlink" Target="https://www.nseindia.com/live_market/dynaContent/live_watch/option_chain/optionKeys.jsp?symbolCode=1600&amp;symbol=BANKINDIA&amp;symbol=BANKINDIA&amp;instrument=-&amp;date=-&amp;segmentLink=17&amp;symbolCount=2&amp;segmentLink=17" TargetMode="External"/><Relationship Id="rId42" Type="http://schemas.openxmlformats.org/officeDocument/2006/relationships/hyperlink" Target="https://www.nseindia.com/live_market/dynaContent/live_watch/option_chain/optionKeys.jsp?symbolCode=13723&amp;symbol=EQUITAS&amp;symbol=EQUITAS&amp;instrument=-&amp;date=-&amp;segmentLink=17&amp;symbolCount=2&amp;segmentLink=17" TargetMode="External"/><Relationship Id="rId63" Type="http://schemas.openxmlformats.org/officeDocument/2006/relationships/hyperlink" Target="https://www.nseindia.com/live_market/dynaContent/live_watch/option_chain/optionKeys.jsp?symbolCode=1988&amp;symbol=LUPIN&amp;symbol=LUPIN&amp;instrument=-&amp;date=-&amp;segmentLink=17&amp;symbolCount=2&amp;segmentLink=17" TargetMode="External"/><Relationship Id="rId84" Type="http://schemas.openxmlformats.org/officeDocument/2006/relationships/hyperlink" Target="https://www.nseindia.com/live_market/dynaContent/live_watch/option_chain/optionKeys.jsp?symbolCode=1234&amp;symbol=GRASIM&amp;symbol=GRASIM&amp;instrument=-&amp;date=-&amp;segmentLink=17&amp;symbolCount=2&amp;segmentLink=17" TargetMode="External"/><Relationship Id="rId138" Type="http://schemas.openxmlformats.org/officeDocument/2006/relationships/hyperlink" Target="https://www.nseindia.com/live_market/dynaContent/live_watch/option_chain/optionKeys.jsp?symbolCode=2733&amp;symbol=RECLTD&amp;symbol=RECLTD&amp;instrument=-&amp;date=-&amp;segmentLink=17&amp;symbolCount=2&amp;segmentLink=17" TargetMode="External"/><Relationship Id="rId159" Type="http://schemas.openxmlformats.org/officeDocument/2006/relationships/hyperlink" Target="https://www.nseindia.com/live_market/dynaContent/live_watch/option_chain/optionKeys.jsp?symbolCode=2009&amp;symbol=PNB&amp;symbol=PNB&amp;instrument=-&amp;date=-&amp;segmentLink=17&amp;symbolCount=2&amp;segmentLink=17" TargetMode="External"/><Relationship Id="rId170" Type="http://schemas.openxmlformats.org/officeDocument/2006/relationships/hyperlink" Target="https://www.nseindia.com/live_market/dynaContent/live_watch/option_chain/optionKeys.jsp?symbolCode=2396&amp;symbol=SUNTV&amp;symbol=SUNTV&amp;instrument=-&amp;date=-&amp;segmentLink=17&amp;symbolCount=2&amp;segmentLink=17" TargetMode="External"/><Relationship Id="rId107" Type="http://schemas.openxmlformats.org/officeDocument/2006/relationships/hyperlink" Target="https://www.nseindia.com/live_market/dynaContent/live_watch/option_chain/optionKeys.jsp?symbolCode=2143&amp;symbol=MARUTI&amp;symbol=MARUTI&amp;instrument=-&amp;date=-&amp;segmentLink=17&amp;symbolCount=2&amp;segmentLink=17" TargetMode="External"/><Relationship Id="rId11" Type="http://schemas.openxmlformats.org/officeDocument/2006/relationships/hyperlink" Target="https://www.nseindia.com/live_market/dynaContent/live_watch/option_chain/optionKeys.jsp?symbolCode=901&amp;symbol=APOLLOTYRE&amp;symbol=APOLLOTYRE&amp;instrument=-&amp;date=-&amp;segmentLink=17&amp;symbolCount=2&amp;segmentLink=17" TargetMode="External"/><Relationship Id="rId32" Type="http://schemas.openxmlformats.org/officeDocument/2006/relationships/hyperlink" Target="https://www.nseindia.com/live_market/dynaContent/live_watch/option_chain/optionKeys.jsp?symbolCode=761&amp;symbol=BRITANNIA&amp;symbol=BRITANNIA&amp;instrument=-&amp;date=-&amp;segmentLink=17&amp;symbolCount=2&amp;segmentLink=17" TargetMode="External"/><Relationship Id="rId53" Type="http://schemas.openxmlformats.org/officeDocument/2006/relationships/hyperlink" Target="https://www.nseindia.com/live_market/dynaContent/live_watch/option_chain/optionKeys.jsp?symbolCode=144&amp;symbol=PEL&amp;symbol=PEL&amp;instrument=-&amp;date=-&amp;segmentLink=17&amp;symbolCount=2&amp;segmentLink=17" TargetMode="External"/><Relationship Id="rId74" Type="http://schemas.openxmlformats.org/officeDocument/2006/relationships/hyperlink" Target="https://www.nseindia.com/live_market/dynaContent/live_watch/option_chain/optionKeys.jsp?symbolCode=3691&amp;symbol=COALINDIA&amp;symbol=COALINDIA&amp;instrument=-&amp;date=-&amp;segmentLink=17&amp;symbolCount=2&amp;segmentLink=17" TargetMode="External"/><Relationship Id="rId128" Type="http://schemas.openxmlformats.org/officeDocument/2006/relationships/hyperlink" Target="https://www.nseindia.com/live_market/dynaContent/live_watch/option_chain/optionKeys.jsp?symbolCode=2789&amp;symbol=TATAMTRDVR&amp;symbol=TATAMTRDVR&amp;instrument=-&amp;date=-&amp;segmentLink=17&amp;symbolCount=2&amp;segmentLink=17" TargetMode="External"/><Relationship Id="rId149" Type="http://schemas.openxmlformats.org/officeDocument/2006/relationships/hyperlink" Target="https://www.nseindia.com/live_market/dynaContent/live_watch/option_chain/optionKeys.jsp?symbolCode=2164&amp;symbol=IGL&amp;symbol=IGL&amp;instrument=-&amp;date=-&amp;segmentLink=17&amp;symbolCount=2&amp;segmentLink=17" TargetMode="External"/><Relationship Id="rId5" Type="http://schemas.openxmlformats.org/officeDocument/2006/relationships/hyperlink" Target="https://www.nseindia.com/live_market/dynaContent/live_watch/option_chain/optionKeys.jsp?symbolCode=1894&amp;symbol=AJANTPHARM&amp;symbol=AJANTPHARM&amp;instrument=-&amp;date=-&amp;segmentLink=17&amp;symbolCount=2&amp;segmentLink=17" TargetMode="External"/><Relationship Id="rId95" Type="http://schemas.openxmlformats.org/officeDocument/2006/relationships/hyperlink" Target="https://www.nseindia.com/live_market/dynaContent/live_watch/option_chain/optionKeys.jsp?symbolCode=6258&amp;symbol=INFRATEL&amp;symbol=INFRATEL&amp;instrument=-&amp;date=-&amp;segmentLink=17&amp;symbolCount=2&amp;segmentLink=17" TargetMode="External"/><Relationship Id="rId160" Type="http://schemas.openxmlformats.org/officeDocument/2006/relationships/hyperlink" Target="https://www.nseindia.com/live_market/dynaContent/live_watch/option_chain/optionKeys.jsp?symbolCode=2660&amp;symbol=POWERGRID&amp;symbol=POWERGRID&amp;instrument=-&amp;date=-&amp;segmentLink=17&amp;symbolCount=2&amp;segmentLink=17" TargetMode="External"/><Relationship Id="rId181" Type="http://schemas.openxmlformats.org/officeDocument/2006/relationships/hyperlink" Target="https://www.nseindia.com/live_market/dynaContent/live_watch/option_chain/optionKeys.jsp?symbolCode=2374&amp;symbol=M%26MFIN&amp;symbol=M%26MFIN&amp;instrument=-&amp;date=-&amp;segmentLink=17&amp;symbolCount=2&amp;segmentLink=17" TargetMode="External"/><Relationship Id="rId22" Type="http://schemas.openxmlformats.org/officeDocument/2006/relationships/hyperlink" Target="https://www.nseindia.com/live_market/dynaContent/live_watch/option_chain/optionKeys.jsp?symbolCode=254&amp;symbol=BATAINDIA&amp;symbol=BATAINDIA&amp;instrument=-&amp;date=-&amp;segmentLink=17&amp;symbolCount=2&amp;segmentLink=17" TargetMode="External"/><Relationship Id="rId43" Type="http://schemas.openxmlformats.org/officeDocument/2006/relationships/hyperlink" Target="https://www.nseindia.com/live_market/dynaContent/live_watch/option_chain/optionKeys.jsp?symbolCode=797&amp;symbol=HDFCBANK&amp;symbol=HDFCBANK&amp;instrument=-&amp;date=-&amp;segmentLink=17&amp;symbolCount=2&amp;segmentLink=17" TargetMode="External"/><Relationship Id="rId64" Type="http://schemas.openxmlformats.org/officeDocument/2006/relationships/hyperlink" Target="https://www.nseindia.com/live_market/dynaContent/live_watch/option_chain/optionKeys.jsp?symbolCode=946&amp;symbol=LICHSGFIN&amp;symbol=LICHSGFIN&amp;instrument=-&amp;date=-&amp;segmentLink=17&amp;symbolCount=2&amp;segmentLink=17" TargetMode="External"/><Relationship Id="rId118" Type="http://schemas.openxmlformats.org/officeDocument/2006/relationships/hyperlink" Target="https://www.nseindia.com/live_market/dynaContent/live_watch/option_chain/optionKeys.jsp?symbolCode=2304&amp;symbol=YESBANK&amp;symbol=YESBANK&amp;instrument=-&amp;date=-&amp;segmentLink=17&amp;symbolCount=2&amp;segmentLink=17" TargetMode="External"/><Relationship Id="rId139" Type="http://schemas.openxmlformats.org/officeDocument/2006/relationships/hyperlink" Target="https://www.nseindia.com/live_market/dynaContent/live_watch/option_chain/optionKeys.jsp?symbolCode=467&amp;symbol=ONGC&amp;symbol=ONGC&amp;instrument=-&amp;date=-&amp;segmentLink=17&amp;symbolCount=2&amp;segmentLink=17" TargetMode="External"/><Relationship Id="rId85" Type="http://schemas.openxmlformats.org/officeDocument/2006/relationships/hyperlink" Target="https://www.nseindia.com/live_market/dynaContent/live_watch/option_chain/optionKeys.jsp?symbolCode=309&amp;symbol=FEDERALBNK&amp;symbol=FEDERALBNK&amp;instrument=-&amp;date=-&amp;segmentLink=17&amp;symbolCount=2&amp;segmentLink=17" TargetMode="External"/><Relationship Id="rId150" Type="http://schemas.openxmlformats.org/officeDocument/2006/relationships/hyperlink" Target="https://www.nseindia.com/live_market/dynaContent/live_watch/option_chain/optionKeys.jsp?symbolCode=5123&amp;symbol=L%26TFH&amp;symbol=L%26TFH&amp;instrument=-&amp;date=-&amp;segmentLink=17&amp;symbolCount=2&amp;segmentLink=17" TargetMode="External"/><Relationship Id="rId171" Type="http://schemas.openxmlformats.org/officeDocument/2006/relationships/hyperlink" Target="https://www.nseindia.com/live_market/dynaContent/live_watch/option_chain/optionKeys.jsp?symbolCode=2328&amp;symbol=SUZLON&amp;symbol=SUZLON&amp;instrument=-&amp;date=-&amp;segmentLink=17&amp;symbolCount=2&amp;segmentLink=17" TargetMode="External"/><Relationship Id="rId12" Type="http://schemas.openxmlformats.org/officeDocument/2006/relationships/hyperlink" Target="https://www.nseindia.com/live_market/dynaContent/live_watch/option_chain/optionKeys.jsp?symbolCode=228&amp;symbol=ASHOKLEY&amp;symbol=ASHOKLEY&amp;instrument=-&amp;date=-&amp;segmentLink=17&amp;symbolCount=2&amp;segmentLink=17" TargetMode="External"/><Relationship Id="rId33" Type="http://schemas.openxmlformats.org/officeDocument/2006/relationships/hyperlink" Target="https://www.nseindia.com/live_market/dynaContent/live_watch/option_chain/optionKeys.jsp?symbolCode=1852&amp;symbol=CADILAHC&amp;symbol=CADILAHC&amp;instrument=-&amp;date=-&amp;segmentLink=17&amp;symbolCount=2&amp;segmentLink=17" TargetMode="External"/><Relationship Id="rId108" Type="http://schemas.openxmlformats.org/officeDocument/2006/relationships/hyperlink" Target="https://www.nseindia.com/live_market/dynaContent/live_watch/option_chain/optionKeys.jsp?symbolCode=4732&amp;symbol=MUTHOOTFIN&amp;symbol=MUTHOOTFIN&amp;instrument=-&amp;date=-&amp;segmentLink=17&amp;symbolCount=2&amp;segmentLink=17" TargetMode="External"/><Relationship Id="rId129" Type="http://schemas.openxmlformats.org/officeDocument/2006/relationships/hyperlink" Target="https://www.nseindia.com/live_market/dynaContent/live_watch/option_chain/optionKeys.jsp?symbolCode=590&amp;symbol=TATAPOWER&amp;symbol=TATAPOWER&amp;instrument=-&amp;date=-&amp;segmentLink=17&amp;symbolCount=2&amp;segmentLink=17" TargetMode="External"/><Relationship Id="rId54" Type="http://schemas.openxmlformats.org/officeDocument/2006/relationships/hyperlink" Target="https://www.nseindia.com/live_market/dynaContent/live_watch/option_chain/optionKeys.jsp?symbolCode=104&amp;symbol=RAYMOND&amp;symbol=RAYMOND&amp;instrument=-&amp;date=-&amp;segmentLink=17&amp;symbolCount=2&amp;segmentLink=17" TargetMode="External"/><Relationship Id="rId75" Type="http://schemas.openxmlformats.org/officeDocument/2006/relationships/hyperlink" Target="https://www.nseindia.com/live_market/dynaContent/live_watch/option_chain/optionKeys.jsp?symbolCode=792&amp;symbol=CIPLA&amp;symbol=CIPLA&amp;instrument=-&amp;date=-&amp;segmentLink=17&amp;symbolCount=2&amp;segmentLink=17" TargetMode="External"/><Relationship Id="rId96" Type="http://schemas.openxmlformats.org/officeDocument/2006/relationships/hyperlink" Target="https://www.nseindia.com/live_market/dynaContent/live_watch/option_chain/optionKeys.jsp?symbolCode=224&amp;symbol=ESCORTS&amp;symbol=ESCORTS&amp;instrument=-&amp;date=-&amp;segmentLink=17&amp;symbolCount=2&amp;segmentLink=17" TargetMode="External"/><Relationship Id="rId140" Type="http://schemas.openxmlformats.org/officeDocument/2006/relationships/hyperlink" Target="https://www.nseindia.com/live_market/dynaContent/live_watch/option_chain/optionKeys.jsp?symbolCode=787&amp;symbol=DABUR&amp;symbol=DABUR&amp;instrument=-&amp;date=-&amp;segmentLink=17&amp;symbolCount=2&amp;segmentLink=17" TargetMode="External"/><Relationship Id="rId161" Type="http://schemas.openxmlformats.org/officeDocument/2006/relationships/hyperlink" Target="https://www.nseindia.com/live_market/dynaContent/live_watch/option_chain/optionKeys.jsp?symbolCode=2179&amp;symbol=PTC&amp;symbol=PTC&amp;instrument=-&amp;date=-&amp;segmentLink=17&amp;symbolCount=2&amp;segmentLink=17" TargetMode="External"/><Relationship Id="rId182" Type="http://schemas.openxmlformats.org/officeDocument/2006/relationships/hyperlink" Target="https://www.nseindia.com/live_market/dynaContent/live_watch/option_chain/optionKeys.jsp?symbolCode=1355&amp;symbol=MARICO&amp;symbol=MARICO&amp;instrument=-&amp;date=-&amp;segmentLink=17&amp;symbolCount=2&amp;segmentLink=17" TargetMode="External"/><Relationship Id="rId6" Type="http://schemas.openxmlformats.org/officeDocument/2006/relationships/hyperlink" Target="https://www.nseindia.com/live_market/dynaContent/live_watch/option_chain/optionKeys.jsp?symbolCode=2029&amp;symbol=ALBK&amp;symbol=ALBK&amp;instrument=-&amp;date=-&amp;segmentLink=17&amp;symbolCount=2&amp;segmentLink=17" TargetMode="External"/><Relationship Id="rId23" Type="http://schemas.openxmlformats.org/officeDocument/2006/relationships/hyperlink" Target="https://www.nseindia.com/live_market/dynaContent/live_watch/option_chain/optionKeys.jsp?symbolCode=1254&amp;symbol=BEL&amp;symbol=BEL&amp;instrument=-&amp;date=-&amp;segmentLink=17&amp;symbolCount=2&amp;segmentLink=17" TargetMode="External"/><Relationship Id="rId119" Type="http://schemas.openxmlformats.org/officeDocument/2006/relationships/hyperlink" Target="https://www.nseindia.com/live_market/dynaContent/live_watch/option_chain/optionKeys.jsp?symbolCode=1863&amp;symbol=WOCKPHARMA&amp;symbol=WOCKPHARMA&amp;instrument=-&amp;date=-&amp;segmentLink=17&amp;symbolCount=2&amp;segmentLink=17" TargetMode="External"/><Relationship Id="rId44" Type="http://schemas.openxmlformats.org/officeDocument/2006/relationships/hyperlink" Target="https://www.nseindia.com/live_market/dynaContent/live_watch/option_chain/optionKeys.jsp?symbolCode=795&amp;symbol=HEROMOTOCO&amp;symbol=HEROMOTOCO&amp;instrument=-&amp;date=-&amp;segmentLink=17&amp;symbolCount=2&amp;segmentLink=17" TargetMode="External"/><Relationship Id="rId65" Type="http://schemas.openxmlformats.org/officeDocument/2006/relationships/hyperlink" Target="https://www.nseindia.com/live_market/dynaContent/live_watch/option_chain/optionKeys.jsp?symbolCode=3061&amp;symbol=JUBLFOOD&amp;symbol=JUBLFOOD&amp;instrument=-&amp;date=-&amp;segmentLink=17&amp;symbolCount=2&amp;segmentLink=17" TargetMode="External"/><Relationship Id="rId86" Type="http://schemas.openxmlformats.org/officeDocument/2006/relationships/hyperlink" Target="https://www.nseindia.com/live_market/dynaContent/live_watch/option_chain/optionKeys.jsp?symbolCode=1232&amp;symbol=HINDUNILVR&amp;symbol=HINDUNILVR&amp;instrument=-&amp;date=-&amp;segmentLink=17&amp;symbolCount=2&amp;segmentLink=17" TargetMode="External"/><Relationship Id="rId130" Type="http://schemas.openxmlformats.org/officeDocument/2006/relationships/hyperlink" Target="https://www.nseindia.com/live_market/dynaContent/live_watch/option_chain/optionKeys.jsp?symbolCode=234&amp;symbol=TATASTEEL&amp;symbol=TATASTEEL&amp;instrument=-&amp;date=-&amp;segmentLink=17&amp;symbolCount=2&amp;segmentLink=17" TargetMode="External"/><Relationship Id="rId151" Type="http://schemas.openxmlformats.org/officeDocument/2006/relationships/hyperlink" Target="https://www.nseindia.com/live_market/dynaContent/live_watch/option_chain/optionKeys.jsp?symbolCode=2658&amp;symbol=KSCL&amp;symbol=KSCL&amp;instrument=-&amp;date=-&amp;segmentLink=17&amp;symbolCount=2&amp;segmentLink=17" TargetMode="External"/><Relationship Id="rId172" Type="http://schemas.openxmlformats.org/officeDocument/2006/relationships/hyperlink" Target="https://www.nseindia.com/live_market/dynaContent/live_watch/option_chain/optionKeys.jsp?symbolCode=1837&amp;symbol=SYNDIBANK&amp;symbol=SYNDIBANK&amp;instrument=-&amp;date=-&amp;segmentLink=17&amp;symbolCount=2&amp;segmentLink=17" TargetMode="External"/><Relationship Id="rId13" Type="http://schemas.openxmlformats.org/officeDocument/2006/relationships/hyperlink" Target="https://www.nseindia.com/live_market/dynaContent/live_watch/option_chain/optionKeys.jsp?symbolCode=288&amp;symbol=ASIANPAINT&amp;symbol=ASIANPAINT&amp;instrument=-&amp;date=-&amp;segmentLink=17&amp;symbolCount=2&amp;segmentLink=17" TargetMode="External"/><Relationship Id="rId18" Type="http://schemas.openxmlformats.org/officeDocument/2006/relationships/hyperlink" Target="https://www.nseindia.com/live_market/dynaContent/live_watch/option_chain/optionKeys.jsp?symbolCode=1257&amp;symbol=BAJFINANCE&amp;symbol=BAJFINANCE&amp;instrument=-&amp;date=-&amp;segmentLink=17&amp;symbolCount=2&amp;segmentLink=17" TargetMode="External"/><Relationship Id="rId39" Type="http://schemas.openxmlformats.org/officeDocument/2006/relationships/hyperlink" Target="https://www.nseindia.com/live_market/dynaContent/live_watch/option_chain/optionKeys.jsp?symbolCode=295&amp;symbol=CENTURYTEX&amp;symbol=CENTURYTEX&amp;instrument=-&amp;date=-&amp;segmentLink=17&amp;symbolCount=2&amp;segmentLink=17" TargetMode="External"/><Relationship Id="rId109" Type="http://schemas.openxmlformats.org/officeDocument/2006/relationships/hyperlink" Target="https://www.nseindia.com/live_market/dynaContent/live_watch/option_chain/optionKeys.jsp?symbolCode=1789&amp;symbol=NATIONALUM&amp;symbol=NATIONALUM&amp;instrument=-&amp;date=-&amp;segmentLink=17&amp;symbolCount=2&amp;segmentLink=17" TargetMode="External"/><Relationship Id="rId34" Type="http://schemas.openxmlformats.org/officeDocument/2006/relationships/hyperlink" Target="https://www.nseindia.com/live_market/dynaContent/live_watch/option_chain/optionKeys.jsp?symbolCode=2032&amp;symbol=CANBK&amp;symbol=CANBK&amp;instrument=-&amp;date=-&amp;segmentLink=17&amp;symbolCount=2&amp;segmentLink=17" TargetMode="External"/><Relationship Id="rId50" Type="http://schemas.openxmlformats.org/officeDocument/2006/relationships/hyperlink" Target="https://www.nseindia.com/live_market/dynaContent/live_watch/option_chain/optionKeys.jsp?symbolCode=1826&amp;symbol=KPIT&amp;symbol=KPIT&amp;instrument=-&amp;date=-&amp;segmentLink=17&amp;symbolCount=2&amp;segmentLink=17" TargetMode="External"/><Relationship Id="rId55" Type="http://schemas.openxmlformats.org/officeDocument/2006/relationships/hyperlink" Target="https://www.nseindia.com/live_market/dynaContent/live_watch/option_chain/optionKeys.jsp?symbolCode=2714&amp;symbol=RPOWER&amp;symbol=RPOWER&amp;instrument=-&amp;date=-&amp;segmentLink=17&amp;symbolCount=2&amp;segmentLink=17" TargetMode="External"/><Relationship Id="rId76" Type="http://schemas.openxmlformats.org/officeDocument/2006/relationships/hyperlink" Target="https://www.nseindia.com/live_market/dynaContent/live_watch/option_chain/optionKeys.jsp?symbolCode=2622&amp;symbol=DLF&amp;symbol=DLF&amp;instrument=-&amp;date=-&amp;segmentLink=17&amp;symbolCount=2&amp;segmentLink=17" TargetMode="External"/><Relationship Id="rId97" Type="http://schemas.openxmlformats.org/officeDocument/2006/relationships/hyperlink" Target="https://www.nseindia.com/live_market/dynaContent/live_watch/option_chain/optionKeys.jsp?symbolCode=221&amp;symbol=HINDPETRO&amp;symbol=HINDPETRO&amp;instrument=-&amp;date=-&amp;segmentLink=17&amp;symbolCount=2&amp;segmentLink=17" TargetMode="External"/><Relationship Id="rId104" Type="http://schemas.openxmlformats.org/officeDocument/2006/relationships/hyperlink" Target="https://www.nseindia.com/live_market/dynaContent/live_watch/option_chain/optionKeys.jsp?symbolCode=2198&amp;symbol=JPASSOCIAT&amp;symbol=JPASSOCIAT&amp;instrument=-&amp;date=-&amp;segmentLink=17&amp;symbolCount=2&amp;segmentLink=17" TargetMode="External"/><Relationship Id="rId120" Type="http://schemas.openxmlformats.org/officeDocument/2006/relationships/hyperlink" Target="https://www.nseindia.com/live_market/dynaContent/live_watch/option_chain/optionKeys.jsp?symbolCode=231&amp;symbol=VOLTAS&amp;symbol=VOLTAS&amp;instrument=-&amp;date=-&amp;segmentLink=17&amp;symbolCount=2&amp;segmentLink=17" TargetMode="External"/><Relationship Id="rId125" Type="http://schemas.openxmlformats.org/officeDocument/2006/relationships/hyperlink" Target="https://www.nseindia.com/live_market/dynaContent/live_watch/option_chain/optionKeys.jsp?symbolCode=2772&amp;symbol=UBL&amp;symbol=UBL&amp;instrument=-&amp;date=-&amp;segmentLink=17&amp;symbolCount=2&amp;segmentLink=17" TargetMode="External"/><Relationship Id="rId141" Type="http://schemas.openxmlformats.org/officeDocument/2006/relationships/hyperlink" Target="https://www.nseindia.com/live_market/dynaContent/live_watch/option_chain/optionKeys.jsp?symbolCode=2577&amp;symbol=DISHTV&amp;symbol=DISHTV&amp;instrument=-&amp;date=-&amp;segmentLink=17&amp;symbolCount=2&amp;segmentLink=17" TargetMode="External"/><Relationship Id="rId146" Type="http://schemas.openxmlformats.org/officeDocument/2006/relationships/hyperlink" Target="https://www.nseindia.com/live_market/dynaContent/live_watch/option_chain/optionKeys.jsp?symbolCode=1204&amp;symbol=GODFRYPHLP&amp;symbol=GODFRYPHLP&amp;instrument=-&amp;date=-&amp;segmentLink=17&amp;symbolCount=2&amp;segmentLink=17" TargetMode="External"/><Relationship Id="rId167" Type="http://schemas.openxmlformats.org/officeDocument/2006/relationships/hyperlink" Target="https://www.nseindia.com/live_market/dynaContent/live_watch/option_chain/optionKeys.jsp?symbolCode=323&amp;symbol=SRF&amp;symbol=SRF&amp;instrument=-&amp;date=-&amp;segmentLink=17&amp;symbolCount=2&amp;segmentLink=17" TargetMode="External"/><Relationship Id="rId188" Type="http://schemas.openxmlformats.org/officeDocument/2006/relationships/hyperlink" Target="https://www.nseindia.com/live_market/dynaContent/live_watch/option_chain/optionKeys.jsp?symbolCode=209&amp;symbol=ACC&amp;symbol=ACC&amp;instrument=-&amp;date=-&amp;segmentLink=17&amp;symbolCount=2&amp;segmentLink=17" TargetMode="External"/><Relationship Id="rId7" Type="http://schemas.openxmlformats.org/officeDocument/2006/relationships/hyperlink" Target="https://www.nseindia.com/live_market/dynaContent/live_watch/option_chain/optionKeys.jsp?symbolCode=421&amp;symbol=AMARAJABAT&amp;symbol=AMARAJABAT&amp;instrument=-&amp;date=-&amp;segmentLink=17&amp;symbolCount=2&amp;segmentLink=17" TargetMode="External"/><Relationship Id="rId71" Type="http://schemas.openxmlformats.org/officeDocument/2006/relationships/hyperlink" Target="https://www.nseindia.com/live_market/dynaContent/live_watch/option_chain/optionKeys.jsp?symbolCode=1853&amp;symbol=GLENMARK&amp;symbol=GLENMARK&amp;instrument=-&amp;date=-&amp;segmentLink=17&amp;symbolCount=2&amp;segmentLink=17" TargetMode="External"/><Relationship Id="rId92" Type="http://schemas.openxmlformats.org/officeDocument/2006/relationships/hyperlink" Target="https://www.nseindia.com/live_market/dynaContent/live_watch/option_chain/optionKeys.jsp?symbolCode=13226&amp;symbol=INDIGO&amp;symbol=INDIGO&amp;instrument=-&amp;date=-&amp;segmentLink=17&amp;symbolCount=2&amp;segmentLink=17" TargetMode="External"/><Relationship Id="rId162" Type="http://schemas.openxmlformats.org/officeDocument/2006/relationships/hyperlink" Target="https://www.nseindia.com/live_market/dynaContent/live_watch/option_chain/optionKeys.jsp?symbolCode=746&amp;symbol=SAIL&amp;symbol=SAIL&amp;instrument=-&amp;date=-&amp;segmentLink=17&amp;symbolCount=2&amp;segmentLink=17" TargetMode="External"/><Relationship Id="rId183" Type="http://schemas.openxmlformats.org/officeDocument/2006/relationships/hyperlink" Target="https://www.nseindia.com/live_market/dynaContent/live_watch/option_chain/optionKeys.jsp?symbolCode=1989&amp;symbol=MCDOWELL-N&amp;symbol=MCDOWELL-N&amp;instrument=-&amp;date=-&amp;segmentLink=17&amp;symbolCount=2&amp;segmentLink=17" TargetMode="External"/><Relationship Id="rId2" Type="http://schemas.openxmlformats.org/officeDocument/2006/relationships/hyperlink" Target="https://www.nseindia.com/live_market/dynaContent/live_watch/option_chain/optionKeys.jsp?symbolCode=424&amp;symbol=ADANIENT&amp;symbol=ADANIENT&amp;instrument=-&amp;date=-&amp;segmentLink=17&amp;symbolCount=2&amp;segmentLink=17" TargetMode="External"/><Relationship Id="rId29" Type="http://schemas.openxmlformats.org/officeDocument/2006/relationships/hyperlink" Target="https://www.nseindia.com/live_market/dynaContent/live_watch/option_chain/optionKeys.jsp?symbolCode=1252&amp;symbol=BHEL&amp;symbol=BHEL&amp;instrument=-&amp;date=-&amp;segmentLink=17&amp;symbolCount=2&amp;segmentLink=17" TargetMode="External"/><Relationship Id="rId24" Type="http://schemas.openxmlformats.org/officeDocument/2006/relationships/hyperlink" Target="https://www.nseindia.com/live_market/dynaContent/live_watch/option_chain/optionKeys.jsp?symbolCode=296&amp;symbol=BEML&amp;symbol=BEML&amp;instrument=-&amp;date=-&amp;segmentLink=17&amp;symbolCount=2&amp;segmentLink=17" TargetMode="External"/><Relationship Id="rId40" Type="http://schemas.openxmlformats.org/officeDocument/2006/relationships/hyperlink" Target="https://www.nseindia.com/live_market/dynaContent/live_watch/option_chain/optionKeys.jsp?symbolCode=1245&amp;symbol=CESC&amp;symbol=CESC&amp;instrument=-&amp;date=-&amp;segmentLink=17&amp;symbolCount=2&amp;segmentLink=17" TargetMode="External"/><Relationship Id="rId45" Type="http://schemas.openxmlformats.org/officeDocument/2006/relationships/hyperlink" Target="https://www.nseindia.com/live_market/dynaContent/live_watch/option_chain/optionKeys.jsp?symbolCode=293&amp;symbol=INDIACEM&amp;symbol=INDIACEM&amp;instrument=-&amp;date=-&amp;segmentLink=17&amp;symbolCount=2&amp;segmentLink=17" TargetMode="External"/><Relationship Id="rId66" Type="http://schemas.openxmlformats.org/officeDocument/2006/relationships/hyperlink" Target="https://www.nseindia.com/live_market/dynaContent/live_watch/option_chain/optionKeys.jsp?symbolCode=180&amp;symbol=INFY&amp;symbol=INFY&amp;instrument=-&amp;date=-&amp;segmentLink=17&amp;symbolCount=2&amp;segmentLink=17" TargetMode="External"/><Relationship Id="rId87" Type="http://schemas.openxmlformats.org/officeDocument/2006/relationships/hyperlink" Target="https://www.nseindia.com/live_market/dynaContent/live_watch/option_chain/optionKeys.jsp?symbolCode=1606&amp;symbol=ICICIBANK&amp;symbol=ICICIBANK&amp;instrument=-&amp;date=-&amp;segmentLink=17&amp;symbolCount=2&amp;segmentLink=17" TargetMode="External"/><Relationship Id="rId110" Type="http://schemas.openxmlformats.org/officeDocument/2006/relationships/hyperlink" Target="https://www.nseindia.com/live_market/dynaContent/live_watch/option_chain/optionKeys.jsp?symbolCode=5846&amp;symbol=NBCC&amp;symbol=NBCC&amp;instrument=-&amp;date=-&amp;segmentLink=17&amp;symbolCount=2&amp;segmentLink=17" TargetMode="External"/><Relationship Id="rId115" Type="http://schemas.openxmlformats.org/officeDocument/2006/relationships/hyperlink" Target="https://www.nseindia.com/live_market/dynaContent/live_watch/option_chain/optionKeys.jsp?symbolCode=303&amp;symbol=TATACHEM&amp;symbol=TATACHEM&amp;instrument=-&amp;date=-&amp;segmentLink=17&amp;symbolCount=2&amp;segmentLink=17" TargetMode="External"/><Relationship Id="rId131" Type="http://schemas.openxmlformats.org/officeDocument/2006/relationships/hyperlink" Target="https://www.nseindia.com/live_market/dynaContent/live_watch/option_chain/optionKeys.jsp?symbolCode=2212&amp;symbol=TCS&amp;symbol=TCS&amp;instrument=-&amp;date=-&amp;segmentLink=17&amp;symbolCount=2&amp;segmentLink=17" TargetMode="External"/><Relationship Id="rId136" Type="http://schemas.openxmlformats.org/officeDocument/2006/relationships/hyperlink" Target="https://www.nseindia.com/live_market/dynaContent/live_watch/option_chain/optionKeys.jsp?symbolCode=14160&amp;symbol=RBLBANK&amp;symbol=RBLBANK&amp;instrument=-&amp;date=-&amp;segmentLink=17&amp;symbolCount=2&amp;segmentLink=17" TargetMode="External"/><Relationship Id="rId157" Type="http://schemas.openxmlformats.org/officeDocument/2006/relationships/hyperlink" Target="https://www.nseindia.com/live_market/dynaContent/live_watch/option_chain/optionKeys.jsp?symbolCode=2536&amp;symbol=PFC&amp;symbol=PFC&amp;instrument=-&amp;date=-&amp;segmentLink=17&amp;symbolCount=2&amp;segmentLink=17" TargetMode="External"/><Relationship Id="rId178" Type="http://schemas.openxmlformats.org/officeDocument/2006/relationships/hyperlink" Target="https://www.nseindia.com/live_market/dynaContent/live_watch/option_chain/optionKeys.jsp?symbolCode=129&amp;symbol=EXIDEIND&amp;symbol=EXIDEIND&amp;instrument=-&amp;date=-&amp;segmentLink=17&amp;symbolCount=2&amp;segmentLink=17" TargetMode="External"/><Relationship Id="rId61" Type="http://schemas.openxmlformats.org/officeDocument/2006/relationships/hyperlink" Target="https://www.nseindia.com/live_market/dynaContent/live_watch/option_chain/optionKeys.jsp?symbolCode=2541&amp;symbol=MINDTREE&amp;symbol=MINDTREE&amp;instrument=-&amp;date=-&amp;segmentLink=17&amp;symbolCount=2&amp;segmentLink=17" TargetMode="External"/><Relationship Id="rId82" Type="http://schemas.openxmlformats.org/officeDocument/2006/relationships/hyperlink" Target="https://www.nseindia.com/live_market/dynaContent/live_watch/option_chain/optionKeys.jsp?symbolCode=798&amp;symbol=HDFC&amp;symbol=HDFC&amp;instrument=-&amp;date=-&amp;segmentLink=17&amp;symbolCount=2&amp;segmentLink=17" TargetMode="External"/><Relationship Id="rId152" Type="http://schemas.openxmlformats.org/officeDocument/2006/relationships/hyperlink" Target="https://www.nseindia.com/live_market/dynaContent/live_watch/option_chain/optionKeys.jsp?symbolCode=1884&amp;symbol=KTKBANK&amp;symbol=KTKBANK&amp;instrument=-&amp;date=-&amp;segmentLink=17&amp;symbolCount=2&amp;segmentLink=17" TargetMode="External"/><Relationship Id="rId173" Type="http://schemas.openxmlformats.org/officeDocument/2006/relationships/hyperlink" Target="https://www.nseindia.com/live_market/dynaContent/live_watch/option_chain/optionKeys.jsp?symbolCode=368&amp;symbol=TATAELXSI&amp;symbol=TATAELXSI&amp;instrument=-&amp;date=-&amp;segmentLink=17&amp;symbolCount=2&amp;segmentLink=17" TargetMode="External"/><Relationship Id="rId19" Type="http://schemas.openxmlformats.org/officeDocument/2006/relationships/hyperlink" Target="https://www.nseindia.com/live_market/dynaContent/live_watch/option_chain/optionKeys.jsp?symbolCode=434&amp;symbol=BALKRISIND&amp;symbol=BALKRISIND&amp;instrument=-&amp;date=-&amp;segmentLink=17&amp;symbolCount=2&amp;segmentLink=17" TargetMode="External"/><Relationship Id="rId14" Type="http://schemas.openxmlformats.org/officeDocument/2006/relationships/hyperlink" Target="https://www.nseindia.com/live_market/dynaContent/live_watch/option_chain/optionKeys.jsp?symbolCode=934&amp;symbol=AUROPHARMA&amp;symbol=AUROPHARMA&amp;instrument=-&amp;date=-&amp;segmentLink=17&amp;symbolCount=2&amp;segmentLink=17" TargetMode="External"/><Relationship Id="rId30" Type="http://schemas.openxmlformats.org/officeDocument/2006/relationships/hyperlink" Target="https://www.nseindia.com/live_market/dynaContent/live_watch/option_chain/optionKeys.jsp?symbolCode=2181&amp;symbol=BIOCON&amp;symbol=BIOCON&amp;instrument=-&amp;date=-&amp;segmentLink=17&amp;symbolCount=2&amp;segmentLink=17" TargetMode="External"/><Relationship Id="rId35" Type="http://schemas.openxmlformats.org/officeDocument/2006/relationships/hyperlink" Target="https://www.nseindia.com/live_market/dynaContent/live_watch/option_chain/optionKeys.jsp?symbolCode=760&amp;symbol=CANFINHOME&amp;symbol=CANFINHOME&amp;instrument=-&amp;date=-&amp;segmentLink=17&amp;symbolCount=2&amp;segmentLink=17" TargetMode="External"/><Relationship Id="rId56" Type="http://schemas.openxmlformats.org/officeDocument/2006/relationships/hyperlink" Target="https://www.nseindia.com/live_market/dynaContent/live_watch/option_chain/optionKeys.jsp?symbolCode=1849&amp;symbol=STAR&amp;symbol=STAR&amp;instrument=-&amp;date=-&amp;segmentLink=17&amp;symbolCount=2&amp;segmentLink=17" TargetMode="External"/><Relationship Id="rId77" Type="http://schemas.openxmlformats.org/officeDocument/2006/relationships/hyperlink" Target="https://www.nseindia.com/live_market/dynaContent/live_watch/option_chain/optionKeys.jsp?symbolCode=2296&amp;symbol=GRANULES&amp;symbol=GRANULES&amp;instrument=-&amp;date=-&amp;segmentLink=17&amp;symbolCount=2&amp;segmentLink=17" TargetMode="External"/><Relationship Id="rId100" Type="http://schemas.openxmlformats.org/officeDocument/2006/relationships/hyperlink" Target="https://www.nseindia.com/live_market/dynaContent/live_watch/option_chain/optionKeys.jsp?symbolCode=408&amp;symbol=HCC&amp;symbol=HCC&amp;instrument=-&amp;date=-&amp;segmentLink=17&amp;symbolCount=2&amp;segmentLink=17" TargetMode="External"/><Relationship Id="rId105" Type="http://schemas.openxmlformats.org/officeDocument/2006/relationships/hyperlink" Target="https://www.nseindia.com/live_market/dynaContent/live_watch/option_chain/optionKeys.jsp?symbolCode=2266&amp;symbol=JSWSTEEL&amp;symbol=JSWSTEEL&amp;instrument=-&amp;date=-&amp;segmentLink=17&amp;symbolCount=2&amp;segmentLink=17" TargetMode="External"/><Relationship Id="rId126" Type="http://schemas.openxmlformats.org/officeDocument/2006/relationships/hyperlink" Target="https://www.nseindia.com/live_market/dynaContent/live_watch/option_chain/optionKeys.jsp?symbolCode=13773&amp;symbol=UJJIVAN&amp;symbol=UJJIVAN&amp;instrument=-&amp;date=-&amp;segmentLink=17&amp;symbolCount=2&amp;segmentLink=17" TargetMode="External"/><Relationship Id="rId147" Type="http://schemas.openxmlformats.org/officeDocument/2006/relationships/hyperlink" Target="https://www.nseindia.com/live_market/dynaContent/live_watch/option_chain/optionKeys.jsp?symbolCode=1983&amp;symbol=GODREJCP&amp;symbol=GODREJCP&amp;instrument=-&amp;date=-&amp;segmentLink=17&amp;symbolCount=2&amp;segmentLink=17" TargetMode="External"/><Relationship Id="rId168" Type="http://schemas.openxmlformats.org/officeDocument/2006/relationships/hyperlink" Target="https://www.nseindia.com/live_market/dynaContent/live_watch/option_chain/optionKeys.jsp?symbolCode=1464&amp;symbol=SRTRANSFIN&amp;symbol=SRTRANSFIN&amp;instrument=-&amp;date=-&amp;segmentLink=17&amp;symbolCount=2&amp;segmentLink=17" TargetMode="External"/><Relationship Id="rId8" Type="http://schemas.openxmlformats.org/officeDocument/2006/relationships/hyperlink" Target="https://www.nseindia.com/live_market/dynaContent/live_watch/option_chain/optionKeys.jsp?symbolCode=1235&amp;symbol=AMBUJACEM&amp;symbol=AMBUJACEM&amp;instrument=-&amp;date=-&amp;segmentLink=17&amp;symbolCount=2&amp;segmentLink=17" TargetMode="External"/><Relationship Id="rId51" Type="http://schemas.openxmlformats.org/officeDocument/2006/relationships/hyperlink" Target="https://www.nseindia.com/live_market/dynaContent/live_watch/option_chain/optionKeys.jsp?symbolCode=3317&amp;symbol=MANAPPURAM&amp;symbol=MANAPPURAM&amp;instrument=-&amp;date=-&amp;segmentLink=17&amp;symbolCount=2&amp;segmentLink=17" TargetMode="External"/><Relationship Id="rId72" Type="http://schemas.openxmlformats.org/officeDocument/2006/relationships/hyperlink" Target="https://www.nseindia.com/live_market/dynaContent/live_watch/option_chain/optionKeys.jsp?symbolCode=251&amp;symbol=DRREDDY&amp;symbol=DRREDDY&amp;instrument=-&amp;date=-&amp;segmentLink=17&amp;symbolCount=2&amp;segmentLink=17" TargetMode="External"/><Relationship Id="rId93" Type="http://schemas.openxmlformats.org/officeDocument/2006/relationships/hyperlink" Target="https://www.nseindia.com/live_market/dynaContent/live_watch/option_chain/optionKeys.jsp?symbolCode=1656&amp;symbol=INDUSINDBK&amp;symbol=INDUSINDBK&amp;instrument=-&amp;date=-&amp;segmentLink=17&amp;symbolCount=2&amp;segmentLink=17" TargetMode="External"/><Relationship Id="rId98" Type="http://schemas.openxmlformats.org/officeDocument/2006/relationships/hyperlink" Target="https://www.nseindia.com/live_market/dynaContent/live_watch/option_chain/optionKeys.jsp?symbolCode=1230&amp;symbol=HINDALCO&amp;symbol=HINDALCO&amp;instrument=-&amp;date=-&amp;segmentLink=17&amp;symbolCount=2&amp;segmentLink=17" TargetMode="External"/><Relationship Id="rId121" Type="http://schemas.openxmlformats.org/officeDocument/2006/relationships/hyperlink" Target="https://www.nseindia.com/live_market/dynaContent/live_watch/option_chain/optionKeys.jsp?symbolCode=624&amp;symbol=WIPRO&amp;symbol=WIPRO&amp;instrument=-&amp;date=-&amp;segmentLink=17&amp;symbolCount=2&amp;segmentLink=17" TargetMode="External"/><Relationship Id="rId142" Type="http://schemas.openxmlformats.org/officeDocument/2006/relationships/hyperlink" Target="https://www.nseindia.com/live_market/dynaContent/live_watch/option_chain/optionKeys.jsp?symbolCode=449&amp;symbol=EICHERMOT&amp;symbol=EICHERMOT&amp;instrument=-&amp;date=-&amp;segmentLink=17&amp;symbolCount=2&amp;segmentLink=17" TargetMode="External"/><Relationship Id="rId163" Type="http://schemas.openxmlformats.org/officeDocument/2006/relationships/hyperlink" Target="https://www.nseindia.com/live_market/dynaContent/live_watch/option_chain/optionKeys.jsp?symbolCode=238&amp;symbol=SBIN&amp;symbol=SBIN&amp;instrument=-&amp;date=-&amp;segmentLink=17&amp;symbolCount=2&amp;segmentLink=17" TargetMode="External"/><Relationship Id="rId184" Type="http://schemas.openxmlformats.org/officeDocument/2006/relationships/hyperlink" Target="https://www.nseindia.com/live_market/dynaContent/live_watch/option_chain/optionKeys.jsp?symbolCode=1193&amp;symbol=MFSL&amp;symbol=MFSL&amp;instrument=-&amp;date=-&amp;segmentLink=17&amp;symbolCount=2&amp;segmentLink=17" TargetMode="External"/><Relationship Id="rId3" Type="http://schemas.openxmlformats.org/officeDocument/2006/relationships/hyperlink" Target="https://www.nseindia.com/live_market/dynaContent/live_watch/option_chain/optionKeys.jsp?symbolCode=2683&amp;symbol=ADANIPORTS&amp;symbol=ADANIPORTS&amp;instrument=-&amp;date=-&amp;segmentLink=17&amp;symbolCount=2&amp;segmentLink=17" TargetMode="External"/><Relationship Id="rId25" Type="http://schemas.openxmlformats.org/officeDocument/2006/relationships/hyperlink" Target="https://www.nseindia.com/live_market/dynaContent/live_watch/option_chain/optionKeys.jsp?symbolCode=488&amp;symbol=BERGEPAINT&amp;symbol=BERGEPAINT&amp;instrument=-&amp;date=-&amp;segmentLink=17&amp;symbolCount=2&amp;segmentLink=17" TargetMode="External"/><Relationship Id="rId46" Type="http://schemas.openxmlformats.org/officeDocument/2006/relationships/hyperlink" Target="https://www.nseindia.com/live_market/dynaContent/live_watch/option_chain/optionKeys.jsp?symbolCode=2540&amp;symbol=INDIANB&amp;symbol=INDIANB&amp;instrument=-&amp;date=-&amp;segmentLink=17&amp;symbolCount=2&amp;segmentLink=17" TargetMode="External"/><Relationship Id="rId67" Type="http://schemas.openxmlformats.org/officeDocument/2006/relationships/hyperlink" Target="https://www.nseindia.com/live_market/dynaContent/live_watch/option_chain/optionKeys.jsp?symbolCode=673&amp;symbol=IFCI&amp;symbol=IFCI&amp;instrument=-&amp;date=-&amp;segmentLink=17&amp;symbolCount=2&amp;segmentLink=17" TargetMode="External"/><Relationship Id="rId116" Type="http://schemas.openxmlformats.org/officeDocument/2006/relationships/hyperlink" Target="https://www.nseindia.com/live_market/dynaContent/live_watch/option_chain/optionKeys.jsp?symbolCode=641&amp;symbol=TATACOMM&amp;symbol=TATACOMM&amp;instrument=-&amp;date=-&amp;segmentLink=17&amp;symbolCount=2&amp;segmentLink=17" TargetMode="External"/><Relationship Id="rId137" Type="http://schemas.openxmlformats.org/officeDocument/2006/relationships/hyperlink" Target="https://www.nseindia.com/live_market/dynaContent/live_watch/option_chain/optionKeys.jsp?symbolCode=2367&amp;symbol=RCOM&amp;symbol=RCOM&amp;instrument=-&amp;date=-&amp;segmentLink=17&amp;symbolCount=2&amp;segmentLink=17" TargetMode="External"/><Relationship Id="rId158" Type="http://schemas.openxmlformats.org/officeDocument/2006/relationships/hyperlink" Target="https://www.nseindia.com/live_market/dynaContent/live_watch/option_chain/optionKeys.jsp?symbolCode=719&amp;symbol=PIDILITIND&amp;symbol=PIDILITIND&amp;instrument=-&amp;date=-&amp;segmentLink=17&amp;symbolCount=2&amp;segmentLink=17" TargetMode="External"/><Relationship Id="rId20" Type="http://schemas.openxmlformats.org/officeDocument/2006/relationships/hyperlink" Target="https://www.nseindia.com/live_market/dynaContent/live_watch/option_chain/optionKeys.jsp?symbolCode=1583&amp;symbol=BANKBARODA&amp;symbol=BANKBARODA&amp;instrument=-&amp;date=-&amp;segmentLink=17&amp;symbolCount=2&amp;segmentLink=17" TargetMode="External"/><Relationship Id="rId41" Type="http://schemas.openxmlformats.org/officeDocument/2006/relationships/hyperlink" Target="https://www.nseindia.com/live_market/dynaContent/live_watch/option_chain/optionKeys.jsp?symbolCode=1241&amp;symbol=CGPOWER&amp;symbol=CGPOWER&amp;instrument=-&amp;date=-&amp;segmentLink=17&amp;symbolCount=2&amp;segmentLink=17" TargetMode="External"/><Relationship Id="rId62" Type="http://schemas.openxmlformats.org/officeDocument/2006/relationships/hyperlink" Target="https://www.nseindia.com/live_market/dynaContent/live_watch/option_chain/optionKeys.jsp?symbolCode=679&amp;symbol=M%26M&amp;symbol=M%26M&amp;instrument=-&amp;date=-&amp;segmentLink=17&amp;symbolCount=2&amp;segmentLink=17" TargetMode="External"/><Relationship Id="rId83" Type="http://schemas.openxmlformats.org/officeDocument/2006/relationships/hyperlink" Target="https://www.nseindia.com/live_market/dynaContent/live_watch/option_chain/optionKeys.jsp?symbolCode=1931&amp;symbol=HAVELLS&amp;symbol=HAVELLS&amp;instrument=-&amp;date=-&amp;segmentLink=17&amp;symbolCount=2&amp;segmentLink=17" TargetMode="External"/><Relationship Id="rId88" Type="http://schemas.openxmlformats.org/officeDocument/2006/relationships/hyperlink" Target="https://www.nseindia.com/live_market/dynaContent/live_watch/option_chain/optionKeys.jsp?symbolCode=756&amp;symbol=IDBI&amp;symbol=IDBI&amp;instrument=-&amp;date=-&amp;segmentLink=17&amp;symbolCount=2&amp;segmentLink=17" TargetMode="External"/><Relationship Id="rId111" Type="http://schemas.openxmlformats.org/officeDocument/2006/relationships/hyperlink" Target="https://www.nseindia.com/live_market/dynaContent/live_watch/option_chain/optionKeys.jsp?symbolCode=917&amp;symbol=NCC&amp;symbol=NCC&amp;instrument=-&amp;date=-&amp;segmentLink=17&amp;symbolCount=2&amp;segmentLink=17" TargetMode="External"/><Relationship Id="rId132" Type="http://schemas.openxmlformats.org/officeDocument/2006/relationships/hyperlink" Target="https://www.nseindia.com/live_market/dynaContent/live_watch/option_chain/optionKeys.jsp?symbolCode=2421&amp;symbol=TECHM&amp;symbol=TECHM&amp;instrument=-&amp;date=-&amp;segmentLink=17&amp;symbolCount=2&amp;segmentLink=17" TargetMode="External"/><Relationship Id="rId153" Type="http://schemas.openxmlformats.org/officeDocument/2006/relationships/hyperlink" Target="https://www.nseindia.com/live_market/dynaContent/live_watch/option_chain/optionKeys.jsp?symbolCode=2249&amp;symbol=NTPC&amp;symbol=NTPC&amp;instrument=-&amp;date=-&amp;segmentLink=17&amp;symbolCount=2&amp;segmentLink=17" TargetMode="External"/><Relationship Id="rId174" Type="http://schemas.openxmlformats.org/officeDocument/2006/relationships/hyperlink" Target="https://www.nseindia.com/live_market/dynaContent/live_watch/option_chain/optionKeys.jsp?symbolCode=211&amp;symbol=TATAMOTORS&amp;symbol=TATAMOTORS&amp;instrument=-&amp;date=-&amp;segmentLink=17&amp;symbolCount=2&amp;segmentLink=17" TargetMode="External"/><Relationship Id="rId179" Type="http://schemas.openxmlformats.org/officeDocument/2006/relationships/hyperlink" Target="https://www.nseindia.com/live_market/dynaContent/live_watch/option_chain/optionKeys.jsp?symbolCode=1816&amp;symbol=JINDALSTEL&amp;symbol=JINDALSTEL&amp;instrument=-&amp;date=-&amp;segmentLink=17&amp;symbolCount=2&amp;segmentLink=17" TargetMode="External"/><Relationship Id="rId15" Type="http://schemas.openxmlformats.org/officeDocument/2006/relationships/hyperlink" Target="https://www.nseindia.com/live_market/dynaContent/live_watch/option_chain/optionKeys.jsp?symbolCode=1693&amp;symbol=AXISBANK&amp;symbol=AXISBANK&amp;instrument=-&amp;date=-&amp;segmentLink=17&amp;symbolCount=2&amp;segmentLink=17" TargetMode="External"/><Relationship Id="rId36" Type="http://schemas.openxmlformats.org/officeDocument/2006/relationships/hyperlink" Target="https://www.nseindia.com/live_market/dynaContent/live_watch/option_chain/optionKeys.jsp?symbolCode=2712&amp;symbol=CAPF&amp;symbol=CAPF&amp;instrument=-&amp;date=-&amp;segmentLink=17&amp;symbolCount=2&amp;segmentLink=17" TargetMode="External"/><Relationship Id="rId57" Type="http://schemas.openxmlformats.org/officeDocument/2006/relationships/hyperlink" Target="https://www.nseindia.com/live_market/dynaContent/live_watch/option_chain/optionKeys.jsp?symbolCode=1098&amp;symbol=TATAGLOBAL&amp;symbol=TATAGLOBAL&amp;instrument=-&amp;date=-&amp;segmentLink=17&amp;symbolCount=2&amp;segmentLink=17" TargetMode="External"/><Relationship Id="rId106" Type="http://schemas.openxmlformats.org/officeDocument/2006/relationships/hyperlink" Target="https://www.nseindia.com/live_market/dynaContent/live_watch/option_chain/optionKeys.jsp?symbolCode=6951&amp;symbol=JUSTDIAL&amp;symbol=JUSTDIAL&amp;instrument=-&amp;date=-&amp;segmentLink=17&amp;symbolCount=2&amp;segmentLink=17" TargetMode="External"/><Relationship Id="rId127" Type="http://schemas.openxmlformats.org/officeDocument/2006/relationships/hyperlink" Target="https://www.nseindia.com/live_market/dynaContent/live_watch/option_chain/optionKeys.jsp?symbolCode=2210&amp;symbol=ULTRACEMCO&amp;symbol=ULTRACEMCO&amp;instrument=-&amp;date=-&amp;segmentLink=17&amp;symbolCount=2&amp;segmentLink=17" TargetMode="External"/><Relationship Id="rId10" Type="http://schemas.openxmlformats.org/officeDocument/2006/relationships/hyperlink" Target="https://www.nseindia.com/live_market/dynaContent/live_watch/option_chain/optionKeys.jsp?symbolCode=207&amp;symbol=ARVIND&amp;symbol=ARVIND&amp;instrument=-&amp;date=-&amp;segmentLink=17&amp;symbolCount=2&amp;segmentLink=17" TargetMode="External"/><Relationship Id="rId31" Type="http://schemas.openxmlformats.org/officeDocument/2006/relationships/hyperlink" Target="https://www.nseindia.com/live_market/dynaContent/live_watch/option_chain/optionKeys.jsp?symbolCode=199&amp;symbol=BPCL&amp;symbol=BPCL&amp;instrument=-&amp;date=-&amp;segmentLink=17&amp;symbolCount=2&amp;segmentLink=17" TargetMode="External"/><Relationship Id="rId52" Type="http://schemas.openxmlformats.org/officeDocument/2006/relationships/hyperlink" Target="https://www.nseindia.com/live_market/dynaContent/live_watch/option_chain/optionKeys.jsp?symbolCode=1385&amp;symbol=MOTHERSUMI&amp;symbol=MOTHERSUMI&amp;instrument=-&amp;date=-&amp;segmentLink=17&amp;symbolCount=2&amp;segmentLink=17" TargetMode="External"/><Relationship Id="rId73" Type="http://schemas.openxmlformats.org/officeDocument/2006/relationships/hyperlink" Target="https://www.nseindia.com/live_market/dynaContent/live_watch/option_chain/optionKeys.jsp?symbolCode=173&amp;symbol=CUMMINSIND&amp;symbol=CUMMINSIND&amp;instrument=-&amp;date=-&amp;segmentLink=17&amp;symbolCount=2&amp;segmentLink=17" TargetMode="External"/><Relationship Id="rId78" Type="http://schemas.openxmlformats.org/officeDocument/2006/relationships/hyperlink" Target="https://www.nseindia.com/live_market/dynaContent/live_watch/option_chain/optionKeys.jsp?symbolCode=2130&amp;symbol=GODREJIND&amp;symbol=GODREJIND&amp;instrument=-&amp;date=-&amp;segmentLink=17&amp;symbolCount=2&amp;segmentLink=17" TargetMode="External"/><Relationship Id="rId94" Type="http://schemas.openxmlformats.org/officeDocument/2006/relationships/hyperlink" Target="https://www.nseindia.com/live_market/dynaContent/live_watch/option_chain/optionKeys.jsp?symbolCode=13663&amp;symbol=INFIBEAM&amp;symbol=INFIBEAM&amp;instrument=-&amp;date=-&amp;segmentLink=17&amp;symbolCount=2&amp;segmentLink=17" TargetMode="External"/><Relationship Id="rId99" Type="http://schemas.openxmlformats.org/officeDocument/2006/relationships/hyperlink" Target="https://www.nseindia.com/live_market/dynaContent/live_watch/option_chain/optionKeys.jsp?symbolCode=2020&amp;symbol=HEXAWARE&amp;symbol=HEXAWARE&amp;instrument=-&amp;date=-&amp;segmentLink=17&amp;symbolCount=2&amp;segmentLink=17" TargetMode="External"/><Relationship Id="rId101" Type="http://schemas.openxmlformats.org/officeDocument/2006/relationships/hyperlink" Target="https://www.nseindia.com/live_market/dynaContent/live_watch/option_chain/optionKeys.jsp?symbolCode=854&amp;symbol=IOC&amp;symbol=IOC&amp;instrument=-&amp;date=-&amp;segmentLink=17&amp;symbolCount=2&amp;segmentLink=17" TargetMode="External"/><Relationship Id="rId122" Type="http://schemas.openxmlformats.org/officeDocument/2006/relationships/hyperlink" Target="https://www.nseindia.com/live_market/dynaContent/live_watch/option_chain/optionKeys.jsp?symbolCode=237&amp;symbol=VEDL&amp;symbol=VEDL&amp;instrument=-&amp;date=-&amp;segmentLink=17&amp;symbolCount=2&amp;segmentLink=17" TargetMode="External"/><Relationship Id="rId143" Type="http://schemas.openxmlformats.org/officeDocument/2006/relationships/hyperlink" Target="https://www.nseindia.com/live_market/dynaContent/live_watch/option_chain/optionKeys.jsp?symbolCode=1630&amp;symbol=ENGINERSIN&amp;symbol=ENGINERSIN&amp;instrument=-&amp;date=-&amp;segmentLink=17&amp;symbolCount=2&amp;segmentLink=17" TargetMode="External"/><Relationship Id="rId148" Type="http://schemas.openxmlformats.org/officeDocument/2006/relationships/hyperlink" Target="https://www.nseindia.com/live_market/dynaContent/live_watch/option_chain/optionKeys.jsp?symbolCode=1233&amp;symbol=GSFC&amp;symbol=GSFC&amp;instrument=-&amp;date=-&amp;segmentLink=17&amp;symbolCount=2&amp;segmentLink=17" TargetMode="External"/><Relationship Id="rId164" Type="http://schemas.openxmlformats.org/officeDocument/2006/relationships/hyperlink" Target="https://www.nseindia.com/live_market/dynaContent/live_watch/option_chain/optionKeys.jsp?symbolCode=619&amp;symbol=SIEMENS&amp;symbol=SIEMENS&amp;instrument=-&amp;date=-&amp;segmentLink=17&amp;symbolCount=2&amp;segmentLink=17" TargetMode="External"/><Relationship Id="rId169" Type="http://schemas.openxmlformats.org/officeDocument/2006/relationships/hyperlink" Target="https://www.nseindia.com/live_market/dynaContent/live_watch/option_chain/optionKeys.jsp?symbolCode=370&amp;symbol=SUNPHARMA&amp;symbol=SUNPHARMA&amp;instrument=-&amp;date=-&amp;segmentLink=17&amp;symbolCount=2&amp;segmentLink=17" TargetMode="External"/><Relationship Id="rId185" Type="http://schemas.openxmlformats.org/officeDocument/2006/relationships/hyperlink" Target="https://www.nseindia.com/live_market/dynaContent/live_watch/option_chain/optionKeys.jsp?symbolCode=2213&amp;symbol=NIITTECH&amp;symbol=NIITTECH&amp;instrument=-&amp;date=-&amp;segmentLink=17&amp;symbolCount=2&amp;segmentLink=17" TargetMode="External"/><Relationship Id="rId4" Type="http://schemas.openxmlformats.org/officeDocument/2006/relationships/hyperlink" Target="https://www.nseindia.com/live_market/dynaContent/live_watch/option_chain/optionKeys.jsp?symbolCode=2901&amp;symbol=ADANIPOWER&amp;symbol=ADANIPOWER&amp;instrument=-&amp;date=-&amp;segmentLink=17&amp;symbolCount=2&amp;segmentLink=17" TargetMode="External"/><Relationship Id="rId9" Type="http://schemas.openxmlformats.org/officeDocument/2006/relationships/hyperlink" Target="https://www.nseindia.com/live_market/dynaContent/live_watch/option_chain/optionKeys.jsp?symbolCode=417&amp;symbol=APOLLOHOSP&amp;symbol=APOLLOHOSP&amp;instrument=-&amp;date=-&amp;segmentLink=17&amp;symbolCount=2&amp;segmentLink=17" TargetMode="External"/><Relationship Id="rId180" Type="http://schemas.openxmlformats.org/officeDocument/2006/relationships/hyperlink" Target="https://www.nseindia.com/live_market/dynaContent/live_watch/option_chain/optionKeys.jsp?symbolCode=2203&amp;symbol=LT&amp;symbol=LT&amp;instrument=-&amp;date=-&amp;segmentLink=17&amp;symbolCount=2&amp;segmentLink=17" TargetMode="External"/><Relationship Id="rId26" Type="http://schemas.openxmlformats.org/officeDocument/2006/relationships/hyperlink" Target="https://www.nseindia.com/live_market/dynaContent/live_watch/option_chain/optionKeys.jsp?symbolCode=3432&amp;symbol=BHARATFIN&amp;symbol=BHARATFIN&amp;instrument=-&amp;date=-&amp;segmentLink=17&amp;symbolCount=2&amp;segmentLink=17" TargetMode="External"/><Relationship Id="rId47" Type="http://schemas.openxmlformats.org/officeDocument/2006/relationships/hyperlink" Target="https://www.nseindia.com/live_market/dynaContent/live_watch/option_chain/optionKeys.jsp?symbolCode=2264&amp;symbol=JETAIRWAYS&amp;symbol=JETAIRWAYS&amp;instrument=-&amp;date=-&amp;segmentLink=17&amp;symbolCount=2&amp;segmentLink=17" TargetMode="External"/><Relationship Id="rId68" Type="http://schemas.openxmlformats.org/officeDocument/2006/relationships/hyperlink" Target="https://www.nseindia.com/live_market/dynaContent/live_watch/option_chain/optionKeys.jsp?symbolCode=7057&amp;symbol=IBULHSGFIN&amp;symbol=IBULHSGFIN&amp;instrument=-&amp;date=-&amp;segmentLink=17&amp;symbolCount=2&amp;segmentLink=17" TargetMode="External"/><Relationship Id="rId89" Type="http://schemas.openxmlformats.org/officeDocument/2006/relationships/hyperlink" Target="https://www.nseindia.com/live_market/dynaContent/live_watch/option_chain/optionKeys.jsp?symbolCode=2548&amp;symbol=IDEA&amp;symbol=IDEA&amp;instrument=-&amp;date=-&amp;segmentLink=17&amp;symbolCount=2&amp;segmentLink=17" TargetMode="External"/><Relationship Id="rId112" Type="http://schemas.openxmlformats.org/officeDocument/2006/relationships/hyperlink" Target="https://www.nseindia.com/live_market/dynaContent/live_watch/option_chain/optionKeys.jsp?symbolCode=2902&amp;symbol=NHPC&amp;symbol=NHPC&amp;instrument=-&amp;date=-&amp;segmentLink=17&amp;symbolCount=2&amp;segmentLink=17" TargetMode="External"/><Relationship Id="rId133" Type="http://schemas.openxmlformats.org/officeDocument/2006/relationships/hyperlink" Target="https://www.nseindia.com/live_market/dynaContent/live_watch/option_chain/optionKeys.jsp?symbolCode=233&amp;symbol=TITAN&amp;symbol=TITAN&amp;instrument=-&amp;date=-&amp;segmentLink=17&amp;symbolCount=2&amp;segmentLink=17" TargetMode="External"/><Relationship Id="rId154" Type="http://schemas.openxmlformats.org/officeDocument/2006/relationships/hyperlink" Target="https://www.nseindia.com/live_market/dynaContent/live_watch/option_chain/optionKeys.jsp?symbolCode=141&amp;symbol=ORIENTBANK&amp;symbol=ORIENTBANK&amp;instrument=-&amp;date=-&amp;segmentLink=17&amp;symbolCount=2&amp;segmentLink=17" TargetMode="External"/><Relationship Id="rId175" Type="http://schemas.openxmlformats.org/officeDocument/2006/relationships/hyperlink" Target="https://www.nseindia.com/live_market/dynaContent/live_watch/option_chain/optionKeys.jsp?symbolCode=2692&amp;symbol=COLPAL&amp;symbol=COLPAL&amp;instrument=-&amp;date=-&amp;segmentLink=17&amp;symbolCount=2&amp;segmentLink=17" TargetMode="External"/><Relationship Id="rId16" Type="http://schemas.openxmlformats.org/officeDocument/2006/relationships/hyperlink" Target="https://www.nseindia.com/live_market/dynaContent/live_watch/option_chain/optionKeys.jsp?symbolCode=2750&amp;symbol=BAJAJ-AUTO&amp;symbol=BAJAJ-AUTO&amp;instrument=-&amp;date=-&amp;segmentLink=17&amp;symbolCount=2&amp;segmentLink=17" TargetMode="External"/><Relationship Id="rId37" Type="http://schemas.openxmlformats.org/officeDocument/2006/relationships/hyperlink" Target="https://www.nseindia.com/live_market/dynaContent/live_watch/option_chain/optionKeys.jsp?symbolCode=8975&amp;symbol=CASTROLIND&amp;symbol=CASTROLIND&amp;instrument=-&amp;date=-&amp;segmentLink=17&amp;symbolCount=2&amp;segmentLink=17" TargetMode="External"/><Relationship Id="rId58" Type="http://schemas.openxmlformats.org/officeDocument/2006/relationships/hyperlink" Target="https://www.nseindia.com/live_market/dynaContent/live_watch/option_chain/optionKeys.jsp?symbolCode=2466&amp;symbol=TORNTPOWER&amp;symbol=TORNTPOWER&amp;instrument=-&amp;date=-&amp;segmentLink=17&amp;symbolCount=2&amp;segmentLink=17" TargetMode="External"/><Relationship Id="rId79" Type="http://schemas.openxmlformats.org/officeDocument/2006/relationships/hyperlink" Target="https://www.nseindia.com/live_market/dynaContent/live_watch/option_chain/optionKeys.jsp?symbolCode=1853&amp;symbol=GLENMARK&amp;symbol=GLENMARK&amp;instrument=-&amp;date=-&amp;segmentLink=17&amp;symbolCount=2&amp;segmentLink=17" TargetMode="External"/><Relationship Id="rId102" Type="http://schemas.openxmlformats.org/officeDocument/2006/relationships/hyperlink" Target="https://www.nseindia.com/live_market/dynaContent/live_watch/option_chain/optionKeys.jsp?symbolCode=2724&amp;symbol=IRB&amp;symbol=IRB&amp;instrument=-&amp;date=-&amp;segmentLink=17&amp;symbolCount=2&amp;segmentLink=17" TargetMode="External"/><Relationship Id="rId123" Type="http://schemas.openxmlformats.org/officeDocument/2006/relationships/hyperlink" Target="https://www.nseindia.com/live_market/dynaContent/live_watch/option_chain/optionKeys.jsp?symbolCode=2025&amp;symbol=UNIONBANK&amp;symbol=UNIONBANK&amp;instrument=-&amp;date=-&amp;segmentLink=17&amp;symbolCount=2&amp;segmentLink=17" TargetMode="External"/><Relationship Id="rId144" Type="http://schemas.openxmlformats.org/officeDocument/2006/relationships/hyperlink" Target="https://www.nseindia.com/live_market/dynaContent/live_watch/option_chain/optionKeys.jsp?symbolCode=1594&amp;symbol=GAIL&amp;symbol=GAIL&amp;instrument=-&amp;date=-&amp;segmentLink=17&amp;symbolCount=2&amp;segmentLink=17" TargetMode="External"/><Relationship Id="rId90" Type="http://schemas.openxmlformats.org/officeDocument/2006/relationships/hyperlink" Target="https://www.nseindia.com/live_market/dynaContent/live_watch/option_chain/optionKeys.jsp?symbolCode=13160&amp;symbol=IDFCBANK&amp;symbol=IDFCBANK&amp;instrument=-&amp;date=-&amp;segmentLink=17&amp;symbolCount=2&amp;segmentLink=17" TargetMode="External"/><Relationship Id="rId165" Type="http://schemas.openxmlformats.org/officeDocument/2006/relationships/hyperlink" Target="https://www.nseindia.com/live_market/dynaContent/live_watch/option_chain/optionKeys.jsp?symbolCode=1684&amp;symbol=SOUTHBANK&amp;symbol=SOUTHBANK&amp;instrument=-&amp;date=-&amp;segmentLink=17&amp;symbolCount=2&amp;segmentLink=17" TargetMode="External"/><Relationship Id="rId186" Type="http://schemas.openxmlformats.org/officeDocument/2006/relationships/hyperlink" Target="https://www.nseindia.com/live_market/dynaContent/live_watch/option_chain/optionKeys.jsp?symbolCode=226&amp;symbol=RELINFRA&amp;symbol=RELINFRA&amp;instrument=-&amp;date=-&amp;segmentLink=17&amp;symbolCount=2&amp;segmentLink=17" TargetMode="External"/><Relationship Id="rId27" Type="http://schemas.openxmlformats.org/officeDocument/2006/relationships/hyperlink" Target="https://www.nseindia.com/live_market/dynaContent/live_watch/option_chain/optionKeys.jsp?symbolCode=201&amp;symbol=BHARATFORG&amp;symbol=BHARATFORG&amp;instrument=-&amp;date=-&amp;segmentLink=17&amp;symbolCount=2&amp;segmentLink=17" TargetMode="External"/><Relationship Id="rId48" Type="http://schemas.openxmlformats.org/officeDocument/2006/relationships/hyperlink" Target="https://www.nseindia.com/live_market/dynaContent/live_watch/option_chain/optionKeys.jsp?symbolCode=818&amp;symbol=ITC&amp;symbol=ITC&amp;instrument=-&amp;date=-&amp;segmentLink=17&amp;symbolCount=2&amp;segmentLink=17" TargetMode="External"/><Relationship Id="rId69" Type="http://schemas.openxmlformats.org/officeDocument/2006/relationships/hyperlink" Target="https://www.nseindia.com/live_market/dynaContent/live_watch/option_chain/optionKeys.jsp?symbolCode=1231&amp;symbol=HINDZINC&amp;symbol=HINDZINC&amp;instrument=-&amp;date=-&amp;segmentLink=17&amp;symbolCount=2&amp;segmentLink=17" TargetMode="External"/><Relationship Id="rId113" Type="http://schemas.openxmlformats.org/officeDocument/2006/relationships/hyperlink" Target="https://www.nseindia.com/live_market/dynaContent/live_watch/option_chain/optionKeys.jsp?symbolCode=1270&amp;symbol=RELCAPITAL&amp;symbol=RELCAPITAL&amp;instrument=-&amp;date=-&amp;segmentLink=17&amp;symbolCount=2&amp;segmentLink=17" TargetMode="External"/><Relationship Id="rId134" Type="http://schemas.openxmlformats.org/officeDocument/2006/relationships/hyperlink" Target="https://www.nseindia.com/live_market/dynaContent/live_watch/option_chain/optionKeys.jsp?symbolCode=2523&amp;symbol=TV18BRDCST&amp;symbol=TV18BRDCST&amp;instrument=-&amp;date=-&amp;segmentLink=17&amp;symbolCount=2&amp;segmentLink=17" TargetMode="External"/><Relationship Id="rId80" Type="http://schemas.openxmlformats.org/officeDocument/2006/relationships/hyperlink" Target="https://www.nseindia.com/live_market/dynaContent/live_watch/option_chain/optionKeys.jsp?symbolCode=940&amp;symbol=DHFL&amp;symbol=DHFL&amp;instrument=-&amp;date=-&amp;segmentLink=17&amp;symbolCount=2&amp;segmentLink=17" TargetMode="External"/><Relationship Id="rId155" Type="http://schemas.openxmlformats.org/officeDocument/2006/relationships/hyperlink" Target="https://www.nseindia.com/live_market/dynaContent/live_watch/option_chain/optionKeys.jsp?symbolCode=6253&amp;symbol=PCJEWELLER&amp;symbol=PCJEWELLER&amp;instrument=-&amp;date=-&amp;segmentLink=17&amp;symbolCount=2&amp;segmentLink=17" TargetMode="External"/><Relationship Id="rId176" Type="http://schemas.openxmlformats.org/officeDocument/2006/relationships/hyperlink" Target="https://www.nseindia.com/live_market/dynaContent/live_watch/option_chain/optionKeys.jsp?symbolCode=173&amp;symbol=CUMMINSIND&amp;symbol=CUMMINSIND&amp;instrument=-&amp;date=-&amp;segmentLink=17&amp;symbolCount=2&amp;segmentLink=17" TargetMode="External"/><Relationship Id="rId17" Type="http://schemas.openxmlformats.org/officeDocument/2006/relationships/hyperlink" Target="https://www.nseindia.com/live_market/dynaContent/live_watch/option_chain/optionKeys.jsp?symbolCode=2749&amp;symbol=BAJAJFINSV&amp;symbol=BAJAJFINSV&amp;instrument=-&amp;date=-&amp;segmentLink=17&amp;symbolCount=2&amp;segmentLink=17" TargetMode="External"/><Relationship Id="rId38" Type="http://schemas.openxmlformats.org/officeDocument/2006/relationships/hyperlink" Target="https://www.nseindia.com/live_market/dynaContent/live_watch/option_chain/optionKeys.jsp?symbolCode=2711&amp;symbol=CEATLTD&amp;symbol=CEATLTD&amp;instrument=-&amp;date=-&amp;segmentLink=17&amp;symbolCount=2&amp;segmentLink=17" TargetMode="External"/><Relationship Id="rId59" Type="http://schemas.openxmlformats.org/officeDocument/2006/relationships/hyperlink" Target="https://www.nseindia.com/live_market/dynaContent/live_watch/option_chain/optionKeys.jsp?symbolCode=2170&amp;symbol=UPL&amp;symbol=UPL&amp;instrument=-&amp;date=-&amp;segmentLink=17&amp;symbolCount=2&amp;segmentLink=17" TargetMode="External"/><Relationship Id="rId103" Type="http://schemas.openxmlformats.org/officeDocument/2006/relationships/hyperlink" Target="https://www.nseindia.com/live_market/dynaContent/live_watch/option_chain/optionKeys.jsp?symbolCode=1986&amp;symbol=JISLJALEQS&amp;symbol=JISLJALEQS&amp;instrument=-&amp;date=-&amp;segmentLink=17&amp;symbolCount=2&amp;segmentLink=17" TargetMode="External"/><Relationship Id="rId124" Type="http://schemas.openxmlformats.org/officeDocument/2006/relationships/hyperlink" Target="https://www.nseindia.com/live_market/dynaContent/live_watch/option_chain/optionKeys.jsp?symbolCode=1900&amp;symbol=TVSMOTOR&amp;symbol=TVSMOTOR&amp;instrument=-&amp;date=-&amp;segmentLink=17&amp;symbolCount=2&amp;segmentLink=17" TargetMode="External"/><Relationship Id="rId70" Type="http://schemas.openxmlformats.org/officeDocument/2006/relationships/hyperlink" Target="https://www.nseindia.com/live_market/dynaContent/live_watch/option_chain/optionKeys.jsp?symbolCode=1828&amp;symbol=HCLTECH&amp;symbol=HCLTECH&amp;instrument=-&amp;date=-&amp;segmentLink=17&amp;symbolCount=2&amp;segmentLink=17" TargetMode="External"/><Relationship Id="rId91" Type="http://schemas.openxmlformats.org/officeDocument/2006/relationships/hyperlink" Target="https://www.nseindia.com/live_market/dynaContent/live_watch/option_chain/optionKeys.jsp?symbolCode=2314&amp;symbol=IDFC&amp;symbol=IDFC&amp;instrument=-&amp;date=-&amp;segmentLink=17&amp;symbolCount=2&amp;segmentLink=17" TargetMode="External"/><Relationship Id="rId145" Type="http://schemas.openxmlformats.org/officeDocument/2006/relationships/hyperlink" Target="https://www.nseindia.com/live_market/dynaContent/live_watch/option_chain/optionKeys.jsp?symbolCode=2419&amp;symbol=GMRINFRA&amp;symbol=GMRINFRA&amp;instrument=-&amp;date=-&amp;segmentLink=17&amp;symbolCount=2&amp;segmentLink=17" TargetMode="External"/><Relationship Id="rId166" Type="http://schemas.openxmlformats.org/officeDocument/2006/relationships/hyperlink" Target="https://www.nseindia.com/live_market/dynaContent/live_watch/option_chain/optionKeys.jsp?symbolCode=581&amp;symbol=SREINFRA&amp;symbol=SREINFRA&amp;instrument=-&amp;date=-&amp;segmentLink=17&amp;symbolCount=2&amp;segmentLink=17" TargetMode="External"/><Relationship Id="rId187" Type="http://schemas.openxmlformats.org/officeDocument/2006/relationships/hyperlink" Target="https://www.nseindia.com/live_market/dynaContent/live_watch/option_chain/optionKeys.jsp?symbolCode=-10002&amp;symbol=NIFTY&amp;symbol=NIFTY&amp;instrument=-&amp;date=-&amp;segmentLink=17&amp;symbolCount=2&amp;segmentLink=17" TargetMode="External"/><Relationship Id="rId1" Type="http://schemas.openxmlformats.org/officeDocument/2006/relationships/hyperlink" Target="https://www.nseindia.com/live_market/dynaContent/live_watch/option_chain/optionKeys.jsp?symbolCode=209&amp;symbol=ACC&amp;symbol=ACC&amp;instrument=-&amp;date=-&amp;segmentLink=17&amp;symbolCount=2&amp;segmentLink=17" TargetMode="External"/><Relationship Id="rId28" Type="http://schemas.openxmlformats.org/officeDocument/2006/relationships/hyperlink" Target="https://www.nseindia.com/live_market/dynaContent/live_watch/option_chain/optionKeys.jsp?symbolCode=2002&amp;symbol=BHARTIARTL&amp;symbol=BHARTIARTL&amp;instrument=-&amp;date=-&amp;segmentLink=17&amp;symbolCount=2&amp;segmentLink=17" TargetMode="External"/><Relationship Id="rId49" Type="http://schemas.openxmlformats.org/officeDocument/2006/relationships/hyperlink" Target="https://www.nseindia.com/live_market/dynaContent/live_watch/option_chain/optionKeys.jsp?symbolCode=1118&amp;symbol=KOTAKBANK&amp;symbol=KOTAKBANK&amp;instrument=-&amp;date=-&amp;segmentLink=17&amp;symbolCount=2&amp;segmentLink=17" TargetMode="External"/><Relationship Id="rId114" Type="http://schemas.openxmlformats.org/officeDocument/2006/relationships/hyperlink" Target="https://www.nseindia.com/live_market/dynaContent/live_watch/option_chain/optionKeys.jsp?symbolCode=242&amp;symbol=RELIANCE&amp;symbol=RELIANCE&amp;instrument=-&amp;date=-&amp;segmentLink=17&amp;symbolCount=2&amp;segmentLink=17" TargetMode="External"/><Relationship Id="rId60" Type="http://schemas.openxmlformats.org/officeDocument/2006/relationships/hyperlink" Target="https://www.nseindia.com/live_market/dynaContent/live_watch/option_chain/optionKeys.jsp?symbolCode=5660&amp;symbol=MCX&amp;symbol=MCX&amp;instrument=-&amp;date=-&amp;segmentLink=17&amp;symbolCount=2&amp;segmentLink=17" TargetMode="External"/><Relationship Id="rId81" Type="http://schemas.openxmlformats.org/officeDocument/2006/relationships/hyperlink" Target="https://www.nseindia.com/live_market/dynaContent/live_watch/option_chain/optionKeys.jsp?symbolCode=2132&amp;symbol=DIVISLAB&amp;symbol=DIVISLAB&amp;instrument=-&amp;date=-&amp;segmentLink=17&amp;symbolCount=2&amp;segmentLink=17" TargetMode="External"/><Relationship Id="rId135" Type="http://schemas.openxmlformats.org/officeDocument/2006/relationships/hyperlink" Target="https://www.nseindia.com/live_market/dynaContent/live_watch/option_chain/optionKeys.jsp?symbolCode=2348&amp;symbol=PVR&amp;symbol=PVR&amp;instrument=-&amp;date=-&amp;segmentLink=17&amp;symbolCount=2&amp;segmentLink=17" TargetMode="External"/><Relationship Id="rId156" Type="http://schemas.openxmlformats.org/officeDocument/2006/relationships/hyperlink" Target="https://www.nseindia.com/live_market/dynaContent/live_watch/option_chain/optionKeys.jsp?symbolCode=2178&amp;symbol=PETRONET&amp;symbol=PETRONET&amp;instrument=-&amp;date=-&amp;segmentLink=17&amp;symbolCount=2&amp;segmentLink=17" TargetMode="External"/><Relationship Id="rId177" Type="http://schemas.openxmlformats.org/officeDocument/2006/relationships/hyperlink" Target="https://www.nseindia.com/live_market/dynaContent/live_watch/option_chain/optionKeys.jsp?symbolCode=13723&amp;symbol=EQUITAS&amp;symbol=EQUITAS&amp;instrument=-&amp;date=-&amp;segmentLink=17&amp;symbolCount=2&amp;segmentLink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A194" workbookViewId="0">
      <selection sqref="A1:M210"/>
    </sheetView>
  </sheetViews>
  <sheetFormatPr baseColWidth="10" defaultColWidth="8.83203125" defaultRowHeight="15" x14ac:dyDescent="0.2"/>
  <cols>
    <col min="2" max="8" width="9.33203125" bestFit="1" customWidth="1"/>
    <col min="9" max="11" width="9.83203125" bestFit="1" customWidth="1"/>
    <col min="12" max="13" width="9.33203125" bestFit="1" customWidth="1"/>
  </cols>
  <sheetData>
    <row r="1" spans="1:13" ht="16" x14ac:dyDescent="0.2">
      <c r="A1" s="24" t="s">
        <v>419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3" ht="24" x14ac:dyDescent="0.2">
      <c r="A2" s="9" t="s">
        <v>420</v>
      </c>
      <c r="B2" s="10" t="s">
        <v>421</v>
      </c>
      <c r="C2" s="10" t="s">
        <v>422</v>
      </c>
      <c r="D2" s="10" t="s">
        <v>423</v>
      </c>
      <c r="E2" s="10" t="s">
        <v>424</v>
      </c>
      <c r="F2" s="10" t="s">
        <v>425</v>
      </c>
      <c r="G2" s="10" t="s">
        <v>426</v>
      </c>
      <c r="H2" s="10" t="s">
        <v>427</v>
      </c>
      <c r="I2" s="10" t="s">
        <v>428</v>
      </c>
      <c r="J2" s="10" t="s">
        <v>429</v>
      </c>
      <c r="K2" s="10" t="s">
        <v>430</v>
      </c>
      <c r="L2" s="11" t="s">
        <v>431</v>
      </c>
      <c r="M2" s="11" t="s">
        <v>432</v>
      </c>
    </row>
    <row r="3" spans="1:13" x14ac:dyDescent="0.2">
      <c r="A3" s="12" t="s">
        <v>100</v>
      </c>
      <c r="B3" s="13">
        <v>4000</v>
      </c>
      <c r="C3" s="14">
        <v>62.65</v>
      </c>
      <c r="D3" s="14">
        <v>23.39</v>
      </c>
      <c r="E3" s="14">
        <v>86.04</v>
      </c>
      <c r="F3" s="14">
        <v>23.62</v>
      </c>
      <c r="G3" s="14">
        <v>8.82</v>
      </c>
      <c r="H3" s="14">
        <v>32.44</v>
      </c>
      <c r="I3" s="13">
        <v>94480</v>
      </c>
      <c r="J3" s="13">
        <v>35272.120000000003</v>
      </c>
      <c r="K3" s="13">
        <v>129752.12</v>
      </c>
      <c r="L3" s="15">
        <f>K3*2*3%/B3</f>
        <v>1.9462817999999997</v>
      </c>
      <c r="M3" s="15">
        <f>K3*3%/B3</f>
        <v>0.97314089999999986</v>
      </c>
    </row>
    <row r="4" spans="1:13" x14ac:dyDescent="0.2">
      <c r="A4" s="16" t="s">
        <v>56</v>
      </c>
      <c r="B4" s="17">
        <v>1500</v>
      </c>
      <c r="C4" s="18">
        <v>34.200000000000003</v>
      </c>
      <c r="D4" s="18">
        <v>21.28</v>
      </c>
      <c r="E4" s="18">
        <v>55.48</v>
      </c>
      <c r="F4" s="18">
        <v>78.44</v>
      </c>
      <c r="G4" s="18">
        <v>48.8</v>
      </c>
      <c r="H4" s="18">
        <v>127.24</v>
      </c>
      <c r="I4" s="17">
        <v>117660</v>
      </c>
      <c r="J4" s="17">
        <v>73192.56</v>
      </c>
      <c r="K4" s="17">
        <v>190852.56</v>
      </c>
      <c r="L4" s="15">
        <f t="shared" ref="L4:L67" si="0">K4*2*3%/B4</f>
        <v>7.6341023999999997</v>
      </c>
      <c r="M4" s="15">
        <f t="shared" ref="M4:M67" si="1">K4*3%/B4</f>
        <v>3.8170511999999999</v>
      </c>
    </row>
    <row r="5" spans="1:13" ht="26" x14ac:dyDescent="0.2">
      <c r="A5" s="12" t="s">
        <v>149</v>
      </c>
      <c r="B5" s="14">
        <v>1500</v>
      </c>
      <c r="C5" s="14">
        <v>29.06</v>
      </c>
      <c r="D5" s="14">
        <v>11.55</v>
      </c>
      <c r="E5" s="14">
        <v>40.61</v>
      </c>
      <c r="F5" s="14">
        <v>25.75</v>
      </c>
      <c r="G5" s="14">
        <v>10.23</v>
      </c>
      <c r="H5" s="14">
        <v>35.979999999999997</v>
      </c>
      <c r="I5" s="13">
        <v>38625</v>
      </c>
      <c r="J5" s="13">
        <v>15349.95</v>
      </c>
      <c r="K5" s="13">
        <v>53974.95</v>
      </c>
      <c r="L5" s="15">
        <f t="shared" si="0"/>
        <v>2.158998</v>
      </c>
      <c r="M5" s="15">
        <f t="shared" si="1"/>
        <v>1.079499</v>
      </c>
    </row>
    <row r="6" spans="1:13" ht="26" x14ac:dyDescent="0.2">
      <c r="A6" s="16" t="s">
        <v>7</v>
      </c>
      <c r="B6" s="17">
        <v>20000</v>
      </c>
      <c r="C6" s="18">
        <v>24.29</v>
      </c>
      <c r="D6" s="18">
        <v>11.54</v>
      </c>
      <c r="E6" s="18">
        <v>35.83</v>
      </c>
      <c r="F6" s="18">
        <v>12.17</v>
      </c>
      <c r="G6" s="18">
        <v>5.78</v>
      </c>
      <c r="H6" s="18">
        <v>17.95</v>
      </c>
      <c r="I6" s="17">
        <v>243400</v>
      </c>
      <c r="J6" s="17">
        <v>115630.8</v>
      </c>
      <c r="K6" s="17">
        <v>359030.8</v>
      </c>
      <c r="L6" s="15">
        <f t="shared" si="0"/>
        <v>1.0770923999999999</v>
      </c>
      <c r="M6" s="15">
        <f t="shared" si="1"/>
        <v>0.53854619999999997</v>
      </c>
    </row>
    <row r="7" spans="1:13" ht="26" x14ac:dyDescent="0.2">
      <c r="A7" s="12" t="s">
        <v>87</v>
      </c>
      <c r="B7" s="13">
        <v>500</v>
      </c>
      <c r="C7" s="14">
        <v>22.94</v>
      </c>
      <c r="D7" s="14">
        <v>12.72</v>
      </c>
      <c r="E7" s="14">
        <v>35.659999999999997</v>
      </c>
      <c r="F7" s="14">
        <v>200.87</v>
      </c>
      <c r="G7" s="14">
        <v>111.36</v>
      </c>
      <c r="H7" s="14">
        <v>312.23</v>
      </c>
      <c r="I7" s="13">
        <v>100435</v>
      </c>
      <c r="J7" s="13">
        <v>55678.62</v>
      </c>
      <c r="K7" s="13">
        <v>156113.62</v>
      </c>
      <c r="L7" s="15">
        <f t="shared" si="0"/>
        <v>18.7336344</v>
      </c>
      <c r="M7" s="15">
        <f t="shared" si="1"/>
        <v>9.3668171999999998</v>
      </c>
    </row>
    <row r="8" spans="1:13" x14ac:dyDescent="0.2">
      <c r="A8" s="16" t="s">
        <v>63</v>
      </c>
      <c r="B8" s="17">
        <v>4000</v>
      </c>
      <c r="C8" s="18">
        <v>22.84</v>
      </c>
      <c r="D8" s="18">
        <v>10.06</v>
      </c>
      <c r="E8" s="18">
        <v>32.9</v>
      </c>
      <c r="F8" s="18">
        <v>25.65</v>
      </c>
      <c r="G8" s="18">
        <v>11.3</v>
      </c>
      <c r="H8" s="18">
        <v>36.950000000000003</v>
      </c>
      <c r="I8" s="17">
        <v>102600</v>
      </c>
      <c r="J8" s="17">
        <v>45189.52</v>
      </c>
      <c r="K8" s="17">
        <v>147789.51999999999</v>
      </c>
      <c r="L8" s="15">
        <f t="shared" si="0"/>
        <v>2.2168427999999998</v>
      </c>
      <c r="M8" s="15">
        <f t="shared" si="1"/>
        <v>1.1084213999999999</v>
      </c>
    </row>
    <row r="9" spans="1:13" x14ac:dyDescent="0.2">
      <c r="A9" s="12" t="s">
        <v>161</v>
      </c>
      <c r="B9" s="13">
        <v>28000</v>
      </c>
      <c r="C9" s="14">
        <v>19.079999999999998</v>
      </c>
      <c r="D9" s="14">
        <v>9.4700000000000006</v>
      </c>
      <c r="E9" s="14">
        <v>28.55</v>
      </c>
      <c r="F9" s="14">
        <v>2.72</v>
      </c>
      <c r="G9" s="14">
        <v>1.35</v>
      </c>
      <c r="H9" s="14">
        <v>4.07</v>
      </c>
      <c r="I9" s="13">
        <v>76160</v>
      </c>
      <c r="J9" s="13">
        <v>37785.300000000003</v>
      </c>
      <c r="K9" s="13">
        <v>113945.3</v>
      </c>
      <c r="L9" s="15">
        <f t="shared" si="0"/>
        <v>0.24416849999999998</v>
      </c>
      <c r="M9" s="15">
        <f t="shared" si="1"/>
        <v>0.12208424999999999</v>
      </c>
    </row>
    <row r="10" spans="1:13" ht="26" x14ac:dyDescent="0.2">
      <c r="A10" s="16" t="s">
        <v>84</v>
      </c>
      <c r="B10" s="17">
        <v>1575</v>
      </c>
      <c r="C10" s="18">
        <v>21.13</v>
      </c>
      <c r="D10" s="18">
        <v>6.09</v>
      </c>
      <c r="E10" s="18">
        <v>27.22</v>
      </c>
      <c r="F10" s="18">
        <v>51</v>
      </c>
      <c r="G10" s="18">
        <v>14.7</v>
      </c>
      <c r="H10" s="18">
        <v>65.7</v>
      </c>
      <c r="I10" s="17">
        <v>80325</v>
      </c>
      <c r="J10" s="17">
        <v>23149.69</v>
      </c>
      <c r="K10" s="17">
        <v>103474.69</v>
      </c>
      <c r="L10" s="15">
        <f t="shared" si="0"/>
        <v>3.9418929523809521</v>
      </c>
      <c r="M10" s="15">
        <f t="shared" si="1"/>
        <v>1.970946476190476</v>
      </c>
    </row>
    <row r="11" spans="1:13" x14ac:dyDescent="0.2">
      <c r="A11" s="12" t="s">
        <v>206</v>
      </c>
      <c r="B11" s="13">
        <v>1750</v>
      </c>
      <c r="C11" s="14">
        <v>20.13</v>
      </c>
      <c r="D11" s="14">
        <v>6.17</v>
      </c>
      <c r="E11" s="14">
        <v>26.3</v>
      </c>
      <c r="F11" s="14">
        <v>42.25</v>
      </c>
      <c r="G11" s="14">
        <v>12.95</v>
      </c>
      <c r="H11" s="14">
        <v>55.2</v>
      </c>
      <c r="I11" s="13">
        <v>73938</v>
      </c>
      <c r="J11" s="13">
        <v>22658.55</v>
      </c>
      <c r="K11" s="13">
        <v>96596.55</v>
      </c>
      <c r="L11" s="15">
        <f t="shared" si="0"/>
        <v>3.3118817142857142</v>
      </c>
      <c r="M11" s="15">
        <f t="shared" si="1"/>
        <v>1.6559408571428571</v>
      </c>
    </row>
    <row r="12" spans="1:13" x14ac:dyDescent="0.2">
      <c r="A12" s="16" t="s">
        <v>173</v>
      </c>
      <c r="B12" s="17">
        <v>7000</v>
      </c>
      <c r="C12" s="18">
        <v>19.8</v>
      </c>
      <c r="D12" s="18">
        <v>6.31</v>
      </c>
      <c r="E12" s="18">
        <v>26.11</v>
      </c>
      <c r="F12" s="18">
        <v>7.04</v>
      </c>
      <c r="G12" s="18">
        <v>2.2400000000000002</v>
      </c>
      <c r="H12" s="18">
        <v>9.2799999999999994</v>
      </c>
      <c r="I12" s="17">
        <v>49280</v>
      </c>
      <c r="J12" s="17">
        <v>15702.44</v>
      </c>
      <c r="K12" s="17">
        <v>64982.44</v>
      </c>
      <c r="L12" s="15">
        <f t="shared" si="0"/>
        <v>0.55699234285714283</v>
      </c>
      <c r="M12" s="15">
        <f t="shared" si="1"/>
        <v>0.27849617142857142</v>
      </c>
    </row>
    <row r="13" spans="1:13" x14ac:dyDescent="0.2">
      <c r="A13" s="12" t="s">
        <v>197</v>
      </c>
      <c r="B13" s="13">
        <v>1600</v>
      </c>
      <c r="C13" s="14">
        <v>19.850000000000001</v>
      </c>
      <c r="D13" s="14">
        <v>5</v>
      </c>
      <c r="E13" s="14">
        <v>24.85</v>
      </c>
      <c r="F13" s="14">
        <v>43.26</v>
      </c>
      <c r="G13" s="14">
        <v>10.89</v>
      </c>
      <c r="H13" s="14">
        <v>54.15</v>
      </c>
      <c r="I13" s="13">
        <v>69216</v>
      </c>
      <c r="J13" s="13">
        <v>17428</v>
      </c>
      <c r="K13" s="13">
        <v>86644</v>
      </c>
      <c r="L13" s="15">
        <f t="shared" si="0"/>
        <v>3.2491499999999998</v>
      </c>
      <c r="M13" s="15">
        <f t="shared" si="1"/>
        <v>1.6245749999999999</v>
      </c>
    </row>
    <row r="14" spans="1:13" x14ac:dyDescent="0.2">
      <c r="A14" s="16" t="s">
        <v>57</v>
      </c>
      <c r="B14" s="17">
        <v>8000</v>
      </c>
      <c r="C14" s="18">
        <v>19.739999999999998</v>
      </c>
      <c r="D14" s="18">
        <v>5</v>
      </c>
      <c r="E14" s="18">
        <v>24.74</v>
      </c>
      <c r="F14" s="18">
        <v>8.4499999999999993</v>
      </c>
      <c r="G14" s="18">
        <v>2.14</v>
      </c>
      <c r="H14" s="18">
        <v>10.59</v>
      </c>
      <c r="I14" s="17">
        <v>67600</v>
      </c>
      <c r="J14" s="17">
        <v>17120</v>
      </c>
      <c r="K14" s="17">
        <v>84720</v>
      </c>
      <c r="L14" s="15">
        <f t="shared" si="0"/>
        <v>0.63539999999999996</v>
      </c>
      <c r="M14" s="15">
        <f t="shared" si="1"/>
        <v>0.31769999999999998</v>
      </c>
    </row>
    <row r="15" spans="1:13" ht="26" x14ac:dyDescent="0.2">
      <c r="A15" s="12" t="s">
        <v>109</v>
      </c>
      <c r="B15" s="13">
        <v>34000</v>
      </c>
      <c r="C15" s="14">
        <v>17.79</v>
      </c>
      <c r="D15" s="14">
        <v>6.8</v>
      </c>
      <c r="E15" s="14">
        <v>24.59</v>
      </c>
      <c r="F15" s="14">
        <v>1.21</v>
      </c>
      <c r="G15" s="14">
        <v>0.46</v>
      </c>
      <c r="H15" s="14">
        <v>1.67</v>
      </c>
      <c r="I15" s="13">
        <v>41140</v>
      </c>
      <c r="J15" s="13">
        <v>15721.6</v>
      </c>
      <c r="K15" s="13">
        <v>56861.599999999999</v>
      </c>
      <c r="L15" s="15">
        <f t="shared" si="0"/>
        <v>0.100344</v>
      </c>
      <c r="M15" s="15">
        <f t="shared" si="1"/>
        <v>5.0172000000000001E-2</v>
      </c>
    </row>
    <row r="16" spans="1:13" x14ac:dyDescent="0.2">
      <c r="A16" s="16" t="s">
        <v>77</v>
      </c>
      <c r="B16" s="17">
        <v>18000</v>
      </c>
      <c r="C16" s="18">
        <v>16.670000000000002</v>
      </c>
      <c r="D16" s="18">
        <v>7.88</v>
      </c>
      <c r="E16" s="18">
        <v>24.55</v>
      </c>
      <c r="F16" s="18">
        <v>2.31</v>
      </c>
      <c r="G16" s="18">
        <v>1.0900000000000001</v>
      </c>
      <c r="H16" s="18">
        <v>3.4</v>
      </c>
      <c r="I16" s="17">
        <v>41580</v>
      </c>
      <c r="J16" s="17">
        <v>19644.84</v>
      </c>
      <c r="K16" s="17">
        <v>61224.84</v>
      </c>
      <c r="L16" s="15">
        <f t="shared" si="0"/>
        <v>0.20408279999999998</v>
      </c>
      <c r="M16" s="15">
        <f t="shared" si="1"/>
        <v>0.10204139999999999</v>
      </c>
    </row>
    <row r="17" spans="1:13" ht="26" x14ac:dyDescent="0.2">
      <c r="A17" s="12" t="s">
        <v>106</v>
      </c>
      <c r="B17" s="13">
        <v>1200</v>
      </c>
      <c r="C17" s="14">
        <v>18.010000000000002</v>
      </c>
      <c r="D17" s="14">
        <v>6.03</v>
      </c>
      <c r="E17" s="14">
        <v>24.04</v>
      </c>
      <c r="F17" s="14">
        <v>41.35</v>
      </c>
      <c r="G17" s="14">
        <v>13.84</v>
      </c>
      <c r="H17" s="14">
        <v>55.19</v>
      </c>
      <c r="I17" s="13">
        <v>49620</v>
      </c>
      <c r="J17" s="13">
        <v>16606.62</v>
      </c>
      <c r="K17" s="13">
        <v>66226.62</v>
      </c>
      <c r="L17" s="15">
        <f t="shared" si="0"/>
        <v>3.3113309999999996</v>
      </c>
      <c r="M17" s="15">
        <f t="shared" si="1"/>
        <v>1.6556654999999998</v>
      </c>
    </row>
    <row r="18" spans="1:13" x14ac:dyDescent="0.2">
      <c r="A18" s="16" t="s">
        <v>112</v>
      </c>
      <c r="B18" s="18">
        <v>1400</v>
      </c>
      <c r="C18" s="18">
        <v>15.88</v>
      </c>
      <c r="D18" s="18">
        <v>6.07</v>
      </c>
      <c r="E18" s="18">
        <v>21.95</v>
      </c>
      <c r="F18" s="18">
        <v>78.09</v>
      </c>
      <c r="G18" s="18">
        <v>29.84</v>
      </c>
      <c r="H18" s="18">
        <v>107.93</v>
      </c>
      <c r="I18" s="17">
        <v>109326</v>
      </c>
      <c r="J18" s="17">
        <v>41776.17</v>
      </c>
      <c r="K18" s="17">
        <v>151102.17000000001</v>
      </c>
      <c r="L18" s="15">
        <f t="shared" si="0"/>
        <v>6.4758072857142857</v>
      </c>
      <c r="M18" s="15">
        <f t="shared" si="1"/>
        <v>3.2379036428571428</v>
      </c>
    </row>
    <row r="19" spans="1:13" x14ac:dyDescent="0.2">
      <c r="A19" s="12" t="s">
        <v>35</v>
      </c>
      <c r="B19" s="13">
        <v>1800</v>
      </c>
      <c r="C19" s="14">
        <v>16.84</v>
      </c>
      <c r="D19" s="14">
        <v>5</v>
      </c>
      <c r="E19" s="14">
        <v>21.84</v>
      </c>
      <c r="F19" s="14">
        <v>51.11</v>
      </c>
      <c r="G19" s="14">
        <v>15.18</v>
      </c>
      <c r="H19" s="14">
        <v>66.290000000000006</v>
      </c>
      <c r="I19" s="13">
        <v>91998</v>
      </c>
      <c r="J19" s="13">
        <v>27315</v>
      </c>
      <c r="K19" s="13">
        <v>119313</v>
      </c>
      <c r="L19" s="15">
        <f t="shared" si="0"/>
        <v>3.9771000000000001</v>
      </c>
      <c r="M19" s="15">
        <f t="shared" si="1"/>
        <v>1.98855</v>
      </c>
    </row>
    <row r="20" spans="1:13" x14ac:dyDescent="0.2">
      <c r="A20" s="16" t="s">
        <v>128</v>
      </c>
      <c r="B20" s="18">
        <v>700</v>
      </c>
      <c r="C20" s="18">
        <v>16.829999999999998</v>
      </c>
      <c r="D20" s="18">
        <v>5</v>
      </c>
      <c r="E20" s="18">
        <v>21.83</v>
      </c>
      <c r="F20" s="18">
        <v>119.44</v>
      </c>
      <c r="G20" s="18">
        <v>35.479999999999997</v>
      </c>
      <c r="H20" s="18">
        <v>154.91999999999999</v>
      </c>
      <c r="I20" s="17">
        <v>83608</v>
      </c>
      <c r="J20" s="17">
        <v>24834.25</v>
      </c>
      <c r="K20" s="17">
        <v>108442.25</v>
      </c>
      <c r="L20" s="15">
        <f t="shared" si="0"/>
        <v>9.2950499999999998</v>
      </c>
      <c r="M20" s="15">
        <f t="shared" si="1"/>
        <v>4.6475249999999999</v>
      </c>
    </row>
    <row r="21" spans="1:13" x14ac:dyDescent="0.2">
      <c r="A21" s="12" t="s">
        <v>150</v>
      </c>
      <c r="B21" s="13">
        <v>302</v>
      </c>
      <c r="C21" s="14">
        <v>16.059999999999999</v>
      </c>
      <c r="D21" s="14">
        <v>5</v>
      </c>
      <c r="E21" s="14">
        <v>21.06</v>
      </c>
      <c r="F21" s="14">
        <v>347.06</v>
      </c>
      <c r="G21" s="14">
        <v>108.02</v>
      </c>
      <c r="H21" s="14">
        <v>455.08</v>
      </c>
      <c r="I21" s="13">
        <v>104812</v>
      </c>
      <c r="J21" s="13">
        <v>32620.53</v>
      </c>
      <c r="K21" s="13">
        <v>137432.53</v>
      </c>
      <c r="L21" s="15">
        <f t="shared" si="0"/>
        <v>27.304476158940393</v>
      </c>
      <c r="M21" s="15">
        <f t="shared" si="1"/>
        <v>13.652238079470196</v>
      </c>
    </row>
    <row r="22" spans="1:13" ht="26" x14ac:dyDescent="0.2">
      <c r="A22" s="16" t="s">
        <v>166</v>
      </c>
      <c r="B22" s="17">
        <v>900</v>
      </c>
      <c r="C22" s="18">
        <v>15.22</v>
      </c>
      <c r="D22" s="18">
        <v>5</v>
      </c>
      <c r="E22" s="18">
        <v>20.22</v>
      </c>
      <c r="F22" s="18">
        <v>61.79</v>
      </c>
      <c r="G22" s="18">
        <v>20.29</v>
      </c>
      <c r="H22" s="18">
        <v>82.08</v>
      </c>
      <c r="I22" s="17">
        <v>55611</v>
      </c>
      <c r="J22" s="17">
        <v>18261</v>
      </c>
      <c r="K22" s="17">
        <v>73872</v>
      </c>
      <c r="L22" s="15">
        <f t="shared" si="0"/>
        <v>4.9247999999999994</v>
      </c>
      <c r="M22" s="15">
        <f t="shared" si="1"/>
        <v>2.4623999999999997</v>
      </c>
    </row>
    <row r="23" spans="1:13" ht="26" x14ac:dyDescent="0.2">
      <c r="A23" s="12" t="s">
        <v>175</v>
      </c>
      <c r="B23" s="14">
        <v>600</v>
      </c>
      <c r="C23" s="14">
        <v>13.21</v>
      </c>
      <c r="D23" s="14">
        <v>7</v>
      </c>
      <c r="E23" s="14">
        <v>20.21</v>
      </c>
      <c r="F23" s="14">
        <v>165.28</v>
      </c>
      <c r="G23" s="14">
        <v>87.58</v>
      </c>
      <c r="H23" s="14">
        <v>252.86</v>
      </c>
      <c r="I23" s="13">
        <v>99168</v>
      </c>
      <c r="J23" s="13">
        <v>52548.3</v>
      </c>
      <c r="K23" s="13">
        <v>151716.29999999999</v>
      </c>
      <c r="L23" s="15">
        <f t="shared" si="0"/>
        <v>15.171629999999999</v>
      </c>
      <c r="M23" s="15">
        <f t="shared" si="1"/>
        <v>7.5858149999999993</v>
      </c>
    </row>
    <row r="24" spans="1:13" x14ac:dyDescent="0.2">
      <c r="A24" s="16" t="s">
        <v>27</v>
      </c>
      <c r="B24" s="17">
        <v>500</v>
      </c>
      <c r="C24" s="18">
        <v>15.2</v>
      </c>
      <c r="D24" s="18">
        <v>5</v>
      </c>
      <c r="E24" s="18">
        <v>20.2</v>
      </c>
      <c r="F24" s="18">
        <v>105.06</v>
      </c>
      <c r="G24" s="18">
        <v>34.549999999999997</v>
      </c>
      <c r="H24" s="18">
        <v>139.61000000000001</v>
      </c>
      <c r="I24" s="17">
        <v>52530</v>
      </c>
      <c r="J24" s="17">
        <v>17276.25</v>
      </c>
      <c r="K24" s="17">
        <v>69806.25</v>
      </c>
      <c r="L24" s="15">
        <f t="shared" si="0"/>
        <v>8.3767499999999995</v>
      </c>
      <c r="M24" s="15">
        <f t="shared" si="1"/>
        <v>4.1883749999999997</v>
      </c>
    </row>
    <row r="25" spans="1:13" x14ac:dyDescent="0.2">
      <c r="A25" s="12" t="s">
        <v>103</v>
      </c>
      <c r="B25" s="13">
        <v>3000</v>
      </c>
      <c r="C25" s="14">
        <v>14.07</v>
      </c>
      <c r="D25" s="14">
        <v>6</v>
      </c>
      <c r="E25" s="14">
        <v>20.07</v>
      </c>
      <c r="F25" s="14">
        <v>20.93</v>
      </c>
      <c r="G25" s="14">
        <v>8.93</v>
      </c>
      <c r="H25" s="14">
        <v>29.86</v>
      </c>
      <c r="I25" s="13">
        <v>62790</v>
      </c>
      <c r="J25" s="13">
        <v>26775</v>
      </c>
      <c r="K25" s="13">
        <v>89565</v>
      </c>
      <c r="L25" s="15">
        <f t="shared" si="0"/>
        <v>1.7912999999999999</v>
      </c>
      <c r="M25" s="15">
        <f t="shared" si="1"/>
        <v>0.89564999999999995</v>
      </c>
    </row>
    <row r="26" spans="1:13" ht="26" x14ac:dyDescent="0.2">
      <c r="A26" s="16" t="s">
        <v>199</v>
      </c>
      <c r="B26" s="17">
        <v>6000</v>
      </c>
      <c r="C26" s="18">
        <v>15.05</v>
      </c>
      <c r="D26" s="18">
        <v>5</v>
      </c>
      <c r="E26" s="18">
        <v>20.05</v>
      </c>
      <c r="F26" s="18">
        <v>11.47</v>
      </c>
      <c r="G26" s="18">
        <v>3.81</v>
      </c>
      <c r="H26" s="18">
        <v>15.28</v>
      </c>
      <c r="I26" s="17">
        <v>68820</v>
      </c>
      <c r="J26" s="17">
        <v>22860</v>
      </c>
      <c r="K26" s="17">
        <v>91680</v>
      </c>
      <c r="L26" s="15">
        <f t="shared" si="0"/>
        <v>0.91680000000000006</v>
      </c>
      <c r="M26" s="15">
        <f t="shared" si="1"/>
        <v>0.45840000000000003</v>
      </c>
    </row>
    <row r="27" spans="1:13" x14ac:dyDescent="0.2">
      <c r="A27" s="12" t="s">
        <v>131</v>
      </c>
      <c r="B27" s="14">
        <v>600</v>
      </c>
      <c r="C27" s="14">
        <v>14.86</v>
      </c>
      <c r="D27" s="14">
        <v>5</v>
      </c>
      <c r="E27" s="14">
        <v>19.86</v>
      </c>
      <c r="F27" s="14">
        <v>119.86</v>
      </c>
      <c r="G27" s="14">
        <v>40.31</v>
      </c>
      <c r="H27" s="14">
        <v>160.16999999999999</v>
      </c>
      <c r="I27" s="13">
        <v>71916</v>
      </c>
      <c r="J27" s="13">
        <v>24186</v>
      </c>
      <c r="K27" s="13">
        <v>96102</v>
      </c>
      <c r="L27" s="15">
        <f t="shared" si="0"/>
        <v>9.610199999999999</v>
      </c>
      <c r="M27" s="15">
        <f t="shared" si="1"/>
        <v>4.8050999999999995</v>
      </c>
    </row>
    <row r="28" spans="1:13" x14ac:dyDescent="0.2">
      <c r="A28" s="16" t="s">
        <v>38</v>
      </c>
      <c r="B28" s="17">
        <v>2000</v>
      </c>
      <c r="C28" s="18">
        <v>14.85</v>
      </c>
      <c r="D28" s="18">
        <v>5</v>
      </c>
      <c r="E28" s="18">
        <v>19.850000000000001</v>
      </c>
      <c r="F28" s="18">
        <v>36.33</v>
      </c>
      <c r="G28" s="18">
        <v>12.23</v>
      </c>
      <c r="H28" s="18">
        <v>48.56</v>
      </c>
      <c r="I28" s="17">
        <v>72660</v>
      </c>
      <c r="J28" s="17">
        <v>24460</v>
      </c>
      <c r="K28" s="17">
        <v>97120</v>
      </c>
      <c r="L28" s="15">
        <f t="shared" si="0"/>
        <v>2.9135999999999997</v>
      </c>
      <c r="M28" s="15">
        <f t="shared" si="1"/>
        <v>1.4567999999999999</v>
      </c>
    </row>
    <row r="29" spans="1:13" ht="26" x14ac:dyDescent="0.2">
      <c r="A29" s="12" t="s">
        <v>39</v>
      </c>
      <c r="B29" s="14">
        <v>1250</v>
      </c>
      <c r="C29" s="14">
        <v>14.71</v>
      </c>
      <c r="D29" s="14">
        <v>5</v>
      </c>
      <c r="E29" s="14">
        <v>19.71</v>
      </c>
      <c r="F29" s="14">
        <v>40.56</v>
      </c>
      <c r="G29" s="14">
        <v>13.78</v>
      </c>
      <c r="H29" s="14">
        <v>54.34</v>
      </c>
      <c r="I29" s="13">
        <v>50700</v>
      </c>
      <c r="J29" s="13">
        <v>17225</v>
      </c>
      <c r="K29" s="13">
        <v>67925</v>
      </c>
      <c r="L29" s="15">
        <f t="shared" si="0"/>
        <v>3.2604000000000002</v>
      </c>
      <c r="M29" s="15">
        <f t="shared" si="1"/>
        <v>1.6302000000000001</v>
      </c>
    </row>
    <row r="30" spans="1:13" ht="26" x14ac:dyDescent="0.2">
      <c r="A30" s="16" t="s">
        <v>107</v>
      </c>
      <c r="B30" s="17">
        <v>2250</v>
      </c>
      <c r="C30" s="18">
        <v>13.55</v>
      </c>
      <c r="D30" s="18">
        <v>6.04</v>
      </c>
      <c r="E30" s="18">
        <v>19.59</v>
      </c>
      <c r="F30" s="18">
        <v>25.06</v>
      </c>
      <c r="G30" s="18">
        <v>11.16</v>
      </c>
      <c r="H30" s="18">
        <v>36.22</v>
      </c>
      <c r="I30" s="17">
        <v>56385</v>
      </c>
      <c r="J30" s="17">
        <v>25121.119999999999</v>
      </c>
      <c r="K30" s="17">
        <v>81506.12</v>
      </c>
      <c r="L30" s="15">
        <f t="shared" si="0"/>
        <v>2.1734965333333331</v>
      </c>
      <c r="M30" s="15">
        <f t="shared" si="1"/>
        <v>1.0867482666666666</v>
      </c>
    </row>
    <row r="31" spans="1:13" ht="26" x14ac:dyDescent="0.2">
      <c r="A31" s="12" t="s">
        <v>147</v>
      </c>
      <c r="B31" s="13">
        <v>6000</v>
      </c>
      <c r="C31" s="14">
        <v>14.35</v>
      </c>
      <c r="D31" s="14">
        <v>5</v>
      </c>
      <c r="E31" s="14">
        <v>19.350000000000001</v>
      </c>
      <c r="F31" s="14">
        <v>11.37</v>
      </c>
      <c r="G31" s="14">
        <v>3.96</v>
      </c>
      <c r="H31" s="14">
        <v>15.33</v>
      </c>
      <c r="I31" s="13">
        <v>68220</v>
      </c>
      <c r="J31" s="13">
        <v>23760</v>
      </c>
      <c r="K31" s="13">
        <v>91980</v>
      </c>
      <c r="L31" s="15">
        <f t="shared" si="0"/>
        <v>0.91980000000000006</v>
      </c>
      <c r="M31" s="15">
        <f t="shared" si="1"/>
        <v>0.45990000000000003</v>
      </c>
    </row>
    <row r="32" spans="1:13" ht="26" x14ac:dyDescent="0.2">
      <c r="A32" s="16" t="s">
        <v>113</v>
      </c>
      <c r="B32" s="17">
        <v>1000</v>
      </c>
      <c r="C32" s="18">
        <v>11.29</v>
      </c>
      <c r="D32" s="18">
        <v>8</v>
      </c>
      <c r="E32" s="18">
        <v>19.29</v>
      </c>
      <c r="F32" s="18">
        <v>46.29</v>
      </c>
      <c r="G32" s="18">
        <v>32.799999999999997</v>
      </c>
      <c r="H32" s="18">
        <v>79.09</v>
      </c>
      <c r="I32" s="17">
        <v>46290</v>
      </c>
      <c r="J32" s="17">
        <v>32800</v>
      </c>
      <c r="K32" s="17">
        <v>79090</v>
      </c>
      <c r="L32" s="15">
        <f t="shared" si="0"/>
        <v>4.7454000000000001</v>
      </c>
      <c r="M32" s="15">
        <f t="shared" si="1"/>
        <v>2.3727</v>
      </c>
    </row>
    <row r="33" spans="1:13" x14ac:dyDescent="0.2">
      <c r="A33" s="12" t="s">
        <v>104</v>
      </c>
      <c r="B33" s="13">
        <v>2500</v>
      </c>
      <c r="C33" s="14">
        <v>14.26</v>
      </c>
      <c r="D33" s="14">
        <v>5</v>
      </c>
      <c r="E33" s="14">
        <v>19.260000000000002</v>
      </c>
      <c r="F33" s="14">
        <v>20.83</v>
      </c>
      <c r="G33" s="14">
        <v>7.3</v>
      </c>
      <c r="H33" s="14">
        <v>28.13</v>
      </c>
      <c r="I33" s="13">
        <v>52075</v>
      </c>
      <c r="J33" s="13">
        <v>18256.25</v>
      </c>
      <c r="K33" s="13">
        <v>70331.25</v>
      </c>
      <c r="L33" s="15">
        <f t="shared" si="0"/>
        <v>1.6879500000000001</v>
      </c>
      <c r="M33" s="15">
        <f t="shared" si="1"/>
        <v>0.84397500000000003</v>
      </c>
    </row>
    <row r="34" spans="1:13" ht="26" x14ac:dyDescent="0.2">
      <c r="A34" s="16" t="s">
        <v>108</v>
      </c>
      <c r="B34" s="17">
        <v>9000</v>
      </c>
      <c r="C34" s="18">
        <v>11.97</v>
      </c>
      <c r="D34" s="18">
        <v>7</v>
      </c>
      <c r="E34" s="18">
        <v>18.97</v>
      </c>
      <c r="F34" s="18">
        <v>8.9600000000000009</v>
      </c>
      <c r="G34" s="18">
        <v>5.24</v>
      </c>
      <c r="H34" s="18">
        <v>14.2</v>
      </c>
      <c r="I34" s="17">
        <v>80640</v>
      </c>
      <c r="J34" s="17">
        <v>47155.5</v>
      </c>
      <c r="K34" s="17">
        <v>127795.5</v>
      </c>
      <c r="L34" s="15">
        <f t="shared" si="0"/>
        <v>0.85197000000000001</v>
      </c>
      <c r="M34" s="15">
        <f t="shared" si="1"/>
        <v>0.425985</v>
      </c>
    </row>
    <row r="35" spans="1:13" ht="26" x14ac:dyDescent="0.2">
      <c r="A35" s="12" t="s">
        <v>193</v>
      </c>
      <c r="B35" s="13">
        <v>3000</v>
      </c>
      <c r="C35" s="14">
        <v>13.94</v>
      </c>
      <c r="D35" s="14">
        <v>5</v>
      </c>
      <c r="E35" s="14">
        <v>18.940000000000001</v>
      </c>
      <c r="F35" s="14">
        <v>35.93</v>
      </c>
      <c r="G35" s="14">
        <v>12.89</v>
      </c>
      <c r="H35" s="14">
        <v>48.82</v>
      </c>
      <c r="I35" s="13">
        <v>107790</v>
      </c>
      <c r="J35" s="13">
        <v>38655</v>
      </c>
      <c r="K35" s="13">
        <v>146445</v>
      </c>
      <c r="L35" s="15">
        <f t="shared" si="0"/>
        <v>2.9288999999999996</v>
      </c>
      <c r="M35" s="15">
        <f t="shared" si="1"/>
        <v>1.4644499999999998</v>
      </c>
    </row>
    <row r="36" spans="1:13" x14ac:dyDescent="0.2">
      <c r="A36" s="16" t="s">
        <v>118</v>
      </c>
      <c r="B36" s="18">
        <v>4500</v>
      </c>
      <c r="C36" s="18">
        <v>13.85</v>
      </c>
      <c r="D36" s="18">
        <v>5</v>
      </c>
      <c r="E36" s="18">
        <v>18.850000000000001</v>
      </c>
      <c r="F36" s="18">
        <v>18.62</v>
      </c>
      <c r="G36" s="18">
        <v>6.72</v>
      </c>
      <c r="H36" s="18">
        <v>25.34</v>
      </c>
      <c r="I36" s="17">
        <v>83790</v>
      </c>
      <c r="J36" s="17">
        <v>30240</v>
      </c>
      <c r="K36" s="17">
        <v>114030</v>
      </c>
      <c r="L36" s="15">
        <f t="shared" si="0"/>
        <v>1.5204</v>
      </c>
      <c r="M36" s="15">
        <f t="shared" si="1"/>
        <v>0.76019999999999999</v>
      </c>
    </row>
    <row r="37" spans="1:13" ht="26" x14ac:dyDescent="0.2">
      <c r="A37" s="12" t="s">
        <v>163</v>
      </c>
      <c r="B37" s="13">
        <v>1500</v>
      </c>
      <c r="C37" s="14">
        <v>13.79</v>
      </c>
      <c r="D37" s="14">
        <v>5</v>
      </c>
      <c r="E37" s="14">
        <v>18.79</v>
      </c>
      <c r="F37" s="14">
        <v>35.03</v>
      </c>
      <c r="G37" s="14">
        <v>12.69</v>
      </c>
      <c r="H37" s="14">
        <v>47.72</v>
      </c>
      <c r="I37" s="13">
        <v>52545</v>
      </c>
      <c r="J37" s="13">
        <v>19038.75</v>
      </c>
      <c r="K37" s="13">
        <v>71583.75</v>
      </c>
      <c r="L37" s="15">
        <f t="shared" si="0"/>
        <v>2.8633499999999996</v>
      </c>
      <c r="M37" s="15">
        <f t="shared" si="1"/>
        <v>1.4316749999999998</v>
      </c>
    </row>
    <row r="38" spans="1:13" x14ac:dyDescent="0.2">
      <c r="A38" s="16" t="s">
        <v>159</v>
      </c>
      <c r="B38" s="17">
        <v>800</v>
      </c>
      <c r="C38" s="18">
        <v>13.74</v>
      </c>
      <c r="D38" s="18">
        <v>5</v>
      </c>
      <c r="E38" s="18">
        <v>18.739999999999998</v>
      </c>
      <c r="F38" s="18">
        <v>104.57</v>
      </c>
      <c r="G38" s="18">
        <v>38.04</v>
      </c>
      <c r="H38" s="18">
        <v>142.61000000000001</v>
      </c>
      <c r="I38" s="17">
        <v>83656</v>
      </c>
      <c r="J38" s="17">
        <v>30432</v>
      </c>
      <c r="K38" s="17">
        <v>114088</v>
      </c>
      <c r="L38" s="15">
        <f t="shared" si="0"/>
        <v>8.5565999999999995</v>
      </c>
      <c r="M38" s="15">
        <f t="shared" si="1"/>
        <v>4.2782999999999998</v>
      </c>
    </row>
    <row r="39" spans="1:13" x14ac:dyDescent="0.2">
      <c r="A39" s="12" t="s">
        <v>97</v>
      </c>
      <c r="B39" s="13">
        <v>2000</v>
      </c>
      <c r="C39" s="14">
        <v>13.71</v>
      </c>
      <c r="D39" s="14">
        <v>5</v>
      </c>
      <c r="E39" s="14">
        <v>18.71</v>
      </c>
      <c r="F39" s="14">
        <v>34.119999999999997</v>
      </c>
      <c r="G39" s="14">
        <v>12.44</v>
      </c>
      <c r="H39" s="14">
        <v>46.56</v>
      </c>
      <c r="I39" s="13">
        <v>68240</v>
      </c>
      <c r="J39" s="13">
        <v>24870</v>
      </c>
      <c r="K39" s="13">
        <v>93110</v>
      </c>
      <c r="L39" s="15">
        <f t="shared" si="0"/>
        <v>2.7932999999999999</v>
      </c>
      <c r="M39" s="15">
        <f t="shared" si="1"/>
        <v>1.3966499999999999</v>
      </c>
    </row>
    <row r="40" spans="1:13" x14ac:dyDescent="0.2">
      <c r="A40" s="16" t="s">
        <v>123</v>
      </c>
      <c r="B40" s="18">
        <v>1250</v>
      </c>
      <c r="C40" s="18">
        <v>13.69</v>
      </c>
      <c r="D40" s="18">
        <v>5</v>
      </c>
      <c r="E40" s="18">
        <v>18.690000000000001</v>
      </c>
      <c r="F40" s="18">
        <v>59.28</v>
      </c>
      <c r="G40" s="18">
        <v>21.65</v>
      </c>
      <c r="H40" s="18">
        <v>80.930000000000007</v>
      </c>
      <c r="I40" s="17">
        <v>74100</v>
      </c>
      <c r="J40" s="17">
        <v>27059.38</v>
      </c>
      <c r="K40" s="17">
        <v>101159.38</v>
      </c>
      <c r="L40" s="15">
        <f t="shared" si="0"/>
        <v>4.8556502400000001</v>
      </c>
      <c r="M40" s="15">
        <f t="shared" si="1"/>
        <v>2.4278251200000001</v>
      </c>
    </row>
    <row r="41" spans="1:13" x14ac:dyDescent="0.2">
      <c r="A41" s="12" t="s">
        <v>47</v>
      </c>
      <c r="B41" s="13">
        <v>500</v>
      </c>
      <c r="C41" s="14">
        <v>13.6</v>
      </c>
      <c r="D41" s="14">
        <v>5</v>
      </c>
      <c r="E41" s="14">
        <v>18.600000000000001</v>
      </c>
      <c r="F41" s="14">
        <v>178.76</v>
      </c>
      <c r="G41" s="14">
        <v>65.7</v>
      </c>
      <c r="H41" s="14">
        <v>244.46</v>
      </c>
      <c r="I41" s="13">
        <v>89380</v>
      </c>
      <c r="J41" s="13">
        <v>32848.75</v>
      </c>
      <c r="K41" s="13">
        <v>122228.75</v>
      </c>
      <c r="L41" s="15">
        <f t="shared" si="0"/>
        <v>14.667449999999999</v>
      </c>
      <c r="M41" s="15">
        <f t="shared" si="1"/>
        <v>7.3337249999999994</v>
      </c>
    </row>
    <row r="42" spans="1:13" x14ac:dyDescent="0.2">
      <c r="A42" s="16" t="s">
        <v>134</v>
      </c>
      <c r="B42" s="17">
        <v>4500</v>
      </c>
      <c r="C42" s="18">
        <v>12.46</v>
      </c>
      <c r="D42" s="18">
        <v>6</v>
      </c>
      <c r="E42" s="18">
        <v>18.46</v>
      </c>
      <c r="F42" s="18">
        <v>10.37</v>
      </c>
      <c r="G42" s="18">
        <v>4.99</v>
      </c>
      <c r="H42" s="18">
        <v>15.36</v>
      </c>
      <c r="I42" s="17">
        <v>46665</v>
      </c>
      <c r="J42" s="17">
        <v>22464</v>
      </c>
      <c r="K42" s="17">
        <v>69129</v>
      </c>
      <c r="L42" s="15">
        <f t="shared" si="0"/>
        <v>0.92171999999999998</v>
      </c>
      <c r="M42" s="15">
        <f t="shared" si="1"/>
        <v>0.46085999999999999</v>
      </c>
    </row>
    <row r="43" spans="1:13" ht="26" x14ac:dyDescent="0.2">
      <c r="A43" s="12" t="s">
        <v>187</v>
      </c>
      <c r="B43" s="14">
        <v>9000</v>
      </c>
      <c r="C43" s="14">
        <v>13.45</v>
      </c>
      <c r="D43" s="14">
        <v>5</v>
      </c>
      <c r="E43" s="14">
        <v>18.45</v>
      </c>
      <c r="F43" s="14">
        <v>10.27</v>
      </c>
      <c r="G43" s="14">
        <v>3.82</v>
      </c>
      <c r="H43" s="14">
        <v>14.09</v>
      </c>
      <c r="I43" s="13">
        <v>92430</v>
      </c>
      <c r="J43" s="13">
        <v>34357.5</v>
      </c>
      <c r="K43" s="13">
        <v>126787.5</v>
      </c>
      <c r="L43" s="15">
        <f t="shared" si="0"/>
        <v>0.84524999999999995</v>
      </c>
      <c r="M43" s="15">
        <f t="shared" si="1"/>
        <v>0.42262499999999997</v>
      </c>
    </row>
    <row r="44" spans="1:13" x14ac:dyDescent="0.2">
      <c r="A44" s="16" t="s">
        <v>138</v>
      </c>
      <c r="B44" s="17">
        <v>8000</v>
      </c>
      <c r="C44" s="18">
        <v>13.1</v>
      </c>
      <c r="D44" s="18">
        <v>5.32</v>
      </c>
      <c r="E44" s="18">
        <v>18.420000000000002</v>
      </c>
      <c r="F44" s="18">
        <v>10.47</v>
      </c>
      <c r="G44" s="18">
        <v>4.25</v>
      </c>
      <c r="H44" s="18">
        <v>14.72</v>
      </c>
      <c r="I44" s="17">
        <v>83760</v>
      </c>
      <c r="J44" s="17">
        <v>34005.440000000002</v>
      </c>
      <c r="K44" s="17">
        <v>117765.44</v>
      </c>
      <c r="L44" s="15">
        <f t="shared" si="0"/>
        <v>0.88324080000000005</v>
      </c>
      <c r="M44" s="15">
        <f t="shared" si="1"/>
        <v>0.44162040000000002</v>
      </c>
    </row>
    <row r="45" spans="1:13" x14ac:dyDescent="0.2">
      <c r="A45" s="12" t="s">
        <v>165</v>
      </c>
      <c r="B45" s="13">
        <v>1300</v>
      </c>
      <c r="C45" s="14">
        <v>13.41</v>
      </c>
      <c r="D45" s="14">
        <v>5</v>
      </c>
      <c r="E45" s="14">
        <v>18.41</v>
      </c>
      <c r="F45" s="14">
        <v>50.33</v>
      </c>
      <c r="G45" s="14">
        <v>18.77</v>
      </c>
      <c r="H45" s="14">
        <v>69.099999999999994</v>
      </c>
      <c r="I45" s="13">
        <v>65429</v>
      </c>
      <c r="J45" s="13">
        <v>24394.5</v>
      </c>
      <c r="K45" s="13">
        <v>89823.5</v>
      </c>
      <c r="L45" s="15">
        <f t="shared" si="0"/>
        <v>4.1456999999999997</v>
      </c>
      <c r="M45" s="15">
        <f t="shared" si="1"/>
        <v>2.0728499999999999</v>
      </c>
    </row>
    <row r="46" spans="1:13" x14ac:dyDescent="0.2">
      <c r="A46" s="16" t="s">
        <v>59</v>
      </c>
      <c r="B46" s="17">
        <v>2500</v>
      </c>
      <c r="C46" s="18">
        <v>13.04</v>
      </c>
      <c r="D46" s="18">
        <v>5</v>
      </c>
      <c r="E46" s="18">
        <v>18.04</v>
      </c>
      <c r="F46" s="18">
        <v>22.24</v>
      </c>
      <c r="G46" s="18">
        <v>8.5299999999999994</v>
      </c>
      <c r="H46" s="18">
        <v>30.77</v>
      </c>
      <c r="I46" s="17">
        <v>55600</v>
      </c>
      <c r="J46" s="17">
        <v>21312.5</v>
      </c>
      <c r="K46" s="17">
        <v>76912.5</v>
      </c>
      <c r="L46" s="15">
        <f t="shared" si="0"/>
        <v>1.8459000000000001</v>
      </c>
      <c r="M46" s="15">
        <f t="shared" si="1"/>
        <v>0.92295000000000005</v>
      </c>
    </row>
    <row r="47" spans="1:13" ht="26" x14ac:dyDescent="0.2">
      <c r="A47" s="12" t="s">
        <v>172</v>
      </c>
      <c r="B47" s="13">
        <v>33141</v>
      </c>
      <c r="C47" s="14">
        <v>12.9</v>
      </c>
      <c r="D47" s="14">
        <v>5</v>
      </c>
      <c r="E47" s="14">
        <v>17.899999999999999</v>
      </c>
      <c r="F47" s="14">
        <v>1.91</v>
      </c>
      <c r="G47" s="14">
        <v>0.74</v>
      </c>
      <c r="H47" s="14">
        <v>2.65</v>
      </c>
      <c r="I47" s="13">
        <v>63299</v>
      </c>
      <c r="J47" s="13">
        <v>24524.34</v>
      </c>
      <c r="K47" s="13">
        <v>87823.34</v>
      </c>
      <c r="L47" s="15">
        <f t="shared" si="0"/>
        <v>0.15899943876165473</v>
      </c>
      <c r="M47" s="15">
        <f t="shared" si="1"/>
        <v>7.9499719380827366E-2</v>
      </c>
    </row>
    <row r="48" spans="1:13" x14ac:dyDescent="0.2">
      <c r="A48" s="16" t="s">
        <v>154</v>
      </c>
      <c r="B48" s="18">
        <v>5500</v>
      </c>
      <c r="C48" s="18">
        <v>12.83</v>
      </c>
      <c r="D48" s="18">
        <v>5</v>
      </c>
      <c r="E48" s="18">
        <v>17.829999999999998</v>
      </c>
      <c r="F48" s="18">
        <v>8.86</v>
      </c>
      <c r="G48" s="18">
        <v>3.45</v>
      </c>
      <c r="H48" s="18">
        <v>12.31</v>
      </c>
      <c r="I48" s="17">
        <v>48730</v>
      </c>
      <c r="J48" s="17">
        <v>18988.75</v>
      </c>
      <c r="K48" s="17">
        <v>67718.75</v>
      </c>
      <c r="L48" s="15">
        <f t="shared" si="0"/>
        <v>0.73875000000000002</v>
      </c>
      <c r="M48" s="15">
        <f t="shared" si="1"/>
        <v>0.36937500000000001</v>
      </c>
    </row>
    <row r="49" spans="1:13" ht="26" x14ac:dyDescent="0.2">
      <c r="A49" s="12" t="s">
        <v>21</v>
      </c>
      <c r="B49" s="14">
        <v>250</v>
      </c>
      <c r="C49" s="14">
        <v>12.79</v>
      </c>
      <c r="D49" s="14">
        <v>5</v>
      </c>
      <c r="E49" s="14">
        <v>17.79</v>
      </c>
      <c r="F49" s="14">
        <v>306.70999999999998</v>
      </c>
      <c r="G49" s="14">
        <v>119.83</v>
      </c>
      <c r="H49" s="14">
        <v>426.54</v>
      </c>
      <c r="I49" s="13">
        <v>76678</v>
      </c>
      <c r="J49" s="13">
        <v>29956.25</v>
      </c>
      <c r="K49" s="13">
        <v>106634.25</v>
      </c>
      <c r="L49" s="15">
        <f t="shared" si="0"/>
        <v>25.592219999999998</v>
      </c>
      <c r="M49" s="15">
        <f t="shared" si="1"/>
        <v>12.796109999999999</v>
      </c>
    </row>
    <row r="50" spans="1:13" ht="26" x14ac:dyDescent="0.2">
      <c r="A50" s="16" t="s">
        <v>205</v>
      </c>
      <c r="B50" s="17">
        <v>900</v>
      </c>
      <c r="C50" s="18">
        <v>12.78</v>
      </c>
      <c r="D50" s="18">
        <v>5</v>
      </c>
      <c r="E50" s="18">
        <v>17.78</v>
      </c>
      <c r="F50" s="18">
        <v>65.63</v>
      </c>
      <c r="G50" s="18">
        <v>25.67</v>
      </c>
      <c r="H50" s="18">
        <v>91.3</v>
      </c>
      <c r="I50" s="17">
        <v>59067</v>
      </c>
      <c r="J50" s="17">
        <v>23103</v>
      </c>
      <c r="K50" s="17">
        <v>82170</v>
      </c>
      <c r="L50" s="15">
        <f t="shared" si="0"/>
        <v>5.4779999999999998</v>
      </c>
      <c r="M50" s="15">
        <f t="shared" si="1"/>
        <v>2.7389999999999999</v>
      </c>
    </row>
    <row r="51" spans="1:13" x14ac:dyDescent="0.2">
      <c r="A51" s="12" t="s">
        <v>64</v>
      </c>
      <c r="B51" s="13">
        <v>1100</v>
      </c>
      <c r="C51" s="14">
        <v>12.74</v>
      </c>
      <c r="D51" s="14">
        <v>5</v>
      </c>
      <c r="E51" s="14">
        <v>17.739999999999998</v>
      </c>
      <c r="F51" s="14">
        <v>86.37</v>
      </c>
      <c r="G51" s="14">
        <v>33.880000000000003</v>
      </c>
      <c r="H51" s="14">
        <v>120.25</v>
      </c>
      <c r="I51" s="13">
        <v>95007</v>
      </c>
      <c r="J51" s="13">
        <v>37270.75</v>
      </c>
      <c r="K51" s="13">
        <v>132277.75</v>
      </c>
      <c r="L51" s="15">
        <f t="shared" si="0"/>
        <v>7.2151500000000004</v>
      </c>
      <c r="M51" s="15">
        <f t="shared" si="1"/>
        <v>3.6075750000000002</v>
      </c>
    </row>
    <row r="52" spans="1:13" x14ac:dyDescent="0.2">
      <c r="A52" s="16" t="s">
        <v>115</v>
      </c>
      <c r="B52" s="17">
        <v>2250</v>
      </c>
      <c r="C52" s="18">
        <v>11.71</v>
      </c>
      <c r="D52" s="18">
        <v>6</v>
      </c>
      <c r="E52" s="18">
        <v>17.71</v>
      </c>
      <c r="F52" s="18">
        <v>24.67</v>
      </c>
      <c r="G52" s="18">
        <v>12.63</v>
      </c>
      <c r="H52" s="18">
        <v>37.299999999999997</v>
      </c>
      <c r="I52" s="17">
        <v>55508</v>
      </c>
      <c r="J52" s="17">
        <v>28417.5</v>
      </c>
      <c r="K52" s="17">
        <v>83925.5</v>
      </c>
      <c r="L52" s="15">
        <f t="shared" si="0"/>
        <v>2.2380133333333334</v>
      </c>
      <c r="M52" s="15">
        <f t="shared" si="1"/>
        <v>1.1190066666666667</v>
      </c>
    </row>
    <row r="53" spans="1:13" x14ac:dyDescent="0.2">
      <c r="A53" s="12" t="s">
        <v>179</v>
      </c>
      <c r="B53" s="14">
        <v>45000</v>
      </c>
      <c r="C53" s="14">
        <v>12.65</v>
      </c>
      <c r="D53" s="14">
        <v>5</v>
      </c>
      <c r="E53" s="14">
        <v>17.649999999999999</v>
      </c>
      <c r="F53" s="14">
        <v>0.81</v>
      </c>
      <c r="G53" s="14">
        <v>0.32</v>
      </c>
      <c r="H53" s="14">
        <v>1.1299999999999999</v>
      </c>
      <c r="I53" s="13">
        <v>36450</v>
      </c>
      <c r="J53" s="13">
        <v>14400</v>
      </c>
      <c r="K53" s="13">
        <v>50850</v>
      </c>
      <c r="L53" s="15">
        <f t="shared" si="0"/>
        <v>6.7799999999999999E-2</v>
      </c>
      <c r="M53" s="15">
        <f t="shared" si="1"/>
        <v>3.39E-2</v>
      </c>
    </row>
    <row r="54" spans="1:13" x14ac:dyDescent="0.2">
      <c r="A54" s="16" t="s">
        <v>58</v>
      </c>
      <c r="B54" s="17">
        <v>400</v>
      </c>
      <c r="C54" s="18">
        <v>12.49</v>
      </c>
      <c r="D54" s="18">
        <v>5</v>
      </c>
      <c r="E54" s="18">
        <v>17.489999999999998</v>
      </c>
      <c r="F54" s="18">
        <v>187.74</v>
      </c>
      <c r="G54" s="18">
        <v>75.150000000000006</v>
      </c>
      <c r="H54" s="18">
        <v>262.89</v>
      </c>
      <c r="I54" s="17">
        <v>75096</v>
      </c>
      <c r="J54" s="17">
        <v>30059</v>
      </c>
      <c r="K54" s="17">
        <v>105155</v>
      </c>
      <c r="L54" s="15">
        <f t="shared" si="0"/>
        <v>15.773250000000001</v>
      </c>
      <c r="M54" s="15">
        <f t="shared" si="1"/>
        <v>7.8866250000000004</v>
      </c>
    </row>
    <row r="55" spans="1:13" ht="26" x14ac:dyDescent="0.2">
      <c r="A55" s="12" t="s">
        <v>46</v>
      </c>
      <c r="B55" s="13">
        <v>1500</v>
      </c>
      <c r="C55" s="14">
        <v>12.43</v>
      </c>
      <c r="D55" s="14">
        <v>5</v>
      </c>
      <c r="E55" s="14">
        <v>17.43</v>
      </c>
      <c r="F55" s="14">
        <v>34.229999999999997</v>
      </c>
      <c r="G55" s="14">
        <v>13.77</v>
      </c>
      <c r="H55" s="14">
        <v>48</v>
      </c>
      <c r="I55" s="13">
        <v>51345</v>
      </c>
      <c r="J55" s="13">
        <v>20647.5</v>
      </c>
      <c r="K55" s="13">
        <v>71992.5</v>
      </c>
      <c r="L55" s="15">
        <f t="shared" si="0"/>
        <v>2.8797000000000001</v>
      </c>
      <c r="M55" s="15">
        <f t="shared" si="1"/>
        <v>1.4398500000000001</v>
      </c>
    </row>
    <row r="56" spans="1:13" x14ac:dyDescent="0.2">
      <c r="A56" s="16" t="s">
        <v>141</v>
      </c>
      <c r="B56" s="18">
        <v>750</v>
      </c>
      <c r="C56" s="18">
        <v>12.4</v>
      </c>
      <c r="D56" s="18">
        <v>5</v>
      </c>
      <c r="E56" s="18">
        <v>17.399999999999999</v>
      </c>
      <c r="F56" s="18">
        <v>147.78</v>
      </c>
      <c r="G56" s="18">
        <v>59.57</v>
      </c>
      <c r="H56" s="18">
        <v>207.35</v>
      </c>
      <c r="I56" s="17">
        <v>110835</v>
      </c>
      <c r="J56" s="17">
        <v>44675.63</v>
      </c>
      <c r="K56" s="17">
        <v>155510.63</v>
      </c>
      <c r="L56" s="15">
        <f t="shared" si="0"/>
        <v>12.4408504</v>
      </c>
      <c r="M56" s="15">
        <f t="shared" si="1"/>
        <v>6.2204252000000002</v>
      </c>
    </row>
    <row r="57" spans="1:13" ht="26" x14ac:dyDescent="0.2">
      <c r="A57" s="12" t="s">
        <v>73</v>
      </c>
      <c r="B57" s="13">
        <v>5000</v>
      </c>
      <c r="C57" s="14">
        <v>12.31</v>
      </c>
      <c r="D57" s="14">
        <v>5.08</v>
      </c>
      <c r="E57" s="14">
        <v>17.39</v>
      </c>
      <c r="F57" s="14">
        <v>12.48</v>
      </c>
      <c r="G57" s="14">
        <v>5.15</v>
      </c>
      <c r="H57" s="14">
        <v>17.63</v>
      </c>
      <c r="I57" s="13">
        <v>62400</v>
      </c>
      <c r="J57" s="13">
        <v>25742.9</v>
      </c>
      <c r="K57" s="13">
        <v>88142.9</v>
      </c>
      <c r="L57" s="15">
        <f t="shared" si="0"/>
        <v>1.0577147999999998</v>
      </c>
      <c r="M57" s="15">
        <f t="shared" si="1"/>
        <v>0.52885739999999992</v>
      </c>
    </row>
    <row r="58" spans="1:13" x14ac:dyDescent="0.2">
      <c r="A58" s="16" t="s">
        <v>116</v>
      </c>
      <c r="B58" s="17">
        <v>1500</v>
      </c>
      <c r="C58" s="18">
        <v>11.38</v>
      </c>
      <c r="D58" s="18">
        <v>6</v>
      </c>
      <c r="E58" s="18">
        <v>17.38</v>
      </c>
      <c r="F58" s="18">
        <v>56.91</v>
      </c>
      <c r="G58" s="18">
        <v>29.98</v>
      </c>
      <c r="H58" s="18">
        <v>86.89</v>
      </c>
      <c r="I58" s="17">
        <v>85365</v>
      </c>
      <c r="J58" s="17">
        <v>44968.5</v>
      </c>
      <c r="K58" s="17">
        <v>130333.5</v>
      </c>
      <c r="L58" s="15">
        <f t="shared" si="0"/>
        <v>5.2133399999999996</v>
      </c>
      <c r="M58" s="15">
        <f t="shared" si="1"/>
        <v>2.6066699999999998</v>
      </c>
    </row>
    <row r="59" spans="1:13" x14ac:dyDescent="0.2">
      <c r="A59" s="12" t="s">
        <v>176</v>
      </c>
      <c r="B59" s="13">
        <v>800</v>
      </c>
      <c r="C59" s="14">
        <v>11.31</v>
      </c>
      <c r="D59" s="14">
        <v>6.06</v>
      </c>
      <c r="E59" s="14">
        <v>17.37</v>
      </c>
      <c r="F59" s="14">
        <v>47.55</v>
      </c>
      <c r="G59" s="14">
        <v>25.47</v>
      </c>
      <c r="H59" s="14">
        <v>73.02</v>
      </c>
      <c r="I59" s="13">
        <v>38040</v>
      </c>
      <c r="J59" s="13">
        <v>20378.57</v>
      </c>
      <c r="K59" s="13">
        <v>58418.57</v>
      </c>
      <c r="L59" s="15">
        <f t="shared" si="0"/>
        <v>4.3813927499999998</v>
      </c>
      <c r="M59" s="15">
        <f t="shared" si="1"/>
        <v>2.1906963749999999</v>
      </c>
    </row>
    <row r="60" spans="1:13" x14ac:dyDescent="0.2">
      <c r="A60" s="16" t="s">
        <v>9</v>
      </c>
      <c r="B60" s="17">
        <v>11000</v>
      </c>
      <c r="C60" s="18">
        <v>12.37</v>
      </c>
      <c r="D60" s="18">
        <v>5</v>
      </c>
      <c r="E60" s="18">
        <v>17.37</v>
      </c>
      <c r="F60" s="18">
        <v>5.34</v>
      </c>
      <c r="G60" s="18">
        <v>2.16</v>
      </c>
      <c r="H60" s="18">
        <v>7.5</v>
      </c>
      <c r="I60" s="17">
        <v>58740</v>
      </c>
      <c r="J60" s="17">
        <v>23732.5</v>
      </c>
      <c r="K60" s="17">
        <v>82472.5</v>
      </c>
      <c r="L60" s="15">
        <f t="shared" si="0"/>
        <v>0.44984999999999997</v>
      </c>
      <c r="M60" s="15">
        <f t="shared" si="1"/>
        <v>0.22492499999999999</v>
      </c>
    </row>
    <row r="61" spans="1:13" x14ac:dyDescent="0.2">
      <c r="A61" s="12" t="s">
        <v>98</v>
      </c>
      <c r="B61" s="14">
        <v>600</v>
      </c>
      <c r="C61" s="14">
        <v>12.31</v>
      </c>
      <c r="D61" s="14">
        <v>5</v>
      </c>
      <c r="E61" s="14">
        <v>17.309999999999999</v>
      </c>
      <c r="F61" s="14">
        <v>120.6</v>
      </c>
      <c r="G61" s="14">
        <v>48.96</v>
      </c>
      <c r="H61" s="14">
        <v>169.56</v>
      </c>
      <c r="I61" s="13">
        <v>72360</v>
      </c>
      <c r="J61" s="13">
        <v>29374.5</v>
      </c>
      <c r="K61" s="13">
        <v>101734.5</v>
      </c>
      <c r="L61" s="15">
        <f t="shared" si="0"/>
        <v>10.173449999999999</v>
      </c>
      <c r="M61" s="15">
        <f t="shared" si="1"/>
        <v>5.0867249999999995</v>
      </c>
    </row>
    <row r="62" spans="1:13" ht="26" x14ac:dyDescent="0.2">
      <c r="A62" s="16" t="s">
        <v>23</v>
      </c>
      <c r="B62" s="17">
        <v>4000</v>
      </c>
      <c r="C62" s="18">
        <v>12.25</v>
      </c>
      <c r="D62" s="18">
        <v>5</v>
      </c>
      <c r="E62" s="18">
        <v>17.25</v>
      </c>
      <c r="F62" s="18">
        <v>13.49</v>
      </c>
      <c r="G62" s="18">
        <v>5.5</v>
      </c>
      <c r="H62" s="18">
        <v>18.989999999999998</v>
      </c>
      <c r="I62" s="17">
        <v>53960</v>
      </c>
      <c r="J62" s="17">
        <v>22010</v>
      </c>
      <c r="K62" s="17">
        <v>75970</v>
      </c>
      <c r="L62" s="15">
        <f t="shared" si="0"/>
        <v>1.1395500000000001</v>
      </c>
      <c r="M62" s="15">
        <f t="shared" si="1"/>
        <v>0.56977500000000003</v>
      </c>
    </row>
    <row r="63" spans="1:13" x14ac:dyDescent="0.2">
      <c r="A63" s="12" t="s">
        <v>26</v>
      </c>
      <c r="B63" s="14">
        <v>4950</v>
      </c>
      <c r="C63" s="14">
        <v>12.23</v>
      </c>
      <c r="D63" s="14">
        <v>5</v>
      </c>
      <c r="E63" s="14">
        <v>17.23</v>
      </c>
      <c r="F63" s="14">
        <v>11.68</v>
      </c>
      <c r="G63" s="14">
        <v>4.7699999999999996</v>
      </c>
      <c r="H63" s="14">
        <v>16.45</v>
      </c>
      <c r="I63" s="13">
        <v>57816</v>
      </c>
      <c r="J63" s="13">
        <v>23623.88</v>
      </c>
      <c r="K63" s="13">
        <v>81439.88</v>
      </c>
      <c r="L63" s="15">
        <f t="shared" si="0"/>
        <v>0.9871500606060607</v>
      </c>
      <c r="M63" s="15">
        <f t="shared" si="1"/>
        <v>0.49357503030303035</v>
      </c>
    </row>
    <row r="64" spans="1:13" ht="26" x14ac:dyDescent="0.2">
      <c r="A64" s="16" t="s">
        <v>132</v>
      </c>
      <c r="B64" s="17">
        <v>2400</v>
      </c>
      <c r="C64" s="18">
        <v>12.19</v>
      </c>
      <c r="D64" s="18">
        <v>5</v>
      </c>
      <c r="E64" s="18">
        <v>17.190000000000001</v>
      </c>
      <c r="F64" s="18">
        <v>21.04</v>
      </c>
      <c r="G64" s="18">
        <v>8.6300000000000008</v>
      </c>
      <c r="H64" s="18">
        <v>29.67</v>
      </c>
      <c r="I64" s="17">
        <v>50496</v>
      </c>
      <c r="J64" s="17">
        <v>20706</v>
      </c>
      <c r="K64" s="17">
        <v>71202</v>
      </c>
      <c r="L64" s="15">
        <f t="shared" si="0"/>
        <v>1.7800499999999999</v>
      </c>
      <c r="M64" s="15">
        <f t="shared" si="1"/>
        <v>0.89002499999999996</v>
      </c>
    </row>
    <row r="65" spans="1:13" x14ac:dyDescent="0.2">
      <c r="A65" s="12" t="s">
        <v>167</v>
      </c>
      <c r="B65" s="13">
        <v>13000</v>
      </c>
      <c r="C65" s="14">
        <v>12.17</v>
      </c>
      <c r="D65" s="14">
        <v>5</v>
      </c>
      <c r="E65" s="14">
        <v>17.170000000000002</v>
      </c>
      <c r="F65" s="14">
        <v>3.83</v>
      </c>
      <c r="G65" s="14">
        <v>1.57</v>
      </c>
      <c r="H65" s="14">
        <v>5.4</v>
      </c>
      <c r="I65" s="13">
        <v>49790</v>
      </c>
      <c r="J65" s="13">
        <v>20442.5</v>
      </c>
      <c r="K65" s="13">
        <v>70232.5</v>
      </c>
      <c r="L65" s="15">
        <f t="shared" si="0"/>
        <v>0.32414999999999999</v>
      </c>
      <c r="M65" s="15">
        <f t="shared" si="1"/>
        <v>0.162075</v>
      </c>
    </row>
    <row r="66" spans="1:13" ht="26" x14ac:dyDescent="0.2">
      <c r="A66" s="16" t="s">
        <v>111</v>
      </c>
      <c r="B66" s="17">
        <v>500</v>
      </c>
      <c r="C66" s="18">
        <v>12.12</v>
      </c>
      <c r="D66" s="18">
        <v>5</v>
      </c>
      <c r="E66" s="18">
        <v>17.12</v>
      </c>
      <c r="F66" s="18">
        <v>131.27000000000001</v>
      </c>
      <c r="G66" s="18">
        <v>54.11</v>
      </c>
      <c r="H66" s="18">
        <v>185.38</v>
      </c>
      <c r="I66" s="17">
        <v>65635</v>
      </c>
      <c r="J66" s="17">
        <v>27055</v>
      </c>
      <c r="K66" s="17">
        <v>92690</v>
      </c>
      <c r="L66" s="15">
        <f t="shared" si="0"/>
        <v>11.1228</v>
      </c>
      <c r="M66" s="15">
        <f t="shared" si="1"/>
        <v>5.5613999999999999</v>
      </c>
    </row>
    <row r="67" spans="1:13" x14ac:dyDescent="0.2">
      <c r="A67" s="12" t="s">
        <v>129</v>
      </c>
      <c r="B67" s="14">
        <v>1200</v>
      </c>
      <c r="C67" s="14">
        <v>11.99</v>
      </c>
      <c r="D67" s="14">
        <v>5</v>
      </c>
      <c r="E67" s="14">
        <v>16.989999999999998</v>
      </c>
      <c r="F67" s="14">
        <v>49.03</v>
      </c>
      <c r="G67" s="14">
        <v>20.45</v>
      </c>
      <c r="H67" s="14">
        <v>69.48</v>
      </c>
      <c r="I67" s="13">
        <v>58836</v>
      </c>
      <c r="J67" s="13">
        <v>24534</v>
      </c>
      <c r="K67" s="13">
        <v>83370</v>
      </c>
      <c r="L67" s="15">
        <f t="shared" si="0"/>
        <v>4.1684999999999999</v>
      </c>
      <c r="M67" s="15">
        <f t="shared" si="1"/>
        <v>2.0842499999999999</v>
      </c>
    </row>
    <row r="68" spans="1:13" x14ac:dyDescent="0.2">
      <c r="A68" s="16" t="s">
        <v>94</v>
      </c>
      <c r="B68" s="17">
        <v>25000</v>
      </c>
      <c r="C68" s="18">
        <v>11.87</v>
      </c>
      <c r="D68" s="18">
        <v>5</v>
      </c>
      <c r="E68" s="18">
        <v>16.87</v>
      </c>
      <c r="F68" s="18">
        <v>1.71</v>
      </c>
      <c r="G68" s="18">
        <v>0.72</v>
      </c>
      <c r="H68" s="18">
        <v>2.4300000000000002</v>
      </c>
      <c r="I68" s="17">
        <v>42750</v>
      </c>
      <c r="J68" s="17">
        <v>18000</v>
      </c>
      <c r="K68" s="17">
        <v>60750</v>
      </c>
      <c r="L68" s="15">
        <f t="shared" ref="L68:L131" si="2">K68*2*3%/B68</f>
        <v>0.14580000000000001</v>
      </c>
      <c r="M68" s="15">
        <f t="shared" ref="M68:M131" si="3">K68*3%/B68</f>
        <v>7.2900000000000006E-2</v>
      </c>
    </row>
    <row r="69" spans="1:13" x14ac:dyDescent="0.2">
      <c r="A69" s="12" t="s">
        <v>32</v>
      </c>
      <c r="B69" s="13">
        <v>7500</v>
      </c>
      <c r="C69" s="14">
        <v>11.75</v>
      </c>
      <c r="D69" s="14">
        <v>5</v>
      </c>
      <c r="E69" s="14">
        <v>16.75</v>
      </c>
      <c r="F69" s="14">
        <v>8.27</v>
      </c>
      <c r="G69" s="14">
        <v>3.52</v>
      </c>
      <c r="H69" s="14">
        <v>11.79</v>
      </c>
      <c r="I69" s="13">
        <v>62025</v>
      </c>
      <c r="J69" s="13">
        <v>26381.25</v>
      </c>
      <c r="K69" s="13">
        <v>88406.25</v>
      </c>
      <c r="L69" s="15">
        <f t="shared" si="2"/>
        <v>0.70725000000000005</v>
      </c>
      <c r="M69" s="15">
        <f t="shared" si="3"/>
        <v>0.35362500000000002</v>
      </c>
    </row>
    <row r="70" spans="1:13" x14ac:dyDescent="0.2">
      <c r="A70" s="16" t="s">
        <v>202</v>
      </c>
      <c r="B70" s="17">
        <v>3000</v>
      </c>
      <c r="C70" s="18">
        <v>11.65</v>
      </c>
      <c r="D70" s="18">
        <v>5</v>
      </c>
      <c r="E70" s="18">
        <v>16.649999999999999</v>
      </c>
      <c r="F70" s="18">
        <v>22.08</v>
      </c>
      <c r="G70" s="18">
        <v>9.48</v>
      </c>
      <c r="H70" s="18">
        <v>31.56</v>
      </c>
      <c r="I70" s="17">
        <v>66240</v>
      </c>
      <c r="J70" s="17">
        <v>28425</v>
      </c>
      <c r="K70" s="17">
        <v>94665</v>
      </c>
      <c r="L70" s="15">
        <f t="shared" si="2"/>
        <v>1.8933</v>
      </c>
      <c r="M70" s="15">
        <f t="shared" si="3"/>
        <v>0.94664999999999999</v>
      </c>
    </row>
    <row r="71" spans="1:13" x14ac:dyDescent="0.2">
      <c r="A71" s="12" t="s">
        <v>5</v>
      </c>
      <c r="B71" s="13">
        <v>4000</v>
      </c>
      <c r="C71" s="14">
        <v>11.25</v>
      </c>
      <c r="D71" s="14">
        <v>5.38</v>
      </c>
      <c r="E71" s="14">
        <v>16.63</v>
      </c>
      <c r="F71" s="14">
        <v>19.89</v>
      </c>
      <c r="G71" s="14">
        <v>9.5</v>
      </c>
      <c r="H71" s="14">
        <v>29.39</v>
      </c>
      <c r="I71" s="13">
        <v>79560</v>
      </c>
      <c r="J71" s="13">
        <v>38015.08</v>
      </c>
      <c r="K71" s="13">
        <v>117575.08</v>
      </c>
      <c r="L71" s="15">
        <f t="shared" si="2"/>
        <v>1.7636262</v>
      </c>
      <c r="M71" s="15">
        <f t="shared" si="3"/>
        <v>0.88181310000000002</v>
      </c>
    </row>
    <row r="72" spans="1:13" ht="26" x14ac:dyDescent="0.2">
      <c r="A72" s="16" t="s">
        <v>151</v>
      </c>
      <c r="B72" s="17">
        <v>3000</v>
      </c>
      <c r="C72" s="18">
        <v>11.58</v>
      </c>
      <c r="D72" s="18">
        <v>5</v>
      </c>
      <c r="E72" s="18">
        <v>16.579999999999998</v>
      </c>
      <c r="F72" s="18">
        <v>25.38</v>
      </c>
      <c r="G72" s="18">
        <v>10.95</v>
      </c>
      <c r="H72" s="18">
        <v>36.33</v>
      </c>
      <c r="I72" s="17">
        <v>76140</v>
      </c>
      <c r="J72" s="17">
        <v>32857.5</v>
      </c>
      <c r="K72" s="17">
        <v>108997.5</v>
      </c>
      <c r="L72" s="15">
        <f t="shared" si="2"/>
        <v>2.1799499999999998</v>
      </c>
      <c r="M72" s="15">
        <f t="shared" si="3"/>
        <v>1.0899749999999999</v>
      </c>
    </row>
    <row r="73" spans="1:13" x14ac:dyDescent="0.2">
      <c r="A73" s="12" t="s">
        <v>75</v>
      </c>
      <c r="B73" s="13">
        <v>4500</v>
      </c>
      <c r="C73" s="14">
        <v>11.55</v>
      </c>
      <c r="D73" s="14">
        <v>5</v>
      </c>
      <c r="E73" s="14">
        <v>16.55</v>
      </c>
      <c r="F73" s="14">
        <v>13.49</v>
      </c>
      <c r="G73" s="14">
        <v>5.84</v>
      </c>
      <c r="H73" s="14">
        <v>19.329999999999998</v>
      </c>
      <c r="I73" s="13">
        <v>60705</v>
      </c>
      <c r="J73" s="13">
        <v>26257.5</v>
      </c>
      <c r="K73" s="13">
        <v>86962.5</v>
      </c>
      <c r="L73" s="15">
        <f t="shared" si="2"/>
        <v>1.1595</v>
      </c>
      <c r="M73" s="15">
        <f t="shared" si="3"/>
        <v>0.57974999999999999</v>
      </c>
    </row>
    <row r="74" spans="1:13" x14ac:dyDescent="0.2">
      <c r="A74" s="16" t="s">
        <v>203</v>
      </c>
      <c r="B74" s="17">
        <v>1000</v>
      </c>
      <c r="C74" s="18">
        <v>11.54</v>
      </c>
      <c r="D74" s="18">
        <v>5</v>
      </c>
      <c r="E74" s="18">
        <v>16.54</v>
      </c>
      <c r="F74" s="18">
        <v>62.13</v>
      </c>
      <c r="G74" s="18">
        <v>26.91</v>
      </c>
      <c r="H74" s="18">
        <v>89.04</v>
      </c>
      <c r="I74" s="17">
        <v>62130</v>
      </c>
      <c r="J74" s="17">
        <v>26907.5</v>
      </c>
      <c r="K74" s="17">
        <v>89037.5</v>
      </c>
      <c r="L74" s="15">
        <f t="shared" si="2"/>
        <v>5.3422499999999999</v>
      </c>
      <c r="M74" s="15">
        <f t="shared" si="3"/>
        <v>2.671125</v>
      </c>
    </row>
    <row r="75" spans="1:13" x14ac:dyDescent="0.2">
      <c r="A75" s="12" t="s">
        <v>148</v>
      </c>
      <c r="B75" s="14">
        <v>25</v>
      </c>
      <c r="C75" s="14">
        <v>11.5</v>
      </c>
      <c r="D75" s="14">
        <v>5</v>
      </c>
      <c r="E75" s="14">
        <v>16.5</v>
      </c>
      <c r="F75" s="14">
        <v>3318.12</v>
      </c>
      <c r="G75" s="14">
        <v>1441.79</v>
      </c>
      <c r="H75" s="14">
        <v>4759.91</v>
      </c>
      <c r="I75" s="13">
        <v>82953</v>
      </c>
      <c r="J75" s="13">
        <v>36044.629999999997</v>
      </c>
      <c r="K75" s="13">
        <v>118997.63</v>
      </c>
      <c r="L75" s="15">
        <f t="shared" si="2"/>
        <v>285.594312</v>
      </c>
      <c r="M75" s="15">
        <f t="shared" si="3"/>
        <v>142.797156</v>
      </c>
    </row>
    <row r="76" spans="1:13" ht="26" x14ac:dyDescent="0.2">
      <c r="A76" s="16" t="s">
        <v>185</v>
      </c>
      <c r="B76" s="17">
        <v>1500</v>
      </c>
      <c r="C76" s="18">
        <v>11.48</v>
      </c>
      <c r="D76" s="18">
        <v>5</v>
      </c>
      <c r="E76" s="18">
        <v>16.48</v>
      </c>
      <c r="F76" s="18">
        <v>21.85</v>
      </c>
      <c r="G76" s="18">
        <v>9.52</v>
      </c>
      <c r="H76" s="18">
        <v>31.37</v>
      </c>
      <c r="I76" s="17">
        <v>32775</v>
      </c>
      <c r="J76" s="17">
        <v>14272.5</v>
      </c>
      <c r="K76" s="17">
        <v>47047.5</v>
      </c>
      <c r="L76" s="15">
        <f t="shared" si="2"/>
        <v>1.8818999999999999</v>
      </c>
      <c r="M76" s="15">
        <f t="shared" si="3"/>
        <v>0.94094999999999995</v>
      </c>
    </row>
    <row r="77" spans="1:13" x14ac:dyDescent="0.2">
      <c r="A77" s="12" t="s">
        <v>146</v>
      </c>
      <c r="B77" s="14">
        <v>3750</v>
      </c>
      <c r="C77" s="14">
        <v>11.46</v>
      </c>
      <c r="D77" s="14">
        <v>5</v>
      </c>
      <c r="E77" s="14">
        <v>16.46</v>
      </c>
      <c r="F77" s="14">
        <v>17.82</v>
      </c>
      <c r="G77" s="14">
        <v>7.77</v>
      </c>
      <c r="H77" s="14">
        <v>25.59</v>
      </c>
      <c r="I77" s="13">
        <v>66825</v>
      </c>
      <c r="J77" s="13">
        <v>29137.5</v>
      </c>
      <c r="K77" s="13">
        <v>95962.5</v>
      </c>
      <c r="L77" s="15">
        <f t="shared" si="2"/>
        <v>1.5354000000000001</v>
      </c>
      <c r="M77" s="15">
        <f t="shared" si="3"/>
        <v>0.76770000000000005</v>
      </c>
    </row>
    <row r="78" spans="1:13" ht="26" x14ac:dyDescent="0.2">
      <c r="A78" s="16" t="s">
        <v>135</v>
      </c>
      <c r="B78" s="17">
        <v>1500</v>
      </c>
      <c r="C78" s="18">
        <v>11.39</v>
      </c>
      <c r="D78" s="18">
        <v>5</v>
      </c>
      <c r="E78" s="18">
        <v>16.39</v>
      </c>
      <c r="F78" s="18">
        <v>49.43</v>
      </c>
      <c r="G78" s="18">
        <v>21.7</v>
      </c>
      <c r="H78" s="18">
        <v>71.13</v>
      </c>
      <c r="I78" s="17">
        <v>74145</v>
      </c>
      <c r="J78" s="17">
        <v>32542.5</v>
      </c>
      <c r="K78" s="17">
        <v>106687.5</v>
      </c>
      <c r="L78" s="15">
        <f t="shared" si="2"/>
        <v>4.2675000000000001</v>
      </c>
      <c r="M78" s="15">
        <f t="shared" si="3"/>
        <v>2.13375</v>
      </c>
    </row>
    <row r="79" spans="1:13" x14ac:dyDescent="0.2">
      <c r="A79" s="12" t="s">
        <v>65</v>
      </c>
      <c r="B79" s="13">
        <v>2000</v>
      </c>
      <c r="C79" s="14">
        <v>11.39</v>
      </c>
      <c r="D79" s="14">
        <v>5</v>
      </c>
      <c r="E79" s="14">
        <v>16.39</v>
      </c>
      <c r="F79" s="14">
        <v>28.72</v>
      </c>
      <c r="G79" s="14">
        <v>12.6</v>
      </c>
      <c r="H79" s="14">
        <v>41.32</v>
      </c>
      <c r="I79" s="13">
        <v>57440</v>
      </c>
      <c r="J79" s="13">
        <v>25200</v>
      </c>
      <c r="K79" s="13">
        <v>82640</v>
      </c>
      <c r="L79" s="15">
        <f t="shared" si="2"/>
        <v>2.4791999999999996</v>
      </c>
      <c r="M79" s="15">
        <f t="shared" si="3"/>
        <v>1.2395999999999998</v>
      </c>
    </row>
    <row r="80" spans="1:13" ht="26" x14ac:dyDescent="0.2">
      <c r="A80" s="16" t="s">
        <v>41</v>
      </c>
      <c r="B80" s="17">
        <v>2800</v>
      </c>
      <c r="C80" s="18">
        <v>11.39</v>
      </c>
      <c r="D80" s="18">
        <v>5</v>
      </c>
      <c r="E80" s="18">
        <v>16.39</v>
      </c>
      <c r="F80" s="18">
        <v>16.579999999999998</v>
      </c>
      <c r="G80" s="18">
        <v>7.28</v>
      </c>
      <c r="H80" s="18">
        <v>23.86</v>
      </c>
      <c r="I80" s="17">
        <v>46424</v>
      </c>
      <c r="J80" s="17">
        <v>20370</v>
      </c>
      <c r="K80" s="17">
        <v>66794</v>
      </c>
      <c r="L80" s="15">
        <f t="shared" si="2"/>
        <v>1.4313</v>
      </c>
      <c r="M80" s="15">
        <f t="shared" si="3"/>
        <v>0.71565000000000001</v>
      </c>
    </row>
    <row r="81" spans="1:13" ht="26" x14ac:dyDescent="0.2">
      <c r="A81" s="12" t="s">
        <v>8</v>
      </c>
      <c r="B81" s="14">
        <v>500</v>
      </c>
      <c r="C81" s="14">
        <v>11.39</v>
      </c>
      <c r="D81" s="14">
        <v>5</v>
      </c>
      <c r="E81" s="14">
        <v>16.39</v>
      </c>
      <c r="F81" s="14">
        <v>122.93</v>
      </c>
      <c r="G81" s="14">
        <v>53.95</v>
      </c>
      <c r="H81" s="14">
        <v>176.88</v>
      </c>
      <c r="I81" s="13">
        <v>61465</v>
      </c>
      <c r="J81" s="13">
        <v>26973.75</v>
      </c>
      <c r="K81" s="13">
        <v>88438.75</v>
      </c>
      <c r="L81" s="15">
        <f t="shared" si="2"/>
        <v>10.61265</v>
      </c>
      <c r="M81" s="15">
        <f t="shared" si="3"/>
        <v>5.3063250000000002</v>
      </c>
    </row>
    <row r="82" spans="1:13" x14ac:dyDescent="0.2">
      <c r="A82" s="16" t="s">
        <v>45</v>
      </c>
      <c r="B82" s="18">
        <v>12000</v>
      </c>
      <c r="C82" s="18">
        <v>11.24</v>
      </c>
      <c r="D82" s="18">
        <v>5.14</v>
      </c>
      <c r="E82" s="18">
        <v>16.38</v>
      </c>
      <c r="F82" s="18">
        <v>4.24</v>
      </c>
      <c r="G82" s="18">
        <v>1.94</v>
      </c>
      <c r="H82" s="18">
        <v>6.18</v>
      </c>
      <c r="I82" s="17">
        <v>50880</v>
      </c>
      <c r="J82" s="17">
        <v>23253.360000000001</v>
      </c>
      <c r="K82" s="17">
        <v>74133.36</v>
      </c>
      <c r="L82" s="15">
        <f t="shared" si="2"/>
        <v>0.37066679999999996</v>
      </c>
      <c r="M82" s="15">
        <f t="shared" si="3"/>
        <v>0.18533339999999998</v>
      </c>
    </row>
    <row r="83" spans="1:13" ht="26" x14ac:dyDescent="0.2">
      <c r="A83" s="12" t="s">
        <v>124</v>
      </c>
      <c r="B83" s="13">
        <v>6000</v>
      </c>
      <c r="C83" s="14">
        <v>11.37</v>
      </c>
      <c r="D83" s="14">
        <v>5</v>
      </c>
      <c r="E83" s="14">
        <v>16.37</v>
      </c>
      <c r="F83" s="14">
        <v>9.39</v>
      </c>
      <c r="G83" s="14">
        <v>4.13</v>
      </c>
      <c r="H83" s="14">
        <v>13.52</v>
      </c>
      <c r="I83" s="13">
        <v>56340</v>
      </c>
      <c r="J83" s="13">
        <v>24765</v>
      </c>
      <c r="K83" s="13">
        <v>81105</v>
      </c>
      <c r="L83" s="15">
        <f t="shared" si="2"/>
        <v>0.81105000000000005</v>
      </c>
      <c r="M83" s="15">
        <f t="shared" si="3"/>
        <v>0.40552500000000002</v>
      </c>
    </row>
    <row r="84" spans="1:13" ht="26" x14ac:dyDescent="0.2">
      <c r="A84" s="16" t="s">
        <v>31</v>
      </c>
      <c r="B84" s="18">
        <v>1700</v>
      </c>
      <c r="C84" s="18">
        <v>11.37</v>
      </c>
      <c r="D84" s="18">
        <v>5</v>
      </c>
      <c r="E84" s="18">
        <v>16.37</v>
      </c>
      <c r="F84" s="18">
        <v>34.21</v>
      </c>
      <c r="G84" s="18">
        <v>15.04</v>
      </c>
      <c r="H84" s="18">
        <v>49.25</v>
      </c>
      <c r="I84" s="17">
        <v>58157</v>
      </c>
      <c r="J84" s="17">
        <v>25559.5</v>
      </c>
      <c r="K84" s="17">
        <v>83716.5</v>
      </c>
      <c r="L84" s="15">
        <f t="shared" si="2"/>
        <v>2.9546999999999999</v>
      </c>
      <c r="M84" s="15">
        <f t="shared" si="3"/>
        <v>1.4773499999999999</v>
      </c>
    </row>
    <row r="85" spans="1:13" ht="26" x14ac:dyDescent="0.2">
      <c r="A85" s="12" t="s">
        <v>194</v>
      </c>
      <c r="B85" s="14">
        <v>8500</v>
      </c>
      <c r="C85" s="14">
        <v>11.36</v>
      </c>
      <c r="D85" s="14">
        <v>5</v>
      </c>
      <c r="E85" s="14">
        <v>16.36</v>
      </c>
      <c r="F85" s="14">
        <v>4.33</v>
      </c>
      <c r="G85" s="14">
        <v>1.91</v>
      </c>
      <c r="H85" s="14">
        <v>6.24</v>
      </c>
      <c r="I85" s="13">
        <v>36805</v>
      </c>
      <c r="J85" s="13">
        <v>16192.5</v>
      </c>
      <c r="K85" s="13">
        <v>52997.5</v>
      </c>
      <c r="L85" s="15">
        <f t="shared" si="2"/>
        <v>0.37409999999999999</v>
      </c>
      <c r="M85" s="15">
        <f t="shared" si="3"/>
        <v>0.18704999999999999</v>
      </c>
    </row>
    <row r="86" spans="1:13" x14ac:dyDescent="0.2">
      <c r="A86" s="16" t="s">
        <v>4</v>
      </c>
      <c r="B86" s="18">
        <v>400</v>
      </c>
      <c r="C86" s="18">
        <v>11.36</v>
      </c>
      <c r="D86" s="18">
        <v>5</v>
      </c>
      <c r="E86" s="18">
        <v>16.36</v>
      </c>
      <c r="F86" s="18">
        <v>164.41</v>
      </c>
      <c r="G86" s="18">
        <v>72.36</v>
      </c>
      <c r="H86" s="18">
        <v>236.77</v>
      </c>
      <c r="I86" s="17">
        <v>65764</v>
      </c>
      <c r="J86" s="17">
        <v>28942</v>
      </c>
      <c r="K86" s="17">
        <v>94706</v>
      </c>
      <c r="L86" s="15">
        <f t="shared" si="2"/>
        <v>14.2059</v>
      </c>
      <c r="M86" s="15">
        <f t="shared" si="3"/>
        <v>7.1029499999999999</v>
      </c>
    </row>
    <row r="87" spans="1:13" ht="26" x14ac:dyDescent="0.2">
      <c r="A87" s="12" t="s">
        <v>198</v>
      </c>
      <c r="B87" s="13">
        <v>200</v>
      </c>
      <c r="C87" s="14">
        <v>11.35</v>
      </c>
      <c r="D87" s="14">
        <v>5</v>
      </c>
      <c r="E87" s="14">
        <v>16.350000000000001</v>
      </c>
      <c r="F87" s="14">
        <v>422.57</v>
      </c>
      <c r="G87" s="14">
        <v>186</v>
      </c>
      <c r="H87" s="14">
        <v>608.57000000000005</v>
      </c>
      <c r="I87" s="13">
        <v>84514</v>
      </c>
      <c r="J87" s="13">
        <v>37200</v>
      </c>
      <c r="K87" s="13">
        <v>121714</v>
      </c>
      <c r="L87" s="15">
        <f t="shared" si="2"/>
        <v>36.514200000000002</v>
      </c>
      <c r="M87" s="15">
        <f t="shared" si="3"/>
        <v>18.257100000000001</v>
      </c>
    </row>
    <row r="88" spans="1:13" x14ac:dyDescent="0.2">
      <c r="A88" s="16" t="s">
        <v>153</v>
      </c>
      <c r="B88" s="17">
        <v>500</v>
      </c>
      <c r="C88" s="18">
        <v>11.35</v>
      </c>
      <c r="D88" s="18">
        <v>5</v>
      </c>
      <c r="E88" s="18">
        <v>16.350000000000001</v>
      </c>
      <c r="F88" s="18">
        <v>112.05</v>
      </c>
      <c r="G88" s="18">
        <v>49.32</v>
      </c>
      <c r="H88" s="18">
        <v>161.37</v>
      </c>
      <c r="I88" s="17">
        <v>56025</v>
      </c>
      <c r="J88" s="17">
        <v>24661.25</v>
      </c>
      <c r="K88" s="17">
        <v>80686.25</v>
      </c>
      <c r="L88" s="15">
        <f t="shared" si="2"/>
        <v>9.6823499999999996</v>
      </c>
      <c r="M88" s="15">
        <f t="shared" si="3"/>
        <v>4.8411749999999998</v>
      </c>
    </row>
    <row r="89" spans="1:13" ht="26" x14ac:dyDescent="0.2">
      <c r="A89" s="12" t="s">
        <v>10</v>
      </c>
      <c r="B89" s="13">
        <v>700</v>
      </c>
      <c r="C89" s="14">
        <v>11.35</v>
      </c>
      <c r="D89" s="14">
        <v>5</v>
      </c>
      <c r="E89" s="14">
        <v>16.350000000000001</v>
      </c>
      <c r="F89" s="14">
        <v>89.57</v>
      </c>
      <c r="G89" s="14">
        <v>39.450000000000003</v>
      </c>
      <c r="H89" s="14">
        <v>129.02000000000001</v>
      </c>
      <c r="I89" s="13">
        <v>62699</v>
      </c>
      <c r="J89" s="13">
        <v>27611.5</v>
      </c>
      <c r="K89" s="13">
        <v>90310.5</v>
      </c>
      <c r="L89" s="15">
        <f t="shared" si="2"/>
        <v>7.7408999999999999</v>
      </c>
      <c r="M89" s="15">
        <f t="shared" si="3"/>
        <v>3.8704499999999999</v>
      </c>
    </row>
    <row r="90" spans="1:13" x14ac:dyDescent="0.2">
      <c r="A90" s="16" t="s">
        <v>174</v>
      </c>
      <c r="B90" s="18">
        <v>500</v>
      </c>
      <c r="C90" s="18">
        <v>11.34</v>
      </c>
      <c r="D90" s="18">
        <v>5</v>
      </c>
      <c r="E90" s="18">
        <v>16.34</v>
      </c>
      <c r="F90" s="18">
        <v>221.86</v>
      </c>
      <c r="G90" s="18">
        <v>97.76</v>
      </c>
      <c r="H90" s="18">
        <v>319.62</v>
      </c>
      <c r="I90" s="17">
        <v>110930</v>
      </c>
      <c r="J90" s="17">
        <v>48880</v>
      </c>
      <c r="K90" s="17">
        <v>159810</v>
      </c>
      <c r="L90" s="15">
        <f t="shared" si="2"/>
        <v>19.177199999999999</v>
      </c>
      <c r="M90" s="15">
        <f t="shared" si="3"/>
        <v>9.5885999999999996</v>
      </c>
    </row>
    <row r="91" spans="1:13" x14ac:dyDescent="0.2">
      <c r="A91" s="12" t="s">
        <v>171</v>
      </c>
      <c r="B91" s="14">
        <v>500</v>
      </c>
      <c r="C91" s="14">
        <v>11.34</v>
      </c>
      <c r="D91" s="14">
        <v>5</v>
      </c>
      <c r="E91" s="14">
        <v>16.34</v>
      </c>
      <c r="F91" s="14">
        <v>108.83</v>
      </c>
      <c r="G91" s="14">
        <v>47.95</v>
      </c>
      <c r="H91" s="14">
        <v>156.78</v>
      </c>
      <c r="I91" s="13">
        <v>54415</v>
      </c>
      <c r="J91" s="13">
        <v>23973.75</v>
      </c>
      <c r="K91" s="13">
        <v>78388.75</v>
      </c>
      <c r="L91" s="15">
        <f t="shared" si="2"/>
        <v>9.4066499999999991</v>
      </c>
      <c r="M91" s="15">
        <f t="shared" si="3"/>
        <v>4.7033249999999995</v>
      </c>
    </row>
    <row r="92" spans="1:13" x14ac:dyDescent="0.2">
      <c r="A92" s="16" t="s">
        <v>125</v>
      </c>
      <c r="B92" s="17">
        <v>2600</v>
      </c>
      <c r="C92" s="18">
        <v>11.34</v>
      </c>
      <c r="D92" s="18">
        <v>5</v>
      </c>
      <c r="E92" s="18">
        <v>16.34</v>
      </c>
      <c r="F92" s="18">
        <v>38.29</v>
      </c>
      <c r="G92" s="18">
        <v>16.88</v>
      </c>
      <c r="H92" s="18">
        <v>55.17</v>
      </c>
      <c r="I92" s="17">
        <v>99554</v>
      </c>
      <c r="J92" s="17">
        <v>43888</v>
      </c>
      <c r="K92" s="17">
        <v>143442</v>
      </c>
      <c r="L92" s="15">
        <f t="shared" si="2"/>
        <v>3.3102</v>
      </c>
      <c r="M92" s="15">
        <f t="shared" si="3"/>
        <v>1.6551</v>
      </c>
    </row>
    <row r="93" spans="1:13" ht="26" x14ac:dyDescent="0.2">
      <c r="A93" s="12" t="s">
        <v>71</v>
      </c>
      <c r="B93" s="13">
        <v>600</v>
      </c>
      <c r="C93" s="14">
        <v>11.34</v>
      </c>
      <c r="D93" s="14">
        <v>5</v>
      </c>
      <c r="E93" s="14">
        <v>16.34</v>
      </c>
      <c r="F93" s="14">
        <v>80.92</v>
      </c>
      <c r="G93" s="14">
        <v>35.68</v>
      </c>
      <c r="H93" s="14">
        <v>116.6</v>
      </c>
      <c r="I93" s="13">
        <v>48552</v>
      </c>
      <c r="J93" s="13">
        <v>21405</v>
      </c>
      <c r="K93" s="13">
        <v>69957</v>
      </c>
      <c r="L93" s="15">
        <f t="shared" si="2"/>
        <v>6.9957000000000003</v>
      </c>
      <c r="M93" s="15">
        <f t="shared" si="3"/>
        <v>3.4978500000000001</v>
      </c>
    </row>
    <row r="94" spans="1:13" x14ac:dyDescent="0.2">
      <c r="A94" s="16" t="s">
        <v>50</v>
      </c>
      <c r="B94" s="17">
        <v>700</v>
      </c>
      <c r="C94" s="18">
        <v>11.34</v>
      </c>
      <c r="D94" s="18">
        <v>5</v>
      </c>
      <c r="E94" s="18">
        <v>16.34</v>
      </c>
      <c r="F94" s="18">
        <v>125.51</v>
      </c>
      <c r="G94" s="18">
        <v>55.33</v>
      </c>
      <c r="H94" s="18">
        <v>180.84</v>
      </c>
      <c r="I94" s="17">
        <v>87857</v>
      </c>
      <c r="J94" s="17">
        <v>38727.5</v>
      </c>
      <c r="K94" s="17">
        <v>126584.5</v>
      </c>
      <c r="L94" s="15">
        <f t="shared" si="2"/>
        <v>10.850099999999999</v>
      </c>
      <c r="M94" s="15">
        <f t="shared" si="3"/>
        <v>5.4250499999999997</v>
      </c>
    </row>
    <row r="95" spans="1:13" x14ac:dyDescent="0.2">
      <c r="A95" s="12" t="s">
        <v>140</v>
      </c>
      <c r="B95" s="14">
        <v>27000</v>
      </c>
      <c r="C95" s="14">
        <v>11.33</v>
      </c>
      <c r="D95" s="14">
        <v>5</v>
      </c>
      <c r="E95" s="14">
        <v>16.329999999999998</v>
      </c>
      <c r="F95" s="14">
        <v>2.76</v>
      </c>
      <c r="G95" s="14">
        <v>1.22</v>
      </c>
      <c r="H95" s="14">
        <v>3.98</v>
      </c>
      <c r="I95" s="13">
        <v>74520</v>
      </c>
      <c r="J95" s="13">
        <v>32872.5</v>
      </c>
      <c r="K95" s="13">
        <v>107392.5</v>
      </c>
      <c r="L95" s="15">
        <f t="shared" si="2"/>
        <v>0.23865</v>
      </c>
      <c r="M95" s="15">
        <f t="shared" si="3"/>
        <v>0.119325</v>
      </c>
    </row>
    <row r="96" spans="1:13" ht="26" x14ac:dyDescent="0.2">
      <c r="A96" s="16" t="s">
        <v>12</v>
      </c>
      <c r="B96" s="17">
        <v>500</v>
      </c>
      <c r="C96" s="18">
        <v>11.33</v>
      </c>
      <c r="D96" s="18">
        <v>5</v>
      </c>
      <c r="E96" s="18">
        <v>16.329999999999998</v>
      </c>
      <c r="F96" s="18">
        <v>130.69</v>
      </c>
      <c r="G96" s="18">
        <v>57.64</v>
      </c>
      <c r="H96" s="18">
        <v>188.33</v>
      </c>
      <c r="I96" s="17">
        <v>65345</v>
      </c>
      <c r="J96" s="17">
        <v>28817.5</v>
      </c>
      <c r="K96" s="17">
        <v>94162.5</v>
      </c>
      <c r="L96" s="15">
        <f t="shared" si="2"/>
        <v>11.2995</v>
      </c>
      <c r="M96" s="15">
        <f t="shared" si="3"/>
        <v>5.64975</v>
      </c>
    </row>
    <row r="97" spans="1:13" ht="26" x14ac:dyDescent="0.2">
      <c r="A97" s="12" t="s">
        <v>11</v>
      </c>
      <c r="B97" s="13">
        <v>2500</v>
      </c>
      <c r="C97" s="14">
        <v>11.33</v>
      </c>
      <c r="D97" s="14">
        <v>5</v>
      </c>
      <c r="E97" s="14">
        <v>16.329999999999998</v>
      </c>
      <c r="F97" s="14">
        <v>23.11</v>
      </c>
      <c r="G97" s="14">
        <v>10.199999999999999</v>
      </c>
      <c r="H97" s="14">
        <v>33.31</v>
      </c>
      <c r="I97" s="13">
        <v>57775</v>
      </c>
      <c r="J97" s="13">
        <v>25487.5</v>
      </c>
      <c r="K97" s="13">
        <v>83262.5</v>
      </c>
      <c r="L97" s="15">
        <f t="shared" si="2"/>
        <v>1.9983</v>
      </c>
      <c r="M97" s="15">
        <f t="shared" si="3"/>
        <v>0.99914999999999998</v>
      </c>
    </row>
    <row r="98" spans="1:13" x14ac:dyDescent="0.2">
      <c r="A98" s="16" t="s">
        <v>122</v>
      </c>
      <c r="B98" s="17">
        <v>1000</v>
      </c>
      <c r="C98" s="18">
        <v>11.32</v>
      </c>
      <c r="D98" s="18">
        <v>5</v>
      </c>
      <c r="E98" s="18">
        <v>16.32</v>
      </c>
      <c r="F98" s="18">
        <v>88.75</v>
      </c>
      <c r="G98" s="18">
        <v>39.17</v>
      </c>
      <c r="H98" s="18">
        <v>127.92</v>
      </c>
      <c r="I98" s="17">
        <v>88750</v>
      </c>
      <c r="J98" s="17">
        <v>39172.5</v>
      </c>
      <c r="K98" s="17">
        <v>127922.5</v>
      </c>
      <c r="L98" s="15">
        <f t="shared" si="2"/>
        <v>7.6753499999999999</v>
      </c>
      <c r="M98" s="15">
        <f t="shared" si="3"/>
        <v>3.8376749999999999</v>
      </c>
    </row>
    <row r="99" spans="1:13" ht="26" x14ac:dyDescent="0.2">
      <c r="A99" s="12" t="s">
        <v>114</v>
      </c>
      <c r="B99" s="13">
        <v>800</v>
      </c>
      <c r="C99" s="14">
        <v>11.32</v>
      </c>
      <c r="D99" s="14">
        <v>5</v>
      </c>
      <c r="E99" s="14">
        <v>16.32</v>
      </c>
      <c r="F99" s="14">
        <v>128.35</v>
      </c>
      <c r="G99" s="14">
        <v>56.67</v>
      </c>
      <c r="H99" s="14">
        <v>185.02</v>
      </c>
      <c r="I99" s="13">
        <v>102680</v>
      </c>
      <c r="J99" s="13">
        <v>45338</v>
      </c>
      <c r="K99" s="13">
        <v>148018</v>
      </c>
      <c r="L99" s="15">
        <f t="shared" si="2"/>
        <v>11.10135</v>
      </c>
      <c r="M99" s="15">
        <f t="shared" si="3"/>
        <v>5.550675</v>
      </c>
    </row>
    <row r="100" spans="1:13" ht="26" x14ac:dyDescent="0.2">
      <c r="A100" s="16" t="s">
        <v>99</v>
      </c>
      <c r="B100" s="17">
        <v>300</v>
      </c>
      <c r="C100" s="18">
        <v>11.32</v>
      </c>
      <c r="D100" s="18">
        <v>5</v>
      </c>
      <c r="E100" s="18">
        <v>16.32</v>
      </c>
      <c r="F100" s="18">
        <v>174.63</v>
      </c>
      <c r="G100" s="18">
        <v>77.09</v>
      </c>
      <c r="H100" s="18">
        <v>251.72</v>
      </c>
      <c r="I100" s="17">
        <v>52389</v>
      </c>
      <c r="J100" s="17">
        <v>23127</v>
      </c>
      <c r="K100" s="17">
        <v>75516</v>
      </c>
      <c r="L100" s="15">
        <f t="shared" si="2"/>
        <v>15.103199999999999</v>
      </c>
      <c r="M100" s="15">
        <f t="shared" si="3"/>
        <v>7.5515999999999996</v>
      </c>
    </row>
    <row r="101" spans="1:13" x14ac:dyDescent="0.2">
      <c r="A101" s="12" t="s">
        <v>93</v>
      </c>
      <c r="B101" s="13">
        <v>11000</v>
      </c>
      <c r="C101" s="14">
        <v>11.32</v>
      </c>
      <c r="D101" s="14">
        <v>5</v>
      </c>
      <c r="E101" s="14">
        <v>16.32</v>
      </c>
      <c r="F101" s="14">
        <v>4.03</v>
      </c>
      <c r="G101" s="14">
        <v>1.78</v>
      </c>
      <c r="H101" s="14">
        <v>5.81</v>
      </c>
      <c r="I101" s="13">
        <v>44330</v>
      </c>
      <c r="J101" s="13">
        <v>19580</v>
      </c>
      <c r="K101" s="13">
        <v>63910</v>
      </c>
      <c r="L101" s="15">
        <f t="shared" si="2"/>
        <v>0.34859999999999997</v>
      </c>
      <c r="M101" s="15">
        <f t="shared" si="3"/>
        <v>0.17429999999999998</v>
      </c>
    </row>
    <row r="102" spans="1:13" ht="26" x14ac:dyDescent="0.2">
      <c r="A102" s="16" t="s">
        <v>89</v>
      </c>
      <c r="B102" s="17">
        <v>1300</v>
      </c>
      <c r="C102" s="18">
        <v>11.32</v>
      </c>
      <c r="D102" s="18">
        <v>5</v>
      </c>
      <c r="E102" s="18">
        <v>16.32</v>
      </c>
      <c r="F102" s="18">
        <v>39.909999999999997</v>
      </c>
      <c r="G102" s="18">
        <v>17.62</v>
      </c>
      <c r="H102" s="18">
        <v>57.53</v>
      </c>
      <c r="I102" s="17">
        <v>51883</v>
      </c>
      <c r="J102" s="17">
        <v>22899.5</v>
      </c>
      <c r="K102" s="17">
        <v>74782.5</v>
      </c>
      <c r="L102" s="15">
        <f t="shared" si="2"/>
        <v>3.4514999999999998</v>
      </c>
      <c r="M102" s="15">
        <f t="shared" si="3"/>
        <v>1.7257499999999999</v>
      </c>
    </row>
    <row r="103" spans="1:13" ht="26" x14ac:dyDescent="0.2">
      <c r="A103" s="12" t="s">
        <v>85</v>
      </c>
      <c r="B103" s="14">
        <v>600</v>
      </c>
      <c r="C103" s="14">
        <v>11.32</v>
      </c>
      <c r="D103" s="14">
        <v>5</v>
      </c>
      <c r="E103" s="14">
        <v>16.32</v>
      </c>
      <c r="F103" s="14">
        <v>185.58</v>
      </c>
      <c r="G103" s="14">
        <v>81.94</v>
      </c>
      <c r="H103" s="14">
        <v>267.52</v>
      </c>
      <c r="I103" s="13">
        <v>111348</v>
      </c>
      <c r="J103" s="13">
        <v>49162.5</v>
      </c>
      <c r="K103" s="13">
        <v>160510.5</v>
      </c>
      <c r="L103" s="15">
        <f t="shared" si="2"/>
        <v>16.05105</v>
      </c>
      <c r="M103" s="15">
        <f t="shared" si="3"/>
        <v>8.025525</v>
      </c>
    </row>
    <row r="104" spans="1:13" x14ac:dyDescent="0.2">
      <c r="A104" s="16" t="s">
        <v>83</v>
      </c>
      <c r="B104" s="18">
        <v>3500</v>
      </c>
      <c r="C104" s="18">
        <v>11.32</v>
      </c>
      <c r="D104" s="18">
        <v>5</v>
      </c>
      <c r="E104" s="18">
        <v>16.32</v>
      </c>
      <c r="F104" s="18">
        <v>27.23</v>
      </c>
      <c r="G104" s="18">
        <v>12.02</v>
      </c>
      <c r="H104" s="18">
        <v>39.25</v>
      </c>
      <c r="I104" s="17">
        <v>95305</v>
      </c>
      <c r="J104" s="17">
        <v>42061.25</v>
      </c>
      <c r="K104" s="17">
        <v>137366.25</v>
      </c>
      <c r="L104" s="15">
        <f t="shared" si="2"/>
        <v>2.3548499999999999</v>
      </c>
      <c r="M104" s="15">
        <f t="shared" si="3"/>
        <v>1.1774249999999999</v>
      </c>
    </row>
    <row r="105" spans="1:13" ht="26" x14ac:dyDescent="0.2">
      <c r="A105" s="12" t="s">
        <v>68</v>
      </c>
      <c r="B105" s="13">
        <v>1000</v>
      </c>
      <c r="C105" s="14">
        <v>11.32</v>
      </c>
      <c r="D105" s="14">
        <v>5</v>
      </c>
      <c r="E105" s="14">
        <v>16.32</v>
      </c>
      <c r="F105" s="14">
        <v>70.959999999999994</v>
      </c>
      <c r="G105" s="14">
        <v>31.34</v>
      </c>
      <c r="H105" s="14">
        <v>102.3</v>
      </c>
      <c r="I105" s="13">
        <v>70960</v>
      </c>
      <c r="J105" s="13">
        <v>31342.5</v>
      </c>
      <c r="K105" s="13">
        <v>102302.5</v>
      </c>
      <c r="L105" s="15">
        <f t="shared" si="2"/>
        <v>6.1381499999999996</v>
      </c>
      <c r="M105" s="15">
        <f t="shared" si="3"/>
        <v>3.0690749999999998</v>
      </c>
    </row>
    <row r="106" spans="1:13" ht="26" x14ac:dyDescent="0.2">
      <c r="A106" s="16" t="s">
        <v>43</v>
      </c>
      <c r="B106" s="17">
        <v>550</v>
      </c>
      <c r="C106" s="18">
        <v>11.32</v>
      </c>
      <c r="D106" s="18">
        <v>5</v>
      </c>
      <c r="E106" s="18">
        <v>16.32</v>
      </c>
      <c r="F106" s="18">
        <v>96.53</v>
      </c>
      <c r="G106" s="18">
        <v>42.63</v>
      </c>
      <c r="H106" s="18">
        <v>139.16</v>
      </c>
      <c r="I106" s="17">
        <v>53092</v>
      </c>
      <c r="J106" s="17">
        <v>23447.88</v>
      </c>
      <c r="K106" s="17">
        <v>76539.88</v>
      </c>
      <c r="L106" s="15">
        <f t="shared" si="2"/>
        <v>8.3498050909090917</v>
      </c>
      <c r="M106" s="15">
        <f t="shared" si="3"/>
        <v>4.1749025454545459</v>
      </c>
    </row>
    <row r="107" spans="1:13" ht="26" x14ac:dyDescent="0.2">
      <c r="A107" s="12" t="s">
        <v>22</v>
      </c>
      <c r="B107" s="13">
        <v>800</v>
      </c>
      <c r="C107" s="14">
        <v>11.32</v>
      </c>
      <c r="D107" s="14">
        <v>5</v>
      </c>
      <c r="E107" s="14">
        <v>16.32</v>
      </c>
      <c r="F107" s="14">
        <v>126.04</v>
      </c>
      <c r="G107" s="14">
        <v>55.67</v>
      </c>
      <c r="H107" s="14">
        <v>181.71</v>
      </c>
      <c r="I107" s="13">
        <v>100832</v>
      </c>
      <c r="J107" s="13">
        <v>44534</v>
      </c>
      <c r="K107" s="13">
        <v>145366</v>
      </c>
      <c r="L107" s="15">
        <f t="shared" si="2"/>
        <v>10.902449999999998</v>
      </c>
      <c r="M107" s="15">
        <f t="shared" si="3"/>
        <v>5.4512249999999991</v>
      </c>
    </row>
    <row r="108" spans="1:13" x14ac:dyDescent="0.2">
      <c r="A108" s="16" t="s">
        <v>191</v>
      </c>
      <c r="B108" s="17">
        <v>750</v>
      </c>
      <c r="C108" s="18">
        <v>11.31</v>
      </c>
      <c r="D108" s="18">
        <v>5</v>
      </c>
      <c r="E108" s="18">
        <v>16.309999999999999</v>
      </c>
      <c r="F108" s="18">
        <v>98.65</v>
      </c>
      <c r="G108" s="18">
        <v>43.6</v>
      </c>
      <c r="H108" s="18">
        <v>142.25</v>
      </c>
      <c r="I108" s="17">
        <v>73988</v>
      </c>
      <c r="J108" s="17">
        <v>32700</v>
      </c>
      <c r="K108" s="17">
        <v>106688</v>
      </c>
      <c r="L108" s="15">
        <f t="shared" si="2"/>
        <v>8.5350400000000004</v>
      </c>
      <c r="M108" s="15">
        <f>K108*3%/B108</f>
        <v>4.2675200000000002</v>
      </c>
    </row>
    <row r="109" spans="1:13" ht="26" x14ac:dyDescent="0.2">
      <c r="A109" s="12" t="s">
        <v>182</v>
      </c>
      <c r="B109" s="13">
        <v>800</v>
      </c>
      <c r="C109" s="14">
        <v>11.31</v>
      </c>
      <c r="D109" s="14">
        <v>5</v>
      </c>
      <c r="E109" s="14">
        <v>16.309999999999999</v>
      </c>
      <c r="F109" s="14">
        <v>55.57</v>
      </c>
      <c r="G109" s="14">
        <v>24.56</v>
      </c>
      <c r="H109" s="14">
        <v>80.13</v>
      </c>
      <c r="I109" s="13">
        <v>44456</v>
      </c>
      <c r="J109" s="13">
        <v>19644</v>
      </c>
      <c r="K109" s="13">
        <v>64100</v>
      </c>
      <c r="L109" s="15">
        <f t="shared" si="2"/>
        <v>4.8075000000000001</v>
      </c>
      <c r="M109" s="15">
        <f t="shared" si="3"/>
        <v>2.4037500000000001</v>
      </c>
    </row>
    <row r="110" spans="1:13" ht="26" x14ac:dyDescent="0.2">
      <c r="A110" s="16" t="s">
        <v>170</v>
      </c>
      <c r="B110" s="17">
        <v>50</v>
      </c>
      <c r="C110" s="18">
        <v>11.31</v>
      </c>
      <c r="D110" s="18">
        <v>5</v>
      </c>
      <c r="E110" s="18">
        <v>16.309999999999999</v>
      </c>
      <c r="F110" s="18">
        <v>1672.3</v>
      </c>
      <c r="G110" s="18">
        <v>738.99</v>
      </c>
      <c r="H110" s="18">
        <v>2411.29</v>
      </c>
      <c r="I110" s="17">
        <v>83615</v>
      </c>
      <c r="J110" s="17">
        <v>36949.25</v>
      </c>
      <c r="K110" s="17">
        <v>120564.25</v>
      </c>
      <c r="L110" s="15">
        <f t="shared" si="2"/>
        <v>144.6771</v>
      </c>
      <c r="M110" s="15">
        <f t="shared" si="3"/>
        <v>72.338549999999998</v>
      </c>
    </row>
    <row r="111" spans="1:13" x14ac:dyDescent="0.2">
      <c r="A111" s="12" t="s">
        <v>169</v>
      </c>
      <c r="B111" s="14">
        <v>3000</v>
      </c>
      <c r="C111" s="14">
        <v>11.31</v>
      </c>
      <c r="D111" s="14">
        <v>5</v>
      </c>
      <c r="E111" s="14">
        <v>16.309999999999999</v>
      </c>
      <c r="F111" s="14">
        <v>32.32</v>
      </c>
      <c r="G111" s="14">
        <v>14.28</v>
      </c>
      <c r="H111" s="14">
        <v>46.6</v>
      </c>
      <c r="I111" s="13">
        <v>96960</v>
      </c>
      <c r="J111" s="13">
        <v>42840</v>
      </c>
      <c r="K111" s="13">
        <v>139800</v>
      </c>
      <c r="L111" s="15">
        <f t="shared" si="2"/>
        <v>2.7959999999999998</v>
      </c>
      <c r="M111" s="15">
        <f t="shared" si="3"/>
        <v>1.3979999999999999</v>
      </c>
    </row>
    <row r="112" spans="1:13" x14ac:dyDescent="0.2">
      <c r="A112" s="16" t="s">
        <v>162</v>
      </c>
      <c r="B112" s="18">
        <v>6000</v>
      </c>
      <c r="C112" s="18">
        <v>11.31</v>
      </c>
      <c r="D112" s="18">
        <v>5</v>
      </c>
      <c r="E112" s="18">
        <v>16.309999999999999</v>
      </c>
      <c r="F112" s="18">
        <v>13.45</v>
      </c>
      <c r="G112" s="18">
        <v>5.94</v>
      </c>
      <c r="H112" s="18">
        <v>19.39</v>
      </c>
      <c r="I112" s="17">
        <v>80700</v>
      </c>
      <c r="J112" s="17">
        <v>35655</v>
      </c>
      <c r="K112" s="17">
        <v>116355</v>
      </c>
      <c r="L112" s="15">
        <f t="shared" si="2"/>
        <v>1.1635500000000001</v>
      </c>
      <c r="M112" s="15">
        <f t="shared" si="3"/>
        <v>0.58177500000000004</v>
      </c>
    </row>
    <row r="113" spans="1:13" x14ac:dyDescent="0.2">
      <c r="A113" s="12" t="s">
        <v>160</v>
      </c>
      <c r="B113" s="13">
        <v>1200</v>
      </c>
      <c r="C113" s="14">
        <v>11.31</v>
      </c>
      <c r="D113" s="14">
        <v>5</v>
      </c>
      <c r="E113" s="14">
        <v>16.309999999999999</v>
      </c>
      <c r="F113" s="14">
        <v>59.16</v>
      </c>
      <c r="G113" s="14">
        <v>26.15</v>
      </c>
      <c r="H113" s="14">
        <v>85.31</v>
      </c>
      <c r="I113" s="13">
        <v>70992</v>
      </c>
      <c r="J113" s="13">
        <v>31374</v>
      </c>
      <c r="K113" s="13">
        <v>102366</v>
      </c>
      <c r="L113" s="15">
        <f t="shared" si="2"/>
        <v>5.1182999999999996</v>
      </c>
      <c r="M113" s="15">
        <f t="shared" si="3"/>
        <v>2.5591499999999998</v>
      </c>
    </row>
    <row r="114" spans="1:13" ht="26" x14ac:dyDescent="0.2">
      <c r="A114" s="16" t="s">
        <v>139</v>
      </c>
      <c r="B114" s="18">
        <v>50</v>
      </c>
      <c r="C114" s="18">
        <v>11.31</v>
      </c>
      <c r="D114" s="18">
        <v>5</v>
      </c>
      <c r="E114" s="18">
        <v>16.309999999999999</v>
      </c>
      <c r="F114" s="17">
        <v>1158.68</v>
      </c>
      <c r="G114" s="17">
        <v>511.97</v>
      </c>
      <c r="H114" s="17">
        <v>1670.65</v>
      </c>
      <c r="I114" s="17">
        <v>57934</v>
      </c>
      <c r="J114" s="17">
        <v>25598.38</v>
      </c>
      <c r="K114" s="17">
        <v>83532.38</v>
      </c>
      <c r="L114" s="15">
        <f t="shared" si="2"/>
        <v>100.238856</v>
      </c>
      <c r="M114" s="15">
        <f t="shared" si="3"/>
        <v>50.119427999999999</v>
      </c>
    </row>
    <row r="115" spans="1:13" x14ac:dyDescent="0.2">
      <c r="A115" s="12" t="s">
        <v>126</v>
      </c>
      <c r="B115" s="14">
        <v>75</v>
      </c>
      <c r="C115" s="14">
        <v>11.31</v>
      </c>
      <c r="D115" s="14">
        <v>5</v>
      </c>
      <c r="E115" s="14">
        <v>16.309999999999999</v>
      </c>
      <c r="F115" s="13">
        <v>808.2</v>
      </c>
      <c r="G115" s="14">
        <v>357.01</v>
      </c>
      <c r="H115" s="13">
        <v>1165.21</v>
      </c>
      <c r="I115" s="13">
        <v>60615</v>
      </c>
      <c r="J115" s="13">
        <v>26775.56</v>
      </c>
      <c r="K115" s="13">
        <v>87390.56</v>
      </c>
      <c r="L115" s="15">
        <f t="shared" si="2"/>
        <v>69.912447999999998</v>
      </c>
      <c r="M115" s="15">
        <f t="shared" si="3"/>
        <v>34.956223999999999</v>
      </c>
    </row>
    <row r="116" spans="1:13" ht="26" x14ac:dyDescent="0.2">
      <c r="A116" s="16" t="s">
        <v>119</v>
      </c>
      <c r="B116" s="17">
        <v>1100</v>
      </c>
      <c r="C116" s="18">
        <v>11.31</v>
      </c>
      <c r="D116" s="18">
        <v>5</v>
      </c>
      <c r="E116" s="18">
        <v>16.309999999999999</v>
      </c>
      <c r="F116" s="18">
        <v>48.77</v>
      </c>
      <c r="G116" s="18">
        <v>21.55</v>
      </c>
      <c r="H116" s="18">
        <v>70.319999999999993</v>
      </c>
      <c r="I116" s="17">
        <v>53647</v>
      </c>
      <c r="J116" s="17">
        <v>23699.5</v>
      </c>
      <c r="K116" s="17">
        <v>77346.5</v>
      </c>
      <c r="L116" s="15">
        <f t="shared" si="2"/>
        <v>4.2188999999999997</v>
      </c>
      <c r="M116" s="15">
        <f t="shared" si="3"/>
        <v>2.1094499999999998</v>
      </c>
    </row>
    <row r="117" spans="1:13" ht="26" x14ac:dyDescent="0.2">
      <c r="A117" s="12" t="s">
        <v>110</v>
      </c>
      <c r="B117" s="14">
        <v>1500</v>
      </c>
      <c r="C117" s="14">
        <v>11.31</v>
      </c>
      <c r="D117" s="14">
        <v>5</v>
      </c>
      <c r="E117" s="14">
        <v>16.309999999999999</v>
      </c>
      <c r="F117" s="14">
        <v>39.96</v>
      </c>
      <c r="G117" s="14">
        <v>17.649999999999999</v>
      </c>
      <c r="H117" s="13">
        <v>57.61</v>
      </c>
      <c r="I117" s="13">
        <v>59940</v>
      </c>
      <c r="J117" s="13">
        <v>26478.75</v>
      </c>
      <c r="K117" s="13">
        <v>86418.75</v>
      </c>
      <c r="L117" s="15">
        <f t="shared" si="2"/>
        <v>3.45675</v>
      </c>
      <c r="M117" s="15">
        <f t="shared" si="3"/>
        <v>1.728375</v>
      </c>
    </row>
    <row r="118" spans="1:13" x14ac:dyDescent="0.2">
      <c r="A118" s="16" t="s">
        <v>105</v>
      </c>
      <c r="B118" s="18">
        <v>2400</v>
      </c>
      <c r="C118" s="18">
        <v>11.31</v>
      </c>
      <c r="D118" s="18">
        <v>5</v>
      </c>
      <c r="E118" s="18">
        <v>16.309999999999999</v>
      </c>
      <c r="F118" s="18">
        <v>32.08</v>
      </c>
      <c r="G118" s="18">
        <v>14.18</v>
      </c>
      <c r="H118" s="18">
        <v>46.26</v>
      </c>
      <c r="I118" s="17">
        <v>76992</v>
      </c>
      <c r="J118" s="17">
        <v>34026</v>
      </c>
      <c r="K118" s="17">
        <v>111018</v>
      </c>
      <c r="L118" s="15">
        <f t="shared" si="2"/>
        <v>2.7754499999999998</v>
      </c>
      <c r="M118" s="15">
        <f t="shared" si="3"/>
        <v>1.3877249999999999</v>
      </c>
    </row>
    <row r="119" spans="1:13" x14ac:dyDescent="0.2">
      <c r="A119" s="12" t="s">
        <v>101</v>
      </c>
      <c r="B119" s="14">
        <v>1700</v>
      </c>
      <c r="C119" s="14">
        <v>11.31</v>
      </c>
      <c r="D119" s="14">
        <v>5</v>
      </c>
      <c r="E119" s="14">
        <v>16.309999999999999</v>
      </c>
      <c r="F119" s="14">
        <v>29.71</v>
      </c>
      <c r="G119" s="14">
        <v>13.13</v>
      </c>
      <c r="H119" s="14">
        <v>42.84</v>
      </c>
      <c r="I119" s="13">
        <v>50507</v>
      </c>
      <c r="J119" s="13">
        <v>22325.25</v>
      </c>
      <c r="K119" s="13">
        <v>72832.25</v>
      </c>
      <c r="L119" s="15">
        <f t="shared" si="2"/>
        <v>2.5705499999999999</v>
      </c>
      <c r="M119" s="15">
        <f t="shared" si="3"/>
        <v>1.2852749999999999</v>
      </c>
    </row>
    <row r="120" spans="1:13" x14ac:dyDescent="0.2">
      <c r="A120" s="16" t="s">
        <v>88</v>
      </c>
      <c r="B120" s="17">
        <v>2750</v>
      </c>
      <c r="C120" s="18">
        <v>11.31</v>
      </c>
      <c r="D120" s="18">
        <v>5</v>
      </c>
      <c r="E120" s="18">
        <v>16.309999999999999</v>
      </c>
      <c r="F120" s="18">
        <v>40.15</v>
      </c>
      <c r="G120" s="18">
        <v>17.75</v>
      </c>
      <c r="H120" s="18">
        <v>57.9</v>
      </c>
      <c r="I120" s="17">
        <v>110413</v>
      </c>
      <c r="J120" s="17">
        <v>48805.63</v>
      </c>
      <c r="K120" s="17">
        <v>159218.63</v>
      </c>
      <c r="L120" s="15">
        <f t="shared" si="2"/>
        <v>3.4738610181818181</v>
      </c>
      <c r="M120" s="15">
        <f t="shared" si="3"/>
        <v>1.7369305090909091</v>
      </c>
    </row>
    <row r="121" spans="1:13" x14ac:dyDescent="0.2">
      <c r="A121" s="12" t="s">
        <v>79</v>
      </c>
      <c r="B121" s="14">
        <v>500</v>
      </c>
      <c r="C121" s="14">
        <v>11.31</v>
      </c>
      <c r="D121" s="14">
        <v>5</v>
      </c>
      <c r="E121" s="14">
        <v>16.309999999999999</v>
      </c>
      <c r="F121" s="14">
        <v>206.64</v>
      </c>
      <c r="G121" s="14">
        <v>91.28</v>
      </c>
      <c r="H121" s="14">
        <v>297.92</v>
      </c>
      <c r="I121" s="13">
        <v>103320</v>
      </c>
      <c r="J121" s="13">
        <v>45640</v>
      </c>
      <c r="K121" s="13">
        <v>148960</v>
      </c>
      <c r="L121" s="15">
        <f t="shared" si="2"/>
        <v>17.8752</v>
      </c>
      <c r="M121" s="15">
        <f t="shared" si="3"/>
        <v>8.9375999999999998</v>
      </c>
    </row>
    <row r="122" spans="1:13" x14ac:dyDescent="0.2">
      <c r="A122" s="16" t="s">
        <v>53</v>
      </c>
      <c r="B122" s="18">
        <v>1250</v>
      </c>
      <c r="C122" s="18">
        <v>11.31</v>
      </c>
      <c r="D122" s="18">
        <v>5</v>
      </c>
      <c r="E122" s="18">
        <v>16.309999999999999</v>
      </c>
      <c r="F122" s="18">
        <v>41.85</v>
      </c>
      <c r="G122" s="18">
        <v>18.5</v>
      </c>
      <c r="H122" s="18">
        <v>60.35</v>
      </c>
      <c r="I122" s="17">
        <v>52313</v>
      </c>
      <c r="J122" s="17">
        <v>23125</v>
      </c>
      <c r="K122" s="17">
        <v>75438</v>
      </c>
      <c r="L122" s="15">
        <f t="shared" si="2"/>
        <v>3.6210239999999998</v>
      </c>
      <c r="M122" s="15">
        <f t="shared" si="3"/>
        <v>1.8105119999999999</v>
      </c>
    </row>
    <row r="123" spans="1:13" x14ac:dyDescent="0.2">
      <c r="A123" s="12" t="s">
        <v>37</v>
      </c>
      <c r="B123" s="13">
        <v>1600</v>
      </c>
      <c r="C123" s="14">
        <v>11.31</v>
      </c>
      <c r="D123" s="14">
        <v>5</v>
      </c>
      <c r="E123" s="14">
        <v>16.309999999999999</v>
      </c>
      <c r="F123" s="14">
        <v>40.65</v>
      </c>
      <c r="G123" s="14">
        <v>17.96</v>
      </c>
      <c r="H123" s="14">
        <v>58.61</v>
      </c>
      <c r="I123" s="13">
        <v>65040</v>
      </c>
      <c r="J123" s="13">
        <v>28732</v>
      </c>
      <c r="K123" s="13">
        <v>93772</v>
      </c>
      <c r="L123" s="15">
        <f t="shared" si="2"/>
        <v>3.5164499999999999</v>
      </c>
      <c r="M123" s="15">
        <f t="shared" si="3"/>
        <v>1.7582249999999999</v>
      </c>
    </row>
    <row r="124" spans="1:13" ht="26" x14ac:dyDescent="0.2">
      <c r="A124" s="16" t="s">
        <v>30</v>
      </c>
      <c r="B124" s="18">
        <v>1200</v>
      </c>
      <c r="C124" s="18">
        <v>11.31</v>
      </c>
      <c r="D124" s="18">
        <v>5</v>
      </c>
      <c r="E124" s="18">
        <v>16.309999999999999</v>
      </c>
      <c r="F124" s="18">
        <v>68.78</v>
      </c>
      <c r="G124" s="18">
        <v>30.41</v>
      </c>
      <c r="H124" s="18">
        <v>99.19</v>
      </c>
      <c r="I124" s="17">
        <v>82536</v>
      </c>
      <c r="J124" s="17">
        <v>36486</v>
      </c>
      <c r="K124" s="17">
        <v>119022</v>
      </c>
      <c r="L124" s="15">
        <f t="shared" si="2"/>
        <v>5.9510999999999994</v>
      </c>
      <c r="M124" s="15">
        <f t="shared" si="3"/>
        <v>2.9755499999999997</v>
      </c>
    </row>
    <row r="125" spans="1:13" ht="26" x14ac:dyDescent="0.2">
      <c r="A125" s="12" t="s">
        <v>29</v>
      </c>
      <c r="B125" s="13">
        <v>500</v>
      </c>
      <c r="C125" s="14">
        <v>11.31</v>
      </c>
      <c r="D125" s="14">
        <v>5</v>
      </c>
      <c r="E125" s="14">
        <v>16.309999999999999</v>
      </c>
      <c r="F125" s="14">
        <v>107.93</v>
      </c>
      <c r="G125" s="14">
        <v>47.68</v>
      </c>
      <c r="H125" s="14">
        <v>155.61000000000001</v>
      </c>
      <c r="I125" s="13">
        <v>53965</v>
      </c>
      <c r="J125" s="13">
        <v>23837.5</v>
      </c>
      <c r="K125" s="13">
        <v>77802.5</v>
      </c>
      <c r="L125" s="15">
        <f t="shared" si="2"/>
        <v>9.3362999999999996</v>
      </c>
      <c r="M125" s="15">
        <f t="shared" si="3"/>
        <v>4.6681499999999998</v>
      </c>
    </row>
    <row r="126" spans="1:13" x14ac:dyDescent="0.2">
      <c r="A126" s="16" t="s">
        <v>14</v>
      </c>
      <c r="B126" s="17">
        <v>2000</v>
      </c>
      <c r="C126" s="18">
        <v>11.31</v>
      </c>
      <c r="D126" s="18">
        <v>5</v>
      </c>
      <c r="E126" s="18">
        <v>16.309999999999999</v>
      </c>
      <c r="F126" s="18">
        <v>37.020000000000003</v>
      </c>
      <c r="G126" s="18">
        <v>16.350000000000001</v>
      </c>
      <c r="H126" s="18">
        <v>53.37</v>
      </c>
      <c r="I126" s="17">
        <v>74040</v>
      </c>
      <c r="J126" s="17">
        <v>32705</v>
      </c>
      <c r="K126" s="17">
        <v>106745</v>
      </c>
      <c r="L126" s="15">
        <f t="shared" si="2"/>
        <v>3.20235</v>
      </c>
      <c r="M126" s="15">
        <f t="shared" si="3"/>
        <v>1.601175</v>
      </c>
    </row>
    <row r="127" spans="1:13" ht="26" x14ac:dyDescent="0.2">
      <c r="A127" s="12" t="s">
        <v>6</v>
      </c>
      <c r="B127" s="14">
        <v>2500</v>
      </c>
      <c r="C127" s="14">
        <v>11.31</v>
      </c>
      <c r="D127" s="14">
        <v>5</v>
      </c>
      <c r="E127" s="14">
        <v>16.309999999999999</v>
      </c>
      <c r="F127" s="14">
        <v>37.79</v>
      </c>
      <c r="G127" s="14">
        <v>16.7</v>
      </c>
      <c r="H127" s="14">
        <v>54.49</v>
      </c>
      <c r="I127" s="13">
        <v>94475</v>
      </c>
      <c r="J127" s="13">
        <v>41743.75</v>
      </c>
      <c r="K127" s="13">
        <v>136218.75</v>
      </c>
      <c r="L127" s="15">
        <f t="shared" si="2"/>
        <v>3.26925</v>
      </c>
      <c r="M127" s="15">
        <f t="shared" si="3"/>
        <v>1.634625</v>
      </c>
    </row>
    <row r="128" spans="1:13" x14ac:dyDescent="0.2">
      <c r="A128" s="16" t="s">
        <v>196</v>
      </c>
      <c r="B128" s="17">
        <v>700</v>
      </c>
      <c r="C128" s="18">
        <v>11.3</v>
      </c>
      <c r="D128" s="18">
        <v>5</v>
      </c>
      <c r="E128" s="18">
        <v>16.3</v>
      </c>
      <c r="F128" s="18">
        <v>142.56</v>
      </c>
      <c r="G128" s="18">
        <v>63.04</v>
      </c>
      <c r="H128" s="18">
        <v>205.6</v>
      </c>
      <c r="I128" s="17">
        <v>99792</v>
      </c>
      <c r="J128" s="17">
        <v>44128</v>
      </c>
      <c r="K128" s="17">
        <v>143920</v>
      </c>
      <c r="L128" s="15">
        <f t="shared" si="2"/>
        <v>12.335999999999999</v>
      </c>
      <c r="M128" s="15">
        <f t="shared" si="3"/>
        <v>6.1679999999999993</v>
      </c>
    </row>
    <row r="129" spans="1:13" ht="26" x14ac:dyDescent="0.2">
      <c r="A129" s="12" t="s">
        <v>181</v>
      </c>
      <c r="B129" s="13">
        <v>750</v>
      </c>
      <c r="C129" s="14">
        <v>11.3</v>
      </c>
      <c r="D129" s="14">
        <v>5</v>
      </c>
      <c r="E129" s="14">
        <v>16.3</v>
      </c>
      <c r="F129" s="14">
        <v>78.849999999999994</v>
      </c>
      <c r="G129" s="14">
        <v>34.869999999999997</v>
      </c>
      <c r="H129" s="14">
        <v>113.72</v>
      </c>
      <c r="I129" s="13">
        <v>59138</v>
      </c>
      <c r="J129" s="13">
        <v>26154.38</v>
      </c>
      <c r="K129" s="13">
        <v>85292.38</v>
      </c>
      <c r="L129" s="15">
        <f t="shared" si="2"/>
        <v>6.8233904000000001</v>
      </c>
      <c r="M129" s="15">
        <f t="shared" si="3"/>
        <v>3.4116952</v>
      </c>
    </row>
    <row r="130" spans="1:13" x14ac:dyDescent="0.2">
      <c r="A130" s="16" t="s">
        <v>142</v>
      </c>
      <c r="B130" s="17">
        <v>6000</v>
      </c>
      <c r="C130" s="18">
        <v>11.3</v>
      </c>
      <c r="D130" s="18">
        <v>5</v>
      </c>
      <c r="E130" s="18">
        <v>16.3</v>
      </c>
      <c r="F130" s="18">
        <v>13.01</v>
      </c>
      <c r="G130" s="18">
        <v>5.76</v>
      </c>
      <c r="H130" s="18">
        <v>18.77</v>
      </c>
      <c r="I130" s="17">
        <v>78060</v>
      </c>
      <c r="J130" s="17">
        <v>34530</v>
      </c>
      <c r="K130" s="17">
        <v>112590</v>
      </c>
      <c r="L130" s="15">
        <f t="shared" si="2"/>
        <v>1.1258999999999999</v>
      </c>
      <c r="M130" s="15">
        <f t="shared" si="3"/>
        <v>0.56294999999999995</v>
      </c>
    </row>
    <row r="131" spans="1:13" x14ac:dyDescent="0.2">
      <c r="A131" s="12" t="s">
        <v>130</v>
      </c>
      <c r="B131" s="14">
        <v>600</v>
      </c>
      <c r="C131" s="14">
        <v>11.3</v>
      </c>
      <c r="D131" s="14">
        <v>5</v>
      </c>
      <c r="E131" s="14">
        <v>16.3</v>
      </c>
      <c r="F131" s="14">
        <v>95.61</v>
      </c>
      <c r="G131" s="14">
        <v>42.3</v>
      </c>
      <c r="H131" s="14">
        <v>137.91</v>
      </c>
      <c r="I131" s="13">
        <v>57366</v>
      </c>
      <c r="J131" s="13">
        <v>25381.5</v>
      </c>
      <c r="K131" s="13">
        <v>82747.5</v>
      </c>
      <c r="L131" s="15">
        <f t="shared" si="2"/>
        <v>8.2747499999999992</v>
      </c>
      <c r="M131" s="15">
        <f t="shared" si="3"/>
        <v>4.1373749999999996</v>
      </c>
    </row>
    <row r="132" spans="1:13" ht="26" x14ac:dyDescent="0.2">
      <c r="A132" s="16" t="s">
        <v>81</v>
      </c>
      <c r="B132" s="17">
        <v>200</v>
      </c>
      <c r="C132" s="18">
        <v>11.3</v>
      </c>
      <c r="D132" s="18">
        <v>5</v>
      </c>
      <c r="E132" s="18">
        <v>16.3</v>
      </c>
      <c r="F132" s="18">
        <v>328.09</v>
      </c>
      <c r="G132" s="18">
        <v>145.12</v>
      </c>
      <c r="H132" s="18">
        <v>473.21</v>
      </c>
      <c r="I132" s="17">
        <v>65618</v>
      </c>
      <c r="J132" s="17">
        <v>29023</v>
      </c>
      <c r="K132" s="17">
        <v>94641</v>
      </c>
      <c r="L132" s="15">
        <f t="shared" ref="L132:L195" si="4">K132*2*3%/B132</f>
        <v>28.392299999999999</v>
      </c>
      <c r="M132" s="15">
        <f t="shared" ref="M132:M195" si="5">K132*3%/B132</f>
        <v>14.196149999999999</v>
      </c>
    </row>
    <row r="133" spans="1:13" x14ac:dyDescent="0.2">
      <c r="A133" s="12" t="s">
        <v>78</v>
      </c>
      <c r="B133" s="13">
        <v>700</v>
      </c>
      <c r="C133" s="14">
        <v>11.3</v>
      </c>
      <c r="D133" s="14">
        <v>5</v>
      </c>
      <c r="E133" s="14">
        <v>16.3</v>
      </c>
      <c r="F133" s="14">
        <v>113.79</v>
      </c>
      <c r="G133" s="14">
        <v>50.34</v>
      </c>
      <c r="H133" s="14">
        <v>164.13</v>
      </c>
      <c r="I133" s="13">
        <v>79653</v>
      </c>
      <c r="J133" s="13">
        <v>35236.25</v>
      </c>
      <c r="K133" s="13">
        <v>114889.25</v>
      </c>
      <c r="L133" s="15">
        <f t="shared" si="4"/>
        <v>9.8476499999999998</v>
      </c>
      <c r="M133" s="15">
        <f t="shared" si="5"/>
        <v>4.9238249999999999</v>
      </c>
    </row>
    <row r="134" spans="1:13" ht="26" x14ac:dyDescent="0.2">
      <c r="A134" s="16" t="s">
        <v>28</v>
      </c>
      <c r="B134" s="17">
        <v>2200</v>
      </c>
      <c r="C134" s="18">
        <v>11.3</v>
      </c>
      <c r="D134" s="18">
        <v>5</v>
      </c>
      <c r="E134" s="18">
        <v>16.3</v>
      </c>
      <c r="F134" s="18">
        <v>34.479999999999997</v>
      </c>
      <c r="G134" s="18">
        <v>15.25</v>
      </c>
      <c r="H134" s="18">
        <v>49.73</v>
      </c>
      <c r="I134" s="17">
        <v>75856</v>
      </c>
      <c r="J134" s="17">
        <v>33539</v>
      </c>
      <c r="K134" s="17">
        <v>109395</v>
      </c>
      <c r="L134" s="15">
        <f t="shared" si="4"/>
        <v>2.9834999999999998</v>
      </c>
      <c r="M134" s="15">
        <f t="shared" si="5"/>
        <v>1.4917499999999999</v>
      </c>
    </row>
    <row r="135" spans="1:13" x14ac:dyDescent="0.2">
      <c r="A135" s="12" t="s">
        <v>207</v>
      </c>
      <c r="B135" s="13">
        <v>1300</v>
      </c>
      <c r="C135" s="14">
        <v>11.29</v>
      </c>
      <c r="D135" s="14">
        <v>5</v>
      </c>
      <c r="E135" s="14">
        <v>16.29</v>
      </c>
      <c r="F135" s="14">
        <v>49.99</v>
      </c>
      <c r="G135" s="14">
        <v>22.13</v>
      </c>
      <c r="H135" s="14">
        <v>72.12</v>
      </c>
      <c r="I135" s="13">
        <v>64987</v>
      </c>
      <c r="J135" s="13">
        <v>28762.5</v>
      </c>
      <c r="K135" s="13">
        <v>93749.5</v>
      </c>
      <c r="L135" s="15">
        <f t="shared" si="4"/>
        <v>4.3268999999999993</v>
      </c>
      <c r="M135" s="15">
        <f t="shared" si="5"/>
        <v>2.1634499999999997</v>
      </c>
    </row>
    <row r="136" spans="1:13" x14ac:dyDescent="0.2">
      <c r="A136" s="16" t="s">
        <v>200</v>
      </c>
      <c r="B136" s="18">
        <v>1200</v>
      </c>
      <c r="C136" s="18">
        <v>11.29</v>
      </c>
      <c r="D136" s="18">
        <v>5</v>
      </c>
      <c r="E136" s="18">
        <v>16.29</v>
      </c>
      <c r="F136" s="18">
        <v>80.58</v>
      </c>
      <c r="G136" s="18">
        <v>35.67</v>
      </c>
      <c r="H136" s="18">
        <v>116.25</v>
      </c>
      <c r="I136" s="17">
        <v>96696</v>
      </c>
      <c r="J136" s="17">
        <v>42807</v>
      </c>
      <c r="K136" s="17">
        <v>139503</v>
      </c>
      <c r="L136" s="15">
        <f t="shared" si="4"/>
        <v>6.9751500000000002</v>
      </c>
      <c r="M136" s="15">
        <f t="shared" si="5"/>
        <v>3.4875750000000001</v>
      </c>
    </row>
    <row r="137" spans="1:13" x14ac:dyDescent="0.2">
      <c r="A137" s="12" t="s">
        <v>189</v>
      </c>
      <c r="B137" s="13">
        <v>250</v>
      </c>
      <c r="C137" s="14">
        <v>11.29</v>
      </c>
      <c r="D137" s="14">
        <v>5</v>
      </c>
      <c r="E137" s="14">
        <v>16.29</v>
      </c>
      <c r="F137" s="14">
        <v>216.73</v>
      </c>
      <c r="G137" s="14">
        <v>95.92</v>
      </c>
      <c r="H137" s="14">
        <v>312.64999999999998</v>
      </c>
      <c r="I137" s="13">
        <v>54183</v>
      </c>
      <c r="J137" s="13">
        <v>23978.75</v>
      </c>
      <c r="K137" s="13">
        <v>78161.75</v>
      </c>
      <c r="L137" s="15">
        <f t="shared" si="4"/>
        <v>18.75882</v>
      </c>
      <c r="M137" s="15">
        <f t="shared" si="5"/>
        <v>9.37941</v>
      </c>
    </row>
    <row r="138" spans="1:13" x14ac:dyDescent="0.2">
      <c r="A138" s="16" t="s">
        <v>178</v>
      </c>
      <c r="B138" s="18">
        <v>1000</v>
      </c>
      <c r="C138" s="18">
        <v>11.29</v>
      </c>
      <c r="D138" s="18">
        <v>5</v>
      </c>
      <c r="E138" s="18">
        <v>16.29</v>
      </c>
      <c r="F138" s="18">
        <v>75.12</v>
      </c>
      <c r="G138" s="18">
        <v>33.26</v>
      </c>
      <c r="H138" s="18">
        <v>108.38</v>
      </c>
      <c r="I138" s="17">
        <v>75120</v>
      </c>
      <c r="J138" s="17">
        <v>33255</v>
      </c>
      <c r="K138" s="17">
        <v>108375</v>
      </c>
      <c r="L138" s="15">
        <f t="shared" si="4"/>
        <v>6.5025000000000004</v>
      </c>
      <c r="M138" s="15">
        <f t="shared" si="5"/>
        <v>3.2512500000000002</v>
      </c>
    </row>
    <row r="139" spans="1:13" ht="26" x14ac:dyDescent="0.2">
      <c r="A139" s="12" t="s">
        <v>177</v>
      </c>
      <c r="B139" s="13">
        <v>1100</v>
      </c>
      <c r="C139" s="14">
        <v>11.29</v>
      </c>
      <c r="D139" s="14">
        <v>5</v>
      </c>
      <c r="E139" s="14">
        <v>16.29</v>
      </c>
      <c r="F139" s="14">
        <v>64.77</v>
      </c>
      <c r="G139" s="14">
        <v>28.67</v>
      </c>
      <c r="H139" s="14">
        <v>93.44</v>
      </c>
      <c r="I139" s="13">
        <v>71247</v>
      </c>
      <c r="J139" s="13">
        <v>31534.25</v>
      </c>
      <c r="K139" s="13">
        <v>102781.25</v>
      </c>
      <c r="L139" s="15">
        <f t="shared" si="4"/>
        <v>5.6062500000000002</v>
      </c>
      <c r="M139" s="15">
        <f t="shared" si="5"/>
        <v>2.8031250000000001</v>
      </c>
    </row>
    <row r="140" spans="1:13" x14ac:dyDescent="0.2">
      <c r="A140" s="16" t="s">
        <v>145</v>
      </c>
      <c r="B140" s="18">
        <v>3399</v>
      </c>
      <c r="C140" s="18">
        <v>11.29</v>
      </c>
      <c r="D140" s="18">
        <v>5</v>
      </c>
      <c r="E140" s="18">
        <v>16.29</v>
      </c>
      <c r="F140" s="18">
        <v>22.75</v>
      </c>
      <c r="G140" s="18">
        <v>10.07</v>
      </c>
      <c r="H140" s="18">
        <v>32.82</v>
      </c>
      <c r="I140" s="17">
        <v>77327</v>
      </c>
      <c r="J140" s="17">
        <v>34227.93</v>
      </c>
      <c r="K140" s="17">
        <v>111554.93</v>
      </c>
      <c r="L140" s="15">
        <f t="shared" si="4"/>
        <v>1.9691955869373341</v>
      </c>
      <c r="M140" s="15">
        <f t="shared" si="5"/>
        <v>0.98459779346866705</v>
      </c>
    </row>
    <row r="141" spans="1:13" x14ac:dyDescent="0.2">
      <c r="A141" s="12" t="s">
        <v>133</v>
      </c>
      <c r="B141" s="14">
        <v>10</v>
      </c>
      <c r="C141" s="14">
        <v>11.29</v>
      </c>
      <c r="D141" s="14">
        <v>5</v>
      </c>
      <c r="E141" s="14">
        <v>16.29</v>
      </c>
      <c r="F141" s="14">
        <v>7530</v>
      </c>
      <c r="G141" s="14">
        <v>3332.95</v>
      </c>
      <c r="H141" s="14">
        <v>10862.95</v>
      </c>
      <c r="I141" s="13">
        <v>75300</v>
      </c>
      <c r="J141" s="13">
        <v>33329.480000000003</v>
      </c>
      <c r="K141" s="13">
        <v>108629.48</v>
      </c>
      <c r="L141" s="15">
        <f t="shared" si="4"/>
        <v>651.77688000000001</v>
      </c>
      <c r="M141" s="15">
        <f t="shared" si="5"/>
        <v>325.88844</v>
      </c>
    </row>
    <row r="142" spans="1:13" x14ac:dyDescent="0.2">
      <c r="A142" s="16" t="s">
        <v>102</v>
      </c>
      <c r="B142" s="17">
        <v>1200</v>
      </c>
      <c r="C142" s="18">
        <v>11.29</v>
      </c>
      <c r="D142" s="18">
        <v>5</v>
      </c>
      <c r="E142" s="18">
        <v>16.29</v>
      </c>
      <c r="F142" s="18">
        <v>75.010000000000005</v>
      </c>
      <c r="G142" s="18">
        <v>33.22</v>
      </c>
      <c r="H142" s="18">
        <v>108.23</v>
      </c>
      <c r="I142" s="17">
        <v>90012</v>
      </c>
      <c r="J142" s="17">
        <v>39861</v>
      </c>
      <c r="K142" s="17">
        <v>129873</v>
      </c>
      <c r="L142" s="15">
        <f t="shared" si="4"/>
        <v>6.4936499999999997</v>
      </c>
      <c r="M142" s="15">
        <f t="shared" si="5"/>
        <v>3.2468249999999999</v>
      </c>
    </row>
    <row r="143" spans="1:13" x14ac:dyDescent="0.2">
      <c r="A143" s="12" t="s">
        <v>95</v>
      </c>
      <c r="B143" s="14">
        <v>2750</v>
      </c>
      <c r="C143" s="14">
        <v>11.29</v>
      </c>
      <c r="D143" s="14">
        <v>5</v>
      </c>
      <c r="E143" s="14">
        <v>16.29</v>
      </c>
      <c r="F143" s="14">
        <v>31.92</v>
      </c>
      <c r="G143" s="14">
        <v>14.13</v>
      </c>
      <c r="H143" s="14">
        <v>46.05</v>
      </c>
      <c r="I143" s="13">
        <v>87780</v>
      </c>
      <c r="J143" s="13">
        <v>38850.629999999997</v>
      </c>
      <c r="K143" s="13">
        <v>126630.63</v>
      </c>
      <c r="L143" s="15">
        <f t="shared" si="4"/>
        <v>2.762850109090909</v>
      </c>
      <c r="M143" s="15">
        <f t="shared" si="5"/>
        <v>1.3814250545454545</v>
      </c>
    </row>
    <row r="144" spans="1:13" ht="26" x14ac:dyDescent="0.2">
      <c r="A144" s="16" t="s">
        <v>80</v>
      </c>
      <c r="B144" s="17">
        <v>250</v>
      </c>
      <c r="C144" s="18">
        <v>11.29</v>
      </c>
      <c r="D144" s="18">
        <v>5</v>
      </c>
      <c r="E144" s="18">
        <v>16.29</v>
      </c>
      <c r="F144" s="18">
        <v>220.81</v>
      </c>
      <c r="G144" s="18">
        <v>97.73</v>
      </c>
      <c r="H144" s="18">
        <v>318.54000000000002</v>
      </c>
      <c r="I144" s="17">
        <v>55203</v>
      </c>
      <c r="J144" s="17">
        <v>24432.5</v>
      </c>
      <c r="K144" s="17">
        <v>79635.5</v>
      </c>
      <c r="L144" s="15">
        <f t="shared" si="4"/>
        <v>19.11252</v>
      </c>
      <c r="M144" s="15">
        <f t="shared" si="5"/>
        <v>9.55626</v>
      </c>
    </row>
    <row r="145" spans="1:13" ht="26" x14ac:dyDescent="0.2">
      <c r="A145" s="12" t="s">
        <v>72</v>
      </c>
      <c r="B145" s="13">
        <v>1500</v>
      </c>
      <c r="C145" s="14">
        <v>11.29</v>
      </c>
      <c r="D145" s="14">
        <v>5</v>
      </c>
      <c r="E145" s="14">
        <v>16.29</v>
      </c>
      <c r="F145" s="14">
        <v>54.11</v>
      </c>
      <c r="G145" s="14">
        <v>23.95</v>
      </c>
      <c r="H145" s="14">
        <v>78.06</v>
      </c>
      <c r="I145" s="13">
        <v>81165</v>
      </c>
      <c r="J145" s="13">
        <v>35917.5</v>
      </c>
      <c r="K145" s="13">
        <v>117082.5</v>
      </c>
      <c r="L145" s="15">
        <f t="shared" si="4"/>
        <v>4.6833</v>
      </c>
      <c r="M145" s="15">
        <f t="shared" si="5"/>
        <v>2.34165</v>
      </c>
    </row>
    <row r="146" spans="1:13" x14ac:dyDescent="0.2">
      <c r="A146" s="16" t="s">
        <v>69</v>
      </c>
      <c r="B146" s="17">
        <v>45000</v>
      </c>
      <c r="C146" s="18">
        <v>11.29</v>
      </c>
      <c r="D146" s="18">
        <v>5</v>
      </c>
      <c r="E146" s="18">
        <v>16.29</v>
      </c>
      <c r="F146" s="18">
        <v>1.92</v>
      </c>
      <c r="G146" s="18">
        <v>0.85</v>
      </c>
      <c r="H146" s="18">
        <v>2.77</v>
      </c>
      <c r="I146" s="17">
        <v>86400</v>
      </c>
      <c r="J146" s="17">
        <v>38250</v>
      </c>
      <c r="K146" s="17">
        <v>124650</v>
      </c>
      <c r="L146" s="15">
        <f t="shared" si="4"/>
        <v>0.16619999999999999</v>
      </c>
      <c r="M146" s="15">
        <f t="shared" si="5"/>
        <v>8.3099999999999993E-2</v>
      </c>
    </row>
    <row r="147" spans="1:13" x14ac:dyDescent="0.2">
      <c r="A147" s="12" t="s">
        <v>67</v>
      </c>
      <c r="B147" s="14">
        <v>2667</v>
      </c>
      <c r="C147" s="14">
        <v>11.29</v>
      </c>
      <c r="D147" s="14">
        <v>5</v>
      </c>
      <c r="E147" s="14">
        <v>16.29</v>
      </c>
      <c r="F147" s="14">
        <v>41.88</v>
      </c>
      <c r="G147" s="14">
        <v>18.55</v>
      </c>
      <c r="H147" s="14">
        <v>60.43</v>
      </c>
      <c r="I147" s="13">
        <v>111694</v>
      </c>
      <c r="J147" s="13">
        <v>49459.519999999997</v>
      </c>
      <c r="K147" s="13">
        <v>161153.51999999999</v>
      </c>
      <c r="L147" s="15">
        <f t="shared" si="4"/>
        <v>3.6255010123734532</v>
      </c>
      <c r="M147" s="15">
        <f t="shared" si="5"/>
        <v>1.8127505061867266</v>
      </c>
    </row>
    <row r="148" spans="1:13" ht="26" x14ac:dyDescent="0.2">
      <c r="A148" s="16" t="s">
        <v>61</v>
      </c>
      <c r="B148" s="17">
        <v>25</v>
      </c>
      <c r="C148" s="18">
        <v>11.29</v>
      </c>
      <c r="D148" s="18">
        <v>5</v>
      </c>
      <c r="E148" s="18">
        <v>16.29</v>
      </c>
      <c r="F148" s="18">
        <v>2568.1999999999998</v>
      </c>
      <c r="G148" s="18">
        <v>1136.8399999999999</v>
      </c>
      <c r="H148" s="18">
        <v>3705.04</v>
      </c>
      <c r="I148" s="17">
        <v>64205</v>
      </c>
      <c r="J148" s="17">
        <v>28420.94</v>
      </c>
      <c r="K148" s="17">
        <v>92625.94</v>
      </c>
      <c r="L148" s="15">
        <f t="shared" si="4"/>
        <v>222.30225599999997</v>
      </c>
      <c r="M148" s="15">
        <f t="shared" si="5"/>
        <v>111.15112799999999</v>
      </c>
    </row>
    <row r="149" spans="1:13" x14ac:dyDescent="0.2">
      <c r="A149" s="12" t="s">
        <v>60</v>
      </c>
      <c r="B149" s="14">
        <v>250</v>
      </c>
      <c r="C149" s="14">
        <v>11.29</v>
      </c>
      <c r="D149" s="14">
        <v>5</v>
      </c>
      <c r="E149" s="14">
        <v>16.29</v>
      </c>
      <c r="F149" s="13">
        <v>274.47000000000003</v>
      </c>
      <c r="G149" s="14">
        <v>121.52</v>
      </c>
      <c r="H149" s="13">
        <v>395.99</v>
      </c>
      <c r="I149" s="13">
        <v>68618</v>
      </c>
      <c r="J149" s="13">
        <v>30378.75</v>
      </c>
      <c r="K149" s="13">
        <v>98996.75</v>
      </c>
      <c r="L149" s="15">
        <f t="shared" si="4"/>
        <v>23.759219999999999</v>
      </c>
      <c r="M149" s="15">
        <f t="shared" si="5"/>
        <v>11.87961</v>
      </c>
    </row>
    <row r="150" spans="1:13" ht="26" x14ac:dyDescent="0.2">
      <c r="A150" s="16" t="s">
        <v>54</v>
      </c>
      <c r="B150" s="18">
        <v>300</v>
      </c>
      <c r="C150" s="18">
        <v>11.29</v>
      </c>
      <c r="D150" s="18">
        <v>5</v>
      </c>
      <c r="E150" s="18">
        <v>16.29</v>
      </c>
      <c r="F150" s="18">
        <v>246.74</v>
      </c>
      <c r="G150" s="18">
        <v>109.26</v>
      </c>
      <c r="H150" s="18">
        <v>356</v>
      </c>
      <c r="I150" s="17">
        <v>74022</v>
      </c>
      <c r="J150" s="17">
        <v>32776.5</v>
      </c>
      <c r="K150" s="17">
        <v>106798.5</v>
      </c>
      <c r="L150" s="15">
        <f t="shared" si="4"/>
        <v>21.3597</v>
      </c>
      <c r="M150" s="15">
        <f t="shared" si="5"/>
        <v>10.67985</v>
      </c>
    </row>
    <row r="151" spans="1:13" x14ac:dyDescent="0.2">
      <c r="A151" s="12" t="s">
        <v>201</v>
      </c>
      <c r="B151" s="13">
        <v>1750</v>
      </c>
      <c r="C151" s="14">
        <v>11.28</v>
      </c>
      <c r="D151" s="14">
        <v>5</v>
      </c>
      <c r="E151" s="14">
        <v>16.28</v>
      </c>
      <c r="F151" s="14">
        <v>25.59</v>
      </c>
      <c r="G151" s="14">
        <v>11.34</v>
      </c>
      <c r="H151" s="14">
        <v>36.93</v>
      </c>
      <c r="I151" s="13">
        <v>44783</v>
      </c>
      <c r="J151" s="13">
        <v>19845</v>
      </c>
      <c r="K151" s="13">
        <v>64628</v>
      </c>
      <c r="L151" s="15">
        <f t="shared" si="4"/>
        <v>2.2158171428571429</v>
      </c>
      <c r="M151" s="15">
        <f t="shared" si="5"/>
        <v>1.1079085714285715</v>
      </c>
    </row>
    <row r="152" spans="1:13" ht="26" x14ac:dyDescent="0.2">
      <c r="A152" s="16" t="s">
        <v>192</v>
      </c>
      <c r="B152" s="17">
        <v>500</v>
      </c>
      <c r="C152" s="18">
        <v>11.28</v>
      </c>
      <c r="D152" s="18">
        <v>5</v>
      </c>
      <c r="E152" s="18">
        <v>16.28</v>
      </c>
      <c r="F152" s="18">
        <v>184.69</v>
      </c>
      <c r="G152" s="18">
        <v>81.819999999999993</v>
      </c>
      <c r="H152" s="18">
        <v>266.51</v>
      </c>
      <c r="I152" s="17">
        <v>92345</v>
      </c>
      <c r="J152" s="17">
        <v>40908.75</v>
      </c>
      <c r="K152" s="17">
        <v>133253.75</v>
      </c>
      <c r="L152" s="15">
        <f t="shared" si="4"/>
        <v>15.990449999999999</v>
      </c>
      <c r="M152" s="15">
        <f t="shared" si="5"/>
        <v>7.9952249999999996</v>
      </c>
    </row>
    <row r="153" spans="1:13" ht="26" x14ac:dyDescent="0.2">
      <c r="A153" s="12" t="s">
        <v>184</v>
      </c>
      <c r="B153" s="13">
        <v>2250</v>
      </c>
      <c r="C153" s="14">
        <v>11.28</v>
      </c>
      <c r="D153" s="14">
        <v>5</v>
      </c>
      <c r="E153" s="14">
        <v>16.28</v>
      </c>
      <c r="F153" s="14">
        <v>24.65</v>
      </c>
      <c r="G153" s="14">
        <v>10.92</v>
      </c>
      <c r="H153" s="14">
        <v>35.57</v>
      </c>
      <c r="I153" s="13">
        <v>55463</v>
      </c>
      <c r="J153" s="13">
        <v>24564.38</v>
      </c>
      <c r="K153" s="13">
        <v>80027.38</v>
      </c>
      <c r="L153" s="15">
        <f t="shared" si="4"/>
        <v>2.1340634666666669</v>
      </c>
      <c r="M153" s="15">
        <f t="shared" si="5"/>
        <v>1.0670317333333335</v>
      </c>
    </row>
    <row r="154" spans="1:13" x14ac:dyDescent="0.2">
      <c r="A154" s="16" t="s">
        <v>168</v>
      </c>
      <c r="B154" s="17">
        <v>12000</v>
      </c>
      <c r="C154" s="18">
        <v>11.28</v>
      </c>
      <c r="D154" s="18">
        <v>5</v>
      </c>
      <c r="E154" s="18">
        <v>16.28</v>
      </c>
      <c r="F154" s="18">
        <v>7.88</v>
      </c>
      <c r="G154" s="18">
        <v>3.49</v>
      </c>
      <c r="H154" s="18">
        <v>11.37</v>
      </c>
      <c r="I154" s="17">
        <v>94560</v>
      </c>
      <c r="J154" s="17">
        <v>41910</v>
      </c>
      <c r="K154" s="17">
        <v>136470</v>
      </c>
      <c r="L154" s="15">
        <f t="shared" si="4"/>
        <v>0.68235000000000001</v>
      </c>
      <c r="M154" s="15">
        <f t="shared" si="5"/>
        <v>0.34117500000000001</v>
      </c>
    </row>
    <row r="155" spans="1:13" x14ac:dyDescent="0.2">
      <c r="A155" s="12" t="s">
        <v>120</v>
      </c>
      <c r="B155" s="13">
        <v>375</v>
      </c>
      <c r="C155" s="14">
        <v>11.28</v>
      </c>
      <c r="D155" s="14">
        <v>5</v>
      </c>
      <c r="E155" s="14">
        <v>16.28</v>
      </c>
      <c r="F155" s="14">
        <v>153.84</v>
      </c>
      <c r="G155" s="14">
        <v>68.16</v>
      </c>
      <c r="H155" s="14">
        <v>222</v>
      </c>
      <c r="I155" s="13">
        <v>57690</v>
      </c>
      <c r="J155" s="13">
        <v>25558.13</v>
      </c>
      <c r="K155" s="13">
        <v>83248.13</v>
      </c>
      <c r="L155" s="15">
        <f t="shared" si="4"/>
        <v>13.319700800000001</v>
      </c>
      <c r="M155" s="15">
        <f t="shared" si="5"/>
        <v>6.6598504000000007</v>
      </c>
    </row>
    <row r="156" spans="1:13" x14ac:dyDescent="0.2">
      <c r="A156" s="16" t="s">
        <v>117</v>
      </c>
      <c r="B156" s="18">
        <v>4500</v>
      </c>
      <c r="C156" s="18">
        <v>11.28</v>
      </c>
      <c r="D156" s="18">
        <v>5</v>
      </c>
      <c r="E156" s="18">
        <v>16.28</v>
      </c>
      <c r="F156" s="18">
        <v>11.8</v>
      </c>
      <c r="G156" s="18">
        <v>5.23</v>
      </c>
      <c r="H156" s="18">
        <v>17.03</v>
      </c>
      <c r="I156" s="17">
        <v>53100</v>
      </c>
      <c r="J156" s="17">
        <v>23523.75</v>
      </c>
      <c r="K156" s="17">
        <v>76623.75</v>
      </c>
      <c r="L156" s="15">
        <f t="shared" si="4"/>
        <v>1.0216499999999999</v>
      </c>
      <c r="M156" s="15">
        <f t="shared" si="5"/>
        <v>0.51082499999999997</v>
      </c>
    </row>
    <row r="157" spans="1:13" x14ac:dyDescent="0.2">
      <c r="A157" s="12" t="s">
        <v>96</v>
      </c>
      <c r="B157" s="13">
        <v>3500</v>
      </c>
      <c r="C157" s="14">
        <v>11.28</v>
      </c>
      <c r="D157" s="14">
        <v>5</v>
      </c>
      <c r="E157" s="14">
        <v>16.28</v>
      </c>
      <c r="F157" s="14">
        <v>10.75</v>
      </c>
      <c r="G157" s="14">
        <v>4.7699999999999996</v>
      </c>
      <c r="H157" s="14">
        <v>15.52</v>
      </c>
      <c r="I157" s="13">
        <v>37625</v>
      </c>
      <c r="J157" s="13">
        <v>16677.5</v>
      </c>
      <c r="K157" s="13">
        <v>54302.5</v>
      </c>
      <c r="L157" s="15">
        <f t="shared" si="4"/>
        <v>0.93090000000000006</v>
      </c>
      <c r="M157" s="15">
        <f t="shared" si="5"/>
        <v>0.46545000000000003</v>
      </c>
    </row>
    <row r="158" spans="1:13" x14ac:dyDescent="0.2">
      <c r="A158" s="16" t="s">
        <v>90</v>
      </c>
      <c r="B158" s="17">
        <v>10000</v>
      </c>
      <c r="C158" s="18">
        <v>11.28</v>
      </c>
      <c r="D158" s="18">
        <v>5</v>
      </c>
      <c r="E158" s="18">
        <v>16.28</v>
      </c>
      <c r="F158" s="18">
        <v>6.7</v>
      </c>
      <c r="G158" s="18">
        <v>2.97</v>
      </c>
      <c r="H158" s="18">
        <v>9.67</v>
      </c>
      <c r="I158" s="17">
        <v>67000</v>
      </c>
      <c r="J158" s="17">
        <v>29675</v>
      </c>
      <c r="K158" s="17">
        <v>96675</v>
      </c>
      <c r="L158" s="15">
        <f t="shared" si="4"/>
        <v>0.58004999999999995</v>
      </c>
      <c r="M158" s="15">
        <f t="shared" si="5"/>
        <v>0.29002499999999998</v>
      </c>
    </row>
    <row r="159" spans="1:13" ht="26" x14ac:dyDescent="0.2">
      <c r="A159" s="12" t="s">
        <v>66</v>
      </c>
      <c r="B159" s="14">
        <v>5500</v>
      </c>
      <c r="C159" s="14">
        <v>11.28</v>
      </c>
      <c r="D159" s="14">
        <v>5</v>
      </c>
      <c r="E159" s="14">
        <v>16.28</v>
      </c>
      <c r="F159" s="14">
        <v>9.33</v>
      </c>
      <c r="G159" s="14">
        <v>4.13</v>
      </c>
      <c r="H159" s="14">
        <v>13.46</v>
      </c>
      <c r="I159" s="13">
        <v>51315</v>
      </c>
      <c r="J159" s="13">
        <v>22728.75</v>
      </c>
      <c r="K159" s="13">
        <v>74043.75</v>
      </c>
      <c r="L159" s="15">
        <f t="shared" si="4"/>
        <v>0.80774999999999997</v>
      </c>
      <c r="M159" s="15">
        <f t="shared" si="5"/>
        <v>0.40387499999999998</v>
      </c>
    </row>
    <row r="160" spans="1:13" x14ac:dyDescent="0.2">
      <c r="A160" s="16" t="s">
        <v>55</v>
      </c>
      <c r="B160" s="17">
        <v>4500</v>
      </c>
      <c r="C160" s="18">
        <v>11.28</v>
      </c>
      <c r="D160" s="18">
        <v>5</v>
      </c>
      <c r="E160" s="18">
        <v>16.28</v>
      </c>
      <c r="F160" s="18">
        <v>18.04</v>
      </c>
      <c r="G160" s="18">
        <v>7.99</v>
      </c>
      <c r="H160" s="18">
        <v>26.03</v>
      </c>
      <c r="I160" s="17">
        <v>81180</v>
      </c>
      <c r="J160" s="17">
        <v>35966.25</v>
      </c>
      <c r="K160" s="17">
        <v>117146.25</v>
      </c>
      <c r="L160" s="15">
        <f t="shared" si="4"/>
        <v>1.5619499999999999</v>
      </c>
      <c r="M160" s="15">
        <f t="shared" si="5"/>
        <v>0.78097499999999997</v>
      </c>
    </row>
    <row r="161" spans="1:13" ht="26" x14ac:dyDescent="0.2">
      <c r="A161" s="12" t="s">
        <v>52</v>
      </c>
      <c r="B161" s="13">
        <v>700</v>
      </c>
      <c r="C161" s="14">
        <v>11.28</v>
      </c>
      <c r="D161" s="14">
        <v>5</v>
      </c>
      <c r="E161" s="14">
        <v>16.28</v>
      </c>
      <c r="F161" s="14">
        <v>87.09</v>
      </c>
      <c r="G161" s="14">
        <v>38.6</v>
      </c>
      <c r="H161" s="14">
        <v>125.69</v>
      </c>
      <c r="I161" s="13">
        <v>60963</v>
      </c>
      <c r="J161" s="13">
        <v>27021.75</v>
      </c>
      <c r="K161" s="13">
        <v>87984.75</v>
      </c>
      <c r="L161" s="15">
        <f t="shared" si="4"/>
        <v>7.54155</v>
      </c>
      <c r="M161" s="15">
        <f t="shared" si="5"/>
        <v>3.770775</v>
      </c>
    </row>
    <row r="162" spans="1:13" ht="26" x14ac:dyDescent="0.2">
      <c r="A162" s="16" t="s">
        <v>34</v>
      </c>
      <c r="B162" s="17">
        <v>30</v>
      </c>
      <c r="C162" s="18">
        <v>11.28</v>
      </c>
      <c r="D162" s="18">
        <v>5</v>
      </c>
      <c r="E162" s="18">
        <v>16.28</v>
      </c>
      <c r="F162" s="18">
        <v>2222.9</v>
      </c>
      <c r="G162" s="18">
        <v>985.08</v>
      </c>
      <c r="H162" s="18">
        <v>3207.98</v>
      </c>
      <c r="I162" s="17">
        <v>66687</v>
      </c>
      <c r="J162" s="17">
        <v>29552.33</v>
      </c>
      <c r="K162" s="17">
        <v>96239.33</v>
      </c>
      <c r="L162" s="15">
        <f t="shared" si="4"/>
        <v>192.47866000000002</v>
      </c>
      <c r="M162" s="15">
        <f t="shared" si="5"/>
        <v>96.23933000000001</v>
      </c>
    </row>
    <row r="163" spans="1:13" ht="26" x14ac:dyDescent="0.2">
      <c r="A163" s="12" t="s">
        <v>25</v>
      </c>
      <c r="B163" s="14">
        <v>550</v>
      </c>
      <c r="C163" s="14">
        <v>11.28</v>
      </c>
      <c r="D163" s="14">
        <v>5</v>
      </c>
      <c r="E163" s="14">
        <v>16.28</v>
      </c>
      <c r="F163" s="14">
        <v>114.02</v>
      </c>
      <c r="G163" s="14">
        <v>50.54</v>
      </c>
      <c r="H163" s="14">
        <v>164.56</v>
      </c>
      <c r="I163" s="13">
        <v>62711</v>
      </c>
      <c r="J163" s="13">
        <v>27797</v>
      </c>
      <c r="K163" s="13">
        <v>90508</v>
      </c>
      <c r="L163" s="15">
        <f t="shared" si="4"/>
        <v>9.8735999999999997</v>
      </c>
      <c r="M163" s="15">
        <f t="shared" si="5"/>
        <v>4.9367999999999999</v>
      </c>
    </row>
    <row r="164" spans="1:13" ht="26" x14ac:dyDescent="0.2">
      <c r="A164" s="16" t="s">
        <v>19</v>
      </c>
      <c r="B164" s="18">
        <v>250</v>
      </c>
      <c r="C164" s="18">
        <v>11.28</v>
      </c>
      <c r="D164" s="18">
        <v>5</v>
      </c>
      <c r="E164" s="18">
        <v>16.28</v>
      </c>
      <c r="F164" s="18">
        <v>301.02999999999997</v>
      </c>
      <c r="G164" s="18">
        <v>133.34</v>
      </c>
      <c r="H164" s="18">
        <v>434.37</v>
      </c>
      <c r="I164" s="17">
        <v>75258</v>
      </c>
      <c r="J164" s="17">
        <v>33335.629999999997</v>
      </c>
      <c r="K164" s="17">
        <v>108593.63</v>
      </c>
      <c r="L164" s="15">
        <f t="shared" si="4"/>
        <v>26.062471200000001</v>
      </c>
      <c r="M164" s="15">
        <f t="shared" si="5"/>
        <v>13.0312356</v>
      </c>
    </row>
    <row r="165" spans="1:13" ht="26" x14ac:dyDescent="0.2">
      <c r="A165" s="12" t="s">
        <v>17</v>
      </c>
      <c r="B165" s="13">
        <v>1000</v>
      </c>
      <c r="C165" s="14">
        <v>11.28</v>
      </c>
      <c r="D165" s="14">
        <v>5</v>
      </c>
      <c r="E165" s="14">
        <v>16.28</v>
      </c>
      <c r="F165" s="14">
        <v>88.51</v>
      </c>
      <c r="G165" s="14">
        <v>39.229999999999997</v>
      </c>
      <c r="H165" s="14">
        <v>127.74</v>
      </c>
      <c r="I165" s="13">
        <v>88510</v>
      </c>
      <c r="J165" s="13">
        <v>39227.5</v>
      </c>
      <c r="K165" s="13">
        <v>127737.5</v>
      </c>
      <c r="L165" s="15">
        <f t="shared" si="4"/>
        <v>7.66425</v>
      </c>
      <c r="M165" s="15">
        <f t="shared" si="5"/>
        <v>3.832125</v>
      </c>
    </row>
    <row r="166" spans="1:13" ht="26" x14ac:dyDescent="0.2">
      <c r="A166" s="16" t="s">
        <v>13</v>
      </c>
      <c r="B166" s="17">
        <v>3000</v>
      </c>
      <c r="C166" s="18">
        <v>11.28</v>
      </c>
      <c r="D166" s="18">
        <v>5</v>
      </c>
      <c r="E166" s="18">
        <v>16.28</v>
      </c>
      <c r="F166" s="18">
        <v>25</v>
      </c>
      <c r="G166" s="18">
        <v>11.08</v>
      </c>
      <c r="H166" s="18">
        <v>36.08</v>
      </c>
      <c r="I166" s="17">
        <v>75000</v>
      </c>
      <c r="J166" s="17">
        <v>33240</v>
      </c>
      <c r="K166" s="17">
        <v>108240</v>
      </c>
      <c r="L166" s="15">
        <f t="shared" si="4"/>
        <v>2.1648000000000001</v>
      </c>
      <c r="M166" s="15">
        <f t="shared" si="5"/>
        <v>1.0824</v>
      </c>
    </row>
    <row r="167" spans="1:13" ht="26" x14ac:dyDescent="0.2">
      <c r="A167" s="12" t="s">
        <v>195</v>
      </c>
      <c r="B167" s="13">
        <v>1000</v>
      </c>
      <c r="C167" s="14">
        <v>11.27</v>
      </c>
      <c r="D167" s="14">
        <v>5</v>
      </c>
      <c r="E167" s="14">
        <v>16.27</v>
      </c>
      <c r="F167" s="14">
        <v>62.69</v>
      </c>
      <c r="G167" s="14">
        <v>27.8</v>
      </c>
      <c r="H167" s="14">
        <v>90.49</v>
      </c>
      <c r="I167" s="13">
        <v>62690</v>
      </c>
      <c r="J167" s="13">
        <v>27795</v>
      </c>
      <c r="K167" s="13">
        <v>90485</v>
      </c>
      <c r="L167" s="15">
        <f t="shared" si="4"/>
        <v>5.4290999999999991</v>
      </c>
      <c r="M167" s="15">
        <f t="shared" si="5"/>
        <v>2.7145499999999996</v>
      </c>
    </row>
    <row r="168" spans="1:13" ht="26" x14ac:dyDescent="0.2">
      <c r="A168" s="16" t="s">
        <v>186</v>
      </c>
      <c r="B168" s="18">
        <v>2800</v>
      </c>
      <c r="C168" s="18">
        <v>11.27</v>
      </c>
      <c r="D168" s="18">
        <v>5</v>
      </c>
      <c r="E168" s="18">
        <v>16.27</v>
      </c>
      <c r="F168" s="18">
        <v>11.62</v>
      </c>
      <c r="G168" s="18">
        <v>5.16</v>
      </c>
      <c r="H168" s="18">
        <v>16.78</v>
      </c>
      <c r="I168" s="17">
        <v>32536</v>
      </c>
      <c r="J168" s="17">
        <v>14434</v>
      </c>
      <c r="K168" s="17">
        <v>46970</v>
      </c>
      <c r="L168" s="15">
        <f t="shared" si="4"/>
        <v>1.0065</v>
      </c>
      <c r="M168" s="15">
        <f t="shared" si="5"/>
        <v>0.50324999999999998</v>
      </c>
    </row>
    <row r="169" spans="1:13" ht="26" x14ac:dyDescent="0.2">
      <c r="A169" s="12" t="s">
        <v>183</v>
      </c>
      <c r="B169" s="13">
        <v>400</v>
      </c>
      <c r="C169" s="14">
        <v>11.27</v>
      </c>
      <c r="D169" s="14">
        <v>5</v>
      </c>
      <c r="E169" s="14">
        <v>16.27</v>
      </c>
      <c r="F169" s="14">
        <v>118.62</v>
      </c>
      <c r="G169" s="14">
        <v>52.59</v>
      </c>
      <c r="H169" s="14">
        <v>171.21</v>
      </c>
      <c r="I169" s="13">
        <v>47448</v>
      </c>
      <c r="J169" s="13">
        <v>21036</v>
      </c>
      <c r="K169" s="13">
        <v>68484</v>
      </c>
      <c r="L169" s="15">
        <f t="shared" si="4"/>
        <v>10.272600000000001</v>
      </c>
      <c r="M169" s="15">
        <f t="shared" si="5"/>
        <v>5.1363000000000003</v>
      </c>
    </row>
    <row r="170" spans="1:13" x14ac:dyDescent="0.2">
      <c r="A170" s="16" t="s">
        <v>164</v>
      </c>
      <c r="B170" s="18">
        <v>500</v>
      </c>
      <c r="C170" s="18">
        <v>11.27</v>
      </c>
      <c r="D170" s="18">
        <v>5</v>
      </c>
      <c r="E170" s="18">
        <v>16.27</v>
      </c>
      <c r="F170" s="18">
        <v>121.75</v>
      </c>
      <c r="G170" s="18">
        <v>53.99</v>
      </c>
      <c r="H170" s="18">
        <v>175.74</v>
      </c>
      <c r="I170" s="17">
        <v>60875</v>
      </c>
      <c r="J170" s="17">
        <v>26992.5</v>
      </c>
      <c r="K170" s="17">
        <v>87867.5</v>
      </c>
      <c r="L170" s="15">
        <f t="shared" si="4"/>
        <v>10.5441</v>
      </c>
      <c r="M170" s="15">
        <f t="shared" si="5"/>
        <v>5.2720500000000001</v>
      </c>
    </row>
    <row r="171" spans="1:13" ht="26" x14ac:dyDescent="0.2">
      <c r="A171" s="12" t="s">
        <v>158</v>
      </c>
      <c r="B171" s="13">
        <v>800</v>
      </c>
      <c r="C171" s="14">
        <v>11.27</v>
      </c>
      <c r="D171" s="14">
        <v>5</v>
      </c>
      <c r="E171" s="14">
        <v>16.27</v>
      </c>
      <c r="F171" s="14">
        <v>68.34</v>
      </c>
      <c r="G171" s="14">
        <v>30.31</v>
      </c>
      <c r="H171" s="14">
        <v>98.65</v>
      </c>
      <c r="I171" s="13">
        <v>54672</v>
      </c>
      <c r="J171" s="13">
        <v>24248</v>
      </c>
      <c r="K171" s="13">
        <v>78920</v>
      </c>
      <c r="L171" s="15">
        <f t="shared" si="4"/>
        <v>5.9189999999999996</v>
      </c>
      <c r="M171" s="15">
        <f t="shared" si="5"/>
        <v>2.9594999999999998</v>
      </c>
    </row>
    <row r="172" spans="1:13" x14ac:dyDescent="0.2">
      <c r="A172" s="16" t="s">
        <v>156</v>
      </c>
      <c r="B172" s="18">
        <v>8000</v>
      </c>
      <c r="C172" s="18">
        <v>11.27</v>
      </c>
      <c r="D172" s="18">
        <v>5</v>
      </c>
      <c r="E172" s="18">
        <v>16.27</v>
      </c>
      <c r="F172" s="18">
        <v>8.9600000000000009</v>
      </c>
      <c r="G172" s="18">
        <v>3.97</v>
      </c>
      <c r="H172" s="18">
        <v>12.93</v>
      </c>
      <c r="I172" s="17">
        <v>71680</v>
      </c>
      <c r="J172" s="17">
        <v>31780</v>
      </c>
      <c r="K172" s="17">
        <v>103460</v>
      </c>
      <c r="L172" s="15">
        <f t="shared" si="4"/>
        <v>0.77594999999999992</v>
      </c>
      <c r="M172" s="15">
        <f t="shared" si="5"/>
        <v>0.38797499999999996</v>
      </c>
    </row>
    <row r="173" spans="1:13" ht="26" x14ac:dyDescent="0.2">
      <c r="A173" s="12" t="s">
        <v>155</v>
      </c>
      <c r="B173" s="13">
        <v>4000</v>
      </c>
      <c r="C173" s="14">
        <v>11.27</v>
      </c>
      <c r="D173" s="14">
        <v>5</v>
      </c>
      <c r="E173" s="14">
        <v>16.27</v>
      </c>
      <c r="F173" s="14">
        <v>21.5</v>
      </c>
      <c r="G173" s="14">
        <v>9.5399999999999991</v>
      </c>
      <c r="H173" s="14">
        <v>31.04</v>
      </c>
      <c r="I173" s="13">
        <v>86000</v>
      </c>
      <c r="J173" s="13">
        <v>38140</v>
      </c>
      <c r="K173" s="13">
        <v>124140</v>
      </c>
      <c r="L173" s="15">
        <f t="shared" si="4"/>
        <v>1.8620999999999999</v>
      </c>
      <c r="M173" s="15">
        <f t="shared" si="5"/>
        <v>0.93104999999999993</v>
      </c>
    </row>
    <row r="174" spans="1:13" x14ac:dyDescent="0.2">
      <c r="A174" s="16" t="s">
        <v>152</v>
      </c>
      <c r="B174" s="18">
        <v>6000</v>
      </c>
      <c r="C174" s="18">
        <v>11.27</v>
      </c>
      <c r="D174" s="18">
        <v>5</v>
      </c>
      <c r="E174" s="18">
        <v>16.27</v>
      </c>
      <c r="F174" s="18">
        <v>10.6</v>
      </c>
      <c r="G174" s="18">
        <v>4.7</v>
      </c>
      <c r="H174" s="18">
        <v>15.3</v>
      </c>
      <c r="I174" s="17">
        <v>63600</v>
      </c>
      <c r="J174" s="17">
        <v>28215</v>
      </c>
      <c r="K174" s="17">
        <v>91815</v>
      </c>
      <c r="L174" s="15">
        <f t="shared" si="4"/>
        <v>0.91814999999999991</v>
      </c>
      <c r="M174" s="15">
        <f t="shared" si="5"/>
        <v>0.45907499999999996</v>
      </c>
    </row>
    <row r="175" spans="1:13" x14ac:dyDescent="0.2">
      <c r="A175" s="12" t="s">
        <v>144</v>
      </c>
      <c r="B175" s="13">
        <v>150</v>
      </c>
      <c r="C175" s="14">
        <v>11.27</v>
      </c>
      <c r="D175" s="14">
        <v>5</v>
      </c>
      <c r="E175" s="14">
        <v>16.27</v>
      </c>
      <c r="F175" s="14">
        <v>401.57</v>
      </c>
      <c r="G175" s="14">
        <v>178.07</v>
      </c>
      <c r="H175" s="14">
        <v>579.64</v>
      </c>
      <c r="I175" s="13">
        <v>60236</v>
      </c>
      <c r="J175" s="13">
        <v>26710.13</v>
      </c>
      <c r="K175" s="13">
        <v>86946.13</v>
      </c>
      <c r="L175" s="15">
        <f t="shared" si="4"/>
        <v>34.778452000000001</v>
      </c>
      <c r="M175" s="15">
        <f t="shared" si="5"/>
        <v>17.389226000000001</v>
      </c>
    </row>
    <row r="176" spans="1:13" x14ac:dyDescent="0.2">
      <c r="A176" s="16" t="s">
        <v>121</v>
      </c>
      <c r="B176" s="18">
        <v>700</v>
      </c>
      <c r="C176" s="18">
        <v>11.27</v>
      </c>
      <c r="D176" s="18">
        <v>5</v>
      </c>
      <c r="E176" s="18">
        <v>16.27</v>
      </c>
      <c r="F176" s="18">
        <v>96.26</v>
      </c>
      <c r="G176" s="18">
        <v>42.69</v>
      </c>
      <c r="H176" s="18">
        <v>138.94999999999999</v>
      </c>
      <c r="I176" s="17">
        <v>67382</v>
      </c>
      <c r="J176" s="17">
        <v>29881.25</v>
      </c>
      <c r="K176" s="17">
        <v>97263.25</v>
      </c>
      <c r="L176" s="15">
        <f t="shared" si="4"/>
        <v>8.3368500000000001</v>
      </c>
      <c r="M176" s="15">
        <f t="shared" si="5"/>
        <v>4.168425</v>
      </c>
    </row>
    <row r="177" spans="1:13" x14ac:dyDescent="0.2">
      <c r="A177" s="12" t="s">
        <v>92</v>
      </c>
      <c r="B177" s="14">
        <v>13200</v>
      </c>
      <c r="C177" s="14">
        <v>11.27</v>
      </c>
      <c r="D177" s="14">
        <v>5</v>
      </c>
      <c r="E177" s="14">
        <v>16.27</v>
      </c>
      <c r="F177" s="14">
        <v>4.3</v>
      </c>
      <c r="G177" s="14">
        <v>1.91</v>
      </c>
      <c r="H177" s="14">
        <v>6.21</v>
      </c>
      <c r="I177" s="13">
        <v>56760</v>
      </c>
      <c r="J177" s="13">
        <v>25179</v>
      </c>
      <c r="K177" s="13">
        <v>81939</v>
      </c>
      <c r="L177" s="15">
        <f t="shared" si="4"/>
        <v>0.37245</v>
      </c>
      <c r="M177" s="15">
        <f t="shared" si="5"/>
        <v>0.186225</v>
      </c>
    </row>
    <row r="178" spans="1:13" x14ac:dyDescent="0.2">
      <c r="A178" s="16" t="s">
        <v>91</v>
      </c>
      <c r="B178" s="18">
        <v>7000</v>
      </c>
      <c r="C178" s="18">
        <v>11.27</v>
      </c>
      <c r="D178" s="18">
        <v>5</v>
      </c>
      <c r="E178" s="18">
        <v>16.27</v>
      </c>
      <c r="F178" s="18">
        <v>4.5999999999999996</v>
      </c>
      <c r="G178" s="18">
        <v>2.04</v>
      </c>
      <c r="H178" s="18">
        <v>6.64</v>
      </c>
      <c r="I178" s="17">
        <v>32200</v>
      </c>
      <c r="J178" s="17">
        <v>14280</v>
      </c>
      <c r="K178" s="17">
        <v>46480</v>
      </c>
      <c r="L178" s="15">
        <f t="shared" si="4"/>
        <v>0.39839999999999998</v>
      </c>
      <c r="M178" s="15">
        <f t="shared" si="5"/>
        <v>0.19919999999999999</v>
      </c>
    </row>
    <row r="179" spans="1:13" x14ac:dyDescent="0.2">
      <c r="A179" s="12" t="s">
        <v>74</v>
      </c>
      <c r="B179" s="13">
        <v>750</v>
      </c>
      <c r="C179" s="14">
        <v>11.27</v>
      </c>
      <c r="D179" s="14">
        <v>5</v>
      </c>
      <c r="E179" s="14">
        <v>16.27</v>
      </c>
      <c r="F179" s="14">
        <v>96</v>
      </c>
      <c r="G179" s="14">
        <v>42.57</v>
      </c>
      <c r="H179" s="14">
        <v>138.57</v>
      </c>
      <c r="I179" s="13">
        <v>72000</v>
      </c>
      <c r="J179" s="13">
        <v>31925.63</v>
      </c>
      <c r="K179" s="13">
        <v>103925.63</v>
      </c>
      <c r="L179" s="15">
        <f t="shared" si="4"/>
        <v>8.3140503999999993</v>
      </c>
      <c r="M179" s="15">
        <f t="shared" si="5"/>
        <v>4.1570251999999996</v>
      </c>
    </row>
    <row r="180" spans="1:13" ht="26" x14ac:dyDescent="0.2">
      <c r="A180" s="16" t="s">
        <v>70</v>
      </c>
      <c r="B180" s="18">
        <v>700</v>
      </c>
      <c r="C180" s="18">
        <v>11.27</v>
      </c>
      <c r="D180" s="18">
        <v>5</v>
      </c>
      <c r="E180" s="18">
        <v>16.27</v>
      </c>
      <c r="F180" s="18">
        <v>89.68</v>
      </c>
      <c r="G180" s="18">
        <v>39.76</v>
      </c>
      <c r="H180" s="18">
        <v>129.44</v>
      </c>
      <c r="I180" s="17">
        <v>62776</v>
      </c>
      <c r="J180" s="17">
        <v>27830.25</v>
      </c>
      <c r="K180" s="17">
        <v>90606.25</v>
      </c>
      <c r="L180" s="15">
        <f t="shared" si="4"/>
        <v>7.7662500000000003</v>
      </c>
      <c r="M180" s="15">
        <f t="shared" si="5"/>
        <v>3.8831250000000002</v>
      </c>
    </row>
    <row r="181" spans="1:13" x14ac:dyDescent="0.2">
      <c r="A181" s="12" t="s">
        <v>51</v>
      </c>
      <c r="B181" s="14">
        <v>1250</v>
      </c>
      <c r="C181" s="14">
        <v>11.27</v>
      </c>
      <c r="D181" s="14">
        <v>5</v>
      </c>
      <c r="E181" s="14">
        <v>16.27</v>
      </c>
      <c r="F181" s="13">
        <v>74.72</v>
      </c>
      <c r="G181" s="14">
        <v>33.119999999999997</v>
      </c>
      <c r="H181" s="13">
        <v>107.84</v>
      </c>
      <c r="I181" s="13">
        <v>93400</v>
      </c>
      <c r="J181" s="13">
        <v>41403.129999999997</v>
      </c>
      <c r="K181" s="13">
        <v>134803.13</v>
      </c>
      <c r="L181" s="15">
        <f t="shared" si="4"/>
        <v>6.4705502399999997</v>
      </c>
      <c r="M181" s="15">
        <f t="shared" si="5"/>
        <v>3.2352751199999998</v>
      </c>
    </row>
    <row r="182" spans="1:13" x14ac:dyDescent="0.2">
      <c r="A182" s="16" t="s">
        <v>48</v>
      </c>
      <c r="B182" s="18">
        <v>1000</v>
      </c>
      <c r="C182" s="18">
        <v>11.27</v>
      </c>
      <c r="D182" s="18">
        <v>5</v>
      </c>
      <c r="E182" s="18">
        <v>16.27</v>
      </c>
      <c r="F182" s="18">
        <v>68.760000000000005</v>
      </c>
      <c r="G182" s="18">
        <v>30.48</v>
      </c>
      <c r="H182" s="18">
        <v>99.24</v>
      </c>
      <c r="I182" s="17">
        <v>68760</v>
      </c>
      <c r="J182" s="17">
        <v>30482.5</v>
      </c>
      <c r="K182" s="17">
        <v>99242.5</v>
      </c>
      <c r="L182" s="15">
        <f t="shared" si="4"/>
        <v>5.9545500000000002</v>
      </c>
      <c r="M182" s="15">
        <f t="shared" si="5"/>
        <v>2.9772750000000001</v>
      </c>
    </row>
    <row r="183" spans="1:13" x14ac:dyDescent="0.2">
      <c r="A183" s="12" t="s">
        <v>44</v>
      </c>
      <c r="B183" s="14">
        <v>550</v>
      </c>
      <c r="C183" s="14">
        <v>11.27</v>
      </c>
      <c r="D183" s="14">
        <v>5</v>
      </c>
      <c r="E183" s="14">
        <v>16.27</v>
      </c>
      <c r="F183" s="14">
        <v>78.17</v>
      </c>
      <c r="G183" s="14">
        <v>34.659999999999997</v>
      </c>
      <c r="H183" s="14">
        <v>112.83</v>
      </c>
      <c r="I183" s="13">
        <v>42994</v>
      </c>
      <c r="J183" s="13">
        <v>19061.63</v>
      </c>
      <c r="K183" s="13">
        <v>62055.63</v>
      </c>
      <c r="L183" s="15">
        <f t="shared" si="4"/>
        <v>6.7697050909090901</v>
      </c>
      <c r="M183" s="15">
        <f t="shared" si="5"/>
        <v>3.3848525454545451</v>
      </c>
    </row>
    <row r="184" spans="1:13" x14ac:dyDescent="0.2">
      <c r="A184" s="16" t="s">
        <v>42</v>
      </c>
      <c r="B184" s="17">
        <v>350</v>
      </c>
      <c r="C184" s="18">
        <v>11.27</v>
      </c>
      <c r="D184" s="18">
        <v>5</v>
      </c>
      <c r="E184" s="18">
        <v>16.27</v>
      </c>
      <c r="F184" s="18">
        <v>134.13999999999999</v>
      </c>
      <c r="G184" s="18">
        <v>59.48</v>
      </c>
      <c r="H184" s="18">
        <v>193.62</v>
      </c>
      <c r="I184" s="17">
        <v>46949</v>
      </c>
      <c r="J184" s="17">
        <v>20818.88</v>
      </c>
      <c r="K184" s="17">
        <v>67767.88</v>
      </c>
      <c r="L184" s="15">
        <f t="shared" si="4"/>
        <v>11.617350857142856</v>
      </c>
      <c r="M184" s="15">
        <f t="shared" si="5"/>
        <v>5.8086754285714282</v>
      </c>
    </row>
    <row r="185" spans="1:13" ht="26" x14ac:dyDescent="0.2">
      <c r="A185" s="12" t="s">
        <v>36</v>
      </c>
      <c r="B185" s="13">
        <v>100</v>
      </c>
      <c r="C185" s="14">
        <v>11.27</v>
      </c>
      <c r="D185" s="14">
        <v>5</v>
      </c>
      <c r="E185" s="14">
        <v>16.27</v>
      </c>
      <c r="F185" s="14">
        <v>634.4</v>
      </c>
      <c r="G185" s="14">
        <v>281.44</v>
      </c>
      <c r="H185" s="14">
        <v>915.84</v>
      </c>
      <c r="I185" s="13">
        <v>63440</v>
      </c>
      <c r="J185" s="13">
        <v>28143.75</v>
      </c>
      <c r="K185" s="13">
        <v>91583.75</v>
      </c>
      <c r="L185" s="15">
        <f t="shared" si="4"/>
        <v>54.950249999999997</v>
      </c>
      <c r="M185" s="15">
        <f t="shared" si="5"/>
        <v>27.475124999999998</v>
      </c>
    </row>
    <row r="186" spans="1:13" ht="26" x14ac:dyDescent="0.2">
      <c r="A186" s="16" t="s">
        <v>20</v>
      </c>
      <c r="B186" s="17">
        <v>125</v>
      </c>
      <c r="C186" s="18">
        <v>11.27</v>
      </c>
      <c r="D186" s="18">
        <v>5</v>
      </c>
      <c r="E186" s="18">
        <v>16.27</v>
      </c>
      <c r="F186" s="18">
        <v>625.83000000000004</v>
      </c>
      <c r="G186" s="18">
        <v>277.44</v>
      </c>
      <c r="H186" s="18">
        <v>903.27</v>
      </c>
      <c r="I186" s="17">
        <v>78229</v>
      </c>
      <c r="J186" s="17">
        <v>34679.69</v>
      </c>
      <c r="K186" s="17">
        <v>112908.69</v>
      </c>
      <c r="L186" s="15">
        <f t="shared" si="4"/>
        <v>54.196171199999995</v>
      </c>
      <c r="M186" s="15">
        <f t="shared" si="5"/>
        <v>27.098085599999997</v>
      </c>
    </row>
    <row r="187" spans="1:13" x14ac:dyDescent="0.2">
      <c r="A187" s="12" t="s">
        <v>18</v>
      </c>
      <c r="B187" s="13">
        <v>1200</v>
      </c>
      <c r="C187" s="14">
        <v>11.27</v>
      </c>
      <c r="D187" s="14">
        <v>5</v>
      </c>
      <c r="E187" s="14">
        <v>16.27</v>
      </c>
      <c r="F187" s="14">
        <v>69.17</v>
      </c>
      <c r="G187" s="14">
        <v>30.69</v>
      </c>
      <c r="H187" s="14">
        <v>99.86</v>
      </c>
      <c r="I187" s="13">
        <v>83004</v>
      </c>
      <c r="J187" s="13">
        <v>36822</v>
      </c>
      <c r="K187" s="13">
        <v>119826</v>
      </c>
      <c r="L187" s="15">
        <f t="shared" si="4"/>
        <v>5.9912999999999998</v>
      </c>
      <c r="M187" s="15">
        <f t="shared" si="5"/>
        <v>2.9956499999999999</v>
      </c>
    </row>
    <row r="188" spans="1:13" x14ac:dyDescent="0.2">
      <c r="A188" s="16" t="s">
        <v>204</v>
      </c>
      <c r="B188" s="17">
        <v>2400</v>
      </c>
      <c r="C188" s="18">
        <v>11.26</v>
      </c>
      <c r="D188" s="18">
        <v>5</v>
      </c>
      <c r="E188" s="18">
        <v>16.260000000000002</v>
      </c>
      <c r="F188" s="18">
        <v>36.06</v>
      </c>
      <c r="G188" s="18">
        <v>16</v>
      </c>
      <c r="H188" s="18">
        <v>52.06</v>
      </c>
      <c r="I188" s="17">
        <v>86544</v>
      </c>
      <c r="J188" s="17">
        <v>38406</v>
      </c>
      <c r="K188" s="17">
        <v>124950</v>
      </c>
      <c r="L188" s="15">
        <f t="shared" si="4"/>
        <v>3.1237499999999998</v>
      </c>
      <c r="M188" s="15">
        <f t="shared" si="5"/>
        <v>1.5618749999999999</v>
      </c>
    </row>
    <row r="189" spans="1:13" x14ac:dyDescent="0.2">
      <c r="A189" s="12" t="s">
        <v>190</v>
      </c>
      <c r="B189" s="13">
        <v>1200</v>
      </c>
      <c r="C189" s="14">
        <v>11.26</v>
      </c>
      <c r="D189" s="14">
        <v>5</v>
      </c>
      <c r="E189" s="14">
        <v>16.260000000000002</v>
      </c>
      <c r="F189" s="14">
        <v>78.260000000000005</v>
      </c>
      <c r="G189" s="14">
        <v>34.729999999999997</v>
      </c>
      <c r="H189" s="14">
        <v>112.99</v>
      </c>
      <c r="I189" s="13">
        <v>93912</v>
      </c>
      <c r="J189" s="13">
        <v>41679</v>
      </c>
      <c r="K189" s="13">
        <v>135591</v>
      </c>
      <c r="L189" s="15">
        <f t="shared" si="4"/>
        <v>6.7795500000000004</v>
      </c>
      <c r="M189" s="15">
        <f t="shared" si="5"/>
        <v>3.3897750000000002</v>
      </c>
    </row>
    <row r="190" spans="1:13" ht="26" x14ac:dyDescent="0.2">
      <c r="A190" s="16" t="s">
        <v>188</v>
      </c>
      <c r="B190" s="18">
        <v>1061</v>
      </c>
      <c r="C190" s="18">
        <v>11.26</v>
      </c>
      <c r="D190" s="18">
        <v>5</v>
      </c>
      <c r="E190" s="18">
        <v>16.260000000000002</v>
      </c>
      <c r="F190" s="18">
        <v>65.02</v>
      </c>
      <c r="G190" s="18">
        <v>28.85</v>
      </c>
      <c r="H190" s="18">
        <v>93.87</v>
      </c>
      <c r="I190" s="17">
        <v>68986</v>
      </c>
      <c r="J190" s="17">
        <v>30609.85</v>
      </c>
      <c r="K190" s="17">
        <v>99595.85</v>
      </c>
      <c r="L190" s="15">
        <f t="shared" si="4"/>
        <v>5.6321875589066916</v>
      </c>
      <c r="M190" s="15">
        <f t="shared" si="5"/>
        <v>2.8160937794533458</v>
      </c>
    </row>
    <row r="191" spans="1:13" x14ac:dyDescent="0.2">
      <c r="A191" s="12" t="s">
        <v>143</v>
      </c>
      <c r="B191" s="14">
        <v>4000</v>
      </c>
      <c r="C191" s="14">
        <v>11.26</v>
      </c>
      <c r="D191" s="14">
        <v>5</v>
      </c>
      <c r="E191" s="14">
        <v>16.260000000000002</v>
      </c>
      <c r="F191" s="14">
        <v>17.899999999999999</v>
      </c>
      <c r="G191" s="14">
        <v>7.94</v>
      </c>
      <c r="H191" s="14">
        <v>25.84</v>
      </c>
      <c r="I191" s="13">
        <v>71600</v>
      </c>
      <c r="J191" s="13">
        <v>31770</v>
      </c>
      <c r="K191" s="13">
        <v>103370</v>
      </c>
      <c r="L191" s="15">
        <f t="shared" si="4"/>
        <v>1.5505499999999999</v>
      </c>
      <c r="M191" s="15">
        <f t="shared" si="5"/>
        <v>0.77527499999999994</v>
      </c>
    </row>
    <row r="192" spans="1:13" x14ac:dyDescent="0.2">
      <c r="A192" s="16" t="s">
        <v>137</v>
      </c>
      <c r="B192" s="18">
        <v>6000</v>
      </c>
      <c r="C192" s="18">
        <v>11.26</v>
      </c>
      <c r="D192" s="18">
        <v>5</v>
      </c>
      <c r="E192" s="18">
        <v>16.260000000000002</v>
      </c>
      <c r="F192" s="17">
        <v>6.67</v>
      </c>
      <c r="G192" s="17">
        <v>2.96</v>
      </c>
      <c r="H192" s="17">
        <v>9.6300000000000008</v>
      </c>
      <c r="I192" s="17">
        <v>40020</v>
      </c>
      <c r="J192" s="17">
        <v>17760</v>
      </c>
      <c r="K192" s="17">
        <v>57780</v>
      </c>
      <c r="L192" s="15">
        <f t="shared" si="4"/>
        <v>0.57779999999999998</v>
      </c>
      <c r="M192" s="15">
        <f t="shared" si="5"/>
        <v>0.28889999999999999</v>
      </c>
    </row>
    <row r="193" spans="1:13" ht="26" x14ac:dyDescent="0.2">
      <c r="A193" s="12" t="s">
        <v>136</v>
      </c>
      <c r="B193" s="13">
        <v>8000</v>
      </c>
      <c r="C193" s="14">
        <v>11.26</v>
      </c>
      <c r="D193" s="14">
        <v>5</v>
      </c>
      <c r="E193" s="14">
        <v>16.260000000000002</v>
      </c>
      <c r="F193" s="14">
        <v>7.85</v>
      </c>
      <c r="G193" s="14">
        <v>3.49</v>
      </c>
      <c r="H193" s="14">
        <v>11.34</v>
      </c>
      <c r="I193" s="13">
        <v>62800</v>
      </c>
      <c r="J193" s="13">
        <v>27880</v>
      </c>
      <c r="K193" s="13">
        <v>90680</v>
      </c>
      <c r="L193" s="15">
        <f t="shared" si="4"/>
        <v>0.68010000000000004</v>
      </c>
      <c r="M193" s="15">
        <f t="shared" si="5"/>
        <v>0.34005000000000002</v>
      </c>
    </row>
    <row r="194" spans="1:13" ht="26" x14ac:dyDescent="0.2">
      <c r="A194" s="16" t="s">
        <v>127</v>
      </c>
      <c r="B194" s="17">
        <v>1250</v>
      </c>
      <c r="C194" s="18">
        <v>11.26</v>
      </c>
      <c r="D194" s="18">
        <v>5</v>
      </c>
      <c r="E194" s="18">
        <v>16.260000000000002</v>
      </c>
      <c r="F194" s="18">
        <v>69.650000000000006</v>
      </c>
      <c r="G194" s="18">
        <v>30.93</v>
      </c>
      <c r="H194" s="18">
        <v>100.58</v>
      </c>
      <c r="I194" s="17">
        <v>87063</v>
      </c>
      <c r="J194" s="17">
        <v>38656.25</v>
      </c>
      <c r="K194" s="17">
        <v>125719.25</v>
      </c>
      <c r="L194" s="15">
        <f t="shared" si="4"/>
        <v>6.0345240000000002</v>
      </c>
      <c r="M194" s="15">
        <f t="shared" si="5"/>
        <v>3.0172620000000001</v>
      </c>
    </row>
    <row r="195" spans="1:13" x14ac:dyDescent="0.2">
      <c r="A195" s="12" t="s">
        <v>86</v>
      </c>
      <c r="B195" s="14">
        <v>3200</v>
      </c>
      <c r="C195" s="14">
        <v>11.26</v>
      </c>
      <c r="D195" s="14">
        <v>5</v>
      </c>
      <c r="E195" s="14">
        <v>16.260000000000002</v>
      </c>
      <c r="F195" s="14">
        <v>29.91</v>
      </c>
      <c r="G195" s="14">
        <v>13.27</v>
      </c>
      <c r="H195" s="14">
        <v>43.18</v>
      </c>
      <c r="I195" s="13">
        <v>95712</v>
      </c>
      <c r="J195" s="13">
        <v>42472</v>
      </c>
      <c r="K195" s="13">
        <v>138184</v>
      </c>
      <c r="L195" s="15">
        <f t="shared" si="4"/>
        <v>2.5909499999999999</v>
      </c>
      <c r="M195" s="15">
        <f t="shared" si="5"/>
        <v>1.2954749999999999</v>
      </c>
    </row>
    <row r="196" spans="1:13" ht="26" x14ac:dyDescent="0.2">
      <c r="A196" s="16" t="s">
        <v>82</v>
      </c>
      <c r="B196" s="17">
        <v>1500</v>
      </c>
      <c r="C196" s="18">
        <v>11.26</v>
      </c>
      <c r="D196" s="18">
        <v>5</v>
      </c>
      <c r="E196" s="18">
        <v>16.260000000000002</v>
      </c>
      <c r="F196" s="18">
        <v>35.29</v>
      </c>
      <c r="G196" s="18">
        <v>15.66</v>
      </c>
      <c r="H196" s="18">
        <v>50.95</v>
      </c>
      <c r="I196" s="17">
        <v>52935</v>
      </c>
      <c r="J196" s="17">
        <v>23490</v>
      </c>
      <c r="K196" s="17">
        <v>76425</v>
      </c>
      <c r="L196" s="15">
        <f t="shared" ref="L196:L210" si="6">K196*2*3%/B196</f>
        <v>3.0569999999999999</v>
      </c>
      <c r="M196" s="15">
        <f t="shared" ref="M196:M210" si="7">K196*3%/B196</f>
        <v>1.5285</v>
      </c>
    </row>
    <row r="197" spans="1:13" x14ac:dyDescent="0.2">
      <c r="A197" s="12" t="s">
        <v>76</v>
      </c>
      <c r="B197" s="14">
        <v>1000</v>
      </c>
      <c r="C197" s="14">
        <v>11.26</v>
      </c>
      <c r="D197" s="14">
        <v>5</v>
      </c>
      <c r="E197" s="14">
        <v>16.260000000000002</v>
      </c>
      <c r="F197" s="13">
        <v>73.19</v>
      </c>
      <c r="G197" s="13">
        <v>32.479999999999997</v>
      </c>
      <c r="H197" s="13">
        <v>105.67</v>
      </c>
      <c r="I197" s="13">
        <v>73190</v>
      </c>
      <c r="J197" s="13">
        <v>32480</v>
      </c>
      <c r="K197" s="13">
        <v>105670</v>
      </c>
      <c r="L197" s="15">
        <f t="shared" si="6"/>
        <v>6.3401999999999994</v>
      </c>
      <c r="M197" s="15">
        <f t="shared" si="7"/>
        <v>3.1700999999999997</v>
      </c>
    </row>
    <row r="198" spans="1:13" ht="26" x14ac:dyDescent="0.2">
      <c r="A198" s="16" t="s">
        <v>62</v>
      </c>
      <c r="B198" s="18">
        <v>3500</v>
      </c>
      <c r="C198" s="18">
        <v>11.26</v>
      </c>
      <c r="D198" s="18">
        <v>5</v>
      </c>
      <c r="E198" s="18">
        <v>16.260000000000002</v>
      </c>
      <c r="F198" s="18">
        <v>13.58</v>
      </c>
      <c r="G198" s="18">
        <v>6.03</v>
      </c>
      <c r="H198" s="18">
        <v>19.61</v>
      </c>
      <c r="I198" s="17">
        <v>47530</v>
      </c>
      <c r="J198" s="17">
        <v>21087.5</v>
      </c>
      <c r="K198" s="17">
        <v>68617.5</v>
      </c>
      <c r="L198" s="15">
        <f t="shared" si="6"/>
        <v>1.1763000000000001</v>
      </c>
      <c r="M198" s="15">
        <f t="shared" si="7"/>
        <v>0.58815000000000006</v>
      </c>
    </row>
    <row r="199" spans="1:13" ht="26" x14ac:dyDescent="0.2">
      <c r="A199" s="12" t="s">
        <v>49</v>
      </c>
      <c r="B199" s="13">
        <v>2200</v>
      </c>
      <c r="C199" s="14">
        <v>11.26</v>
      </c>
      <c r="D199" s="14">
        <v>5</v>
      </c>
      <c r="E199" s="14">
        <v>16.260000000000002</v>
      </c>
      <c r="F199" s="14">
        <v>29.62</v>
      </c>
      <c r="G199" s="14">
        <v>13.15</v>
      </c>
      <c r="H199" s="14">
        <v>42.77</v>
      </c>
      <c r="I199" s="13">
        <v>65164</v>
      </c>
      <c r="J199" s="13">
        <v>28930</v>
      </c>
      <c r="K199" s="13">
        <v>94094</v>
      </c>
      <c r="L199" s="15">
        <f t="shared" si="6"/>
        <v>2.5661999999999998</v>
      </c>
      <c r="M199" s="15">
        <f t="shared" si="7"/>
        <v>1.2830999999999999</v>
      </c>
    </row>
    <row r="200" spans="1:13" x14ac:dyDescent="0.2">
      <c r="A200" s="16" t="s">
        <v>40</v>
      </c>
      <c r="B200" s="17">
        <v>800</v>
      </c>
      <c r="C200" s="18">
        <v>11.26</v>
      </c>
      <c r="D200" s="18">
        <v>5</v>
      </c>
      <c r="E200" s="18">
        <v>16.260000000000002</v>
      </c>
      <c r="F200" s="18">
        <v>54.11</v>
      </c>
      <c r="G200" s="18">
        <v>24.02</v>
      </c>
      <c r="H200" s="18">
        <v>78.13</v>
      </c>
      <c r="I200" s="17">
        <v>43288</v>
      </c>
      <c r="J200" s="17">
        <v>19214</v>
      </c>
      <c r="K200" s="17">
        <v>62502</v>
      </c>
      <c r="L200" s="15">
        <f t="shared" si="6"/>
        <v>4.6876499999999997</v>
      </c>
      <c r="M200" s="15">
        <f t="shared" si="7"/>
        <v>2.3438249999999998</v>
      </c>
    </row>
    <row r="201" spans="1:13" x14ac:dyDescent="0.2">
      <c r="A201" s="12" t="s">
        <v>33</v>
      </c>
      <c r="B201" s="14">
        <v>900</v>
      </c>
      <c r="C201" s="14">
        <v>11.26</v>
      </c>
      <c r="D201" s="14">
        <v>5</v>
      </c>
      <c r="E201" s="14">
        <v>16.260000000000002</v>
      </c>
      <c r="F201" s="14">
        <v>71.47</v>
      </c>
      <c r="G201" s="14">
        <v>31.71</v>
      </c>
      <c r="H201" s="14">
        <v>103.18</v>
      </c>
      <c r="I201" s="13">
        <v>64323</v>
      </c>
      <c r="J201" s="13">
        <v>28541.25</v>
      </c>
      <c r="K201" s="13">
        <v>92864.25</v>
      </c>
      <c r="L201" s="15">
        <f t="shared" si="6"/>
        <v>6.19095</v>
      </c>
      <c r="M201" s="15">
        <f t="shared" si="7"/>
        <v>3.095475</v>
      </c>
    </row>
    <row r="202" spans="1:13" ht="26" x14ac:dyDescent="0.2">
      <c r="A202" s="16" t="s">
        <v>15</v>
      </c>
      <c r="B202" s="18">
        <v>4000</v>
      </c>
      <c r="C202" s="18">
        <v>11.26</v>
      </c>
      <c r="D202" s="18">
        <v>5</v>
      </c>
      <c r="E202" s="18">
        <v>16.260000000000002</v>
      </c>
      <c r="F202" s="18">
        <v>13.33</v>
      </c>
      <c r="G202" s="18">
        <v>5.92</v>
      </c>
      <c r="H202" s="18">
        <v>19.25</v>
      </c>
      <c r="I202" s="17">
        <v>53320</v>
      </c>
      <c r="J202" s="17">
        <v>23660</v>
      </c>
      <c r="K202" s="17">
        <v>76980</v>
      </c>
      <c r="L202" s="15">
        <f t="shared" si="6"/>
        <v>1.1547000000000001</v>
      </c>
      <c r="M202" s="15">
        <f t="shared" si="7"/>
        <v>0.57735000000000003</v>
      </c>
    </row>
    <row r="203" spans="1:13" ht="26" x14ac:dyDescent="0.2">
      <c r="A203" s="12" t="s">
        <v>180</v>
      </c>
      <c r="B203" s="13">
        <v>9000</v>
      </c>
      <c r="C203" s="14">
        <v>11.25</v>
      </c>
      <c r="D203" s="14">
        <v>5</v>
      </c>
      <c r="E203" s="14">
        <v>16.25</v>
      </c>
      <c r="F203" s="14">
        <v>3.89</v>
      </c>
      <c r="G203" s="14">
        <v>1.73</v>
      </c>
      <c r="H203" s="14">
        <v>5.62</v>
      </c>
      <c r="I203" s="13">
        <v>35010</v>
      </c>
      <c r="J203" s="13">
        <v>15547.5</v>
      </c>
      <c r="K203" s="13">
        <v>50557.5</v>
      </c>
      <c r="L203" s="15">
        <f t="shared" si="6"/>
        <v>0.33704999999999996</v>
      </c>
      <c r="M203" s="15">
        <f t="shared" si="7"/>
        <v>0.16852499999999998</v>
      </c>
    </row>
    <row r="204" spans="1:13" x14ac:dyDescent="0.2">
      <c r="A204" s="16" t="s">
        <v>157</v>
      </c>
      <c r="B204" s="17">
        <v>400</v>
      </c>
      <c r="C204" s="18">
        <v>11.25</v>
      </c>
      <c r="D204" s="18">
        <v>5</v>
      </c>
      <c r="E204" s="18">
        <v>16.25</v>
      </c>
      <c r="F204" s="18">
        <v>157.94</v>
      </c>
      <c r="G204" s="18">
        <v>70.150000000000006</v>
      </c>
      <c r="H204" s="18">
        <v>228.09</v>
      </c>
      <c r="I204" s="17">
        <v>63176</v>
      </c>
      <c r="J204" s="17">
        <v>28058</v>
      </c>
      <c r="K204" s="17">
        <v>91234</v>
      </c>
      <c r="L204" s="15">
        <f t="shared" si="6"/>
        <v>13.6851</v>
      </c>
      <c r="M204" s="15">
        <f t="shared" si="7"/>
        <v>6.8425500000000001</v>
      </c>
    </row>
    <row r="205" spans="1:13" ht="26" x14ac:dyDescent="0.2">
      <c r="A205" s="12" t="s">
        <v>24</v>
      </c>
      <c r="B205" s="13">
        <v>6000</v>
      </c>
      <c r="C205" s="14">
        <v>11.25</v>
      </c>
      <c r="D205" s="14">
        <v>5</v>
      </c>
      <c r="E205" s="14">
        <v>16.25</v>
      </c>
      <c r="F205" s="14">
        <v>9.5399999999999991</v>
      </c>
      <c r="G205" s="14">
        <v>4.24</v>
      </c>
      <c r="H205" s="14">
        <v>13.78</v>
      </c>
      <c r="I205" s="13">
        <v>57240</v>
      </c>
      <c r="J205" s="13">
        <v>25425</v>
      </c>
      <c r="K205" s="13">
        <v>82665</v>
      </c>
      <c r="L205" s="15">
        <f t="shared" si="6"/>
        <v>0.82664999999999988</v>
      </c>
      <c r="M205" s="15">
        <f t="shared" si="7"/>
        <v>0.41332499999999994</v>
      </c>
    </row>
    <row r="206" spans="1:13" ht="26" x14ac:dyDescent="0.2">
      <c r="A206" s="16" t="s">
        <v>16</v>
      </c>
      <c r="B206" s="17">
        <v>600</v>
      </c>
      <c r="C206" s="18">
        <v>11.25</v>
      </c>
      <c r="D206" s="18">
        <v>5</v>
      </c>
      <c r="E206" s="18">
        <v>16.25</v>
      </c>
      <c r="F206" s="18">
        <v>141.24</v>
      </c>
      <c r="G206" s="18">
        <v>62.72</v>
      </c>
      <c r="H206" s="18">
        <v>203.96</v>
      </c>
      <c r="I206" s="17">
        <v>84744</v>
      </c>
      <c r="J206" s="17">
        <v>37632</v>
      </c>
      <c r="K206" s="17">
        <v>122376</v>
      </c>
      <c r="L206" s="15">
        <f t="shared" si="6"/>
        <v>12.237599999999999</v>
      </c>
      <c r="M206" s="15">
        <f t="shared" si="7"/>
        <v>6.1187999999999994</v>
      </c>
    </row>
    <row r="207" spans="1:13" ht="26" x14ac:dyDescent="0.2">
      <c r="A207" s="12" t="s">
        <v>3</v>
      </c>
      <c r="B207" s="14">
        <v>110</v>
      </c>
      <c r="C207" s="14">
        <v>6.72</v>
      </c>
      <c r="D207" s="14">
        <v>3</v>
      </c>
      <c r="E207" s="14">
        <v>9.7200000000000006</v>
      </c>
      <c r="F207" s="13">
        <v>313.33</v>
      </c>
      <c r="G207" s="14">
        <v>139.80000000000001</v>
      </c>
      <c r="H207" s="13">
        <v>453.13</v>
      </c>
      <c r="I207" s="13">
        <v>34466</v>
      </c>
      <c r="J207" s="13">
        <v>15378</v>
      </c>
      <c r="K207" s="13">
        <v>49844</v>
      </c>
      <c r="L207" s="15">
        <f t="shared" si="6"/>
        <v>27.187636363636361</v>
      </c>
      <c r="M207" s="15">
        <f t="shared" si="7"/>
        <v>13.593818181818181</v>
      </c>
    </row>
    <row r="208" spans="1:13" ht="26" x14ac:dyDescent="0.2">
      <c r="A208" s="16" t="s">
        <v>0</v>
      </c>
      <c r="B208" s="18">
        <v>20</v>
      </c>
      <c r="C208" s="18">
        <v>6.54</v>
      </c>
      <c r="D208" s="18">
        <v>3</v>
      </c>
      <c r="E208" s="18">
        <v>9.5399999999999991</v>
      </c>
      <c r="F208" s="18">
        <v>1684.25</v>
      </c>
      <c r="G208" s="18">
        <v>772.51</v>
      </c>
      <c r="H208" s="18">
        <v>2456.7600000000002</v>
      </c>
      <c r="I208" s="17">
        <v>33685</v>
      </c>
      <c r="J208" s="17">
        <v>15450.24</v>
      </c>
      <c r="K208" s="17">
        <v>49135.24</v>
      </c>
      <c r="L208" s="15">
        <f t="shared" si="6"/>
        <v>147.40572</v>
      </c>
      <c r="M208" s="15">
        <f t="shared" si="7"/>
        <v>73.702860000000001</v>
      </c>
    </row>
    <row r="209" spans="1:13" x14ac:dyDescent="0.2">
      <c r="A209" s="12" t="s">
        <v>2</v>
      </c>
      <c r="B209" s="14">
        <v>50</v>
      </c>
      <c r="C209" s="14">
        <v>6.53</v>
      </c>
      <c r="D209" s="14">
        <v>3</v>
      </c>
      <c r="E209" s="14">
        <v>9.5299999999999994</v>
      </c>
      <c r="F209" s="14">
        <v>943.42</v>
      </c>
      <c r="G209" s="14">
        <v>433.38</v>
      </c>
      <c r="H209" s="14">
        <v>1376.8</v>
      </c>
      <c r="I209" s="13">
        <v>47171</v>
      </c>
      <c r="J209" s="13">
        <v>21669</v>
      </c>
      <c r="K209" s="13">
        <v>68840</v>
      </c>
      <c r="L209" s="15">
        <f t="shared" si="6"/>
        <v>82.60799999999999</v>
      </c>
      <c r="M209" s="15">
        <f t="shared" si="7"/>
        <v>41.303999999999995</v>
      </c>
    </row>
    <row r="210" spans="1:13" x14ac:dyDescent="0.2">
      <c r="A210" s="16" t="s">
        <v>1</v>
      </c>
      <c r="B210" s="18">
        <v>75</v>
      </c>
      <c r="C210" s="18">
        <v>6.53</v>
      </c>
      <c r="D210" s="18">
        <v>3</v>
      </c>
      <c r="E210" s="18">
        <v>9.5299999999999994</v>
      </c>
      <c r="F210" s="18">
        <v>691.55</v>
      </c>
      <c r="G210" s="18">
        <v>317.31</v>
      </c>
      <c r="H210" s="17">
        <v>1008.86</v>
      </c>
      <c r="I210" s="17">
        <v>51866</v>
      </c>
      <c r="J210" s="17">
        <v>23798.36</v>
      </c>
      <c r="K210" s="17">
        <v>75664.36</v>
      </c>
      <c r="L210" s="15">
        <f t="shared" si="6"/>
        <v>60.531488000000003</v>
      </c>
      <c r="M210" s="15">
        <f t="shared" si="7"/>
        <v>30.265744000000002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t="s">
        <v>326</v>
      </c>
    </row>
    <row r="2" spans="1:1" x14ac:dyDescent="0.2">
      <c r="A2" t="s">
        <v>327</v>
      </c>
    </row>
    <row r="3" spans="1:1" x14ac:dyDescent="0.2">
      <c r="A3" t="s">
        <v>328</v>
      </c>
    </row>
    <row r="4" spans="1:1" x14ac:dyDescent="0.2">
      <c r="A4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08"/>
  <sheetViews>
    <sheetView workbookViewId="0">
      <selection activeCell="G3" sqref="A1:U208"/>
    </sheetView>
  </sheetViews>
  <sheetFormatPr baseColWidth="10" defaultColWidth="8.83203125" defaultRowHeight="15" x14ac:dyDescent="0.2"/>
  <sheetData>
    <row r="1" spans="1:21" x14ac:dyDescent="0.2">
      <c r="F1" t="s">
        <v>434</v>
      </c>
    </row>
    <row r="2" spans="1:21" s="3" customFormat="1" ht="64" x14ac:dyDescent="0.2">
      <c r="A2" s="8" t="s">
        <v>0</v>
      </c>
      <c r="B2" s="8" t="s">
        <v>415</v>
      </c>
      <c r="C2" s="8" t="s">
        <v>414</v>
      </c>
      <c r="D2" s="8"/>
      <c r="E2" s="21" t="s">
        <v>400</v>
      </c>
      <c r="F2" s="21" t="s">
        <v>401</v>
      </c>
      <c r="G2" s="8" t="s">
        <v>405</v>
      </c>
      <c r="H2" s="8" t="s">
        <v>404</v>
      </c>
      <c r="I2" s="8" t="s">
        <v>409</v>
      </c>
      <c r="J2" s="8" t="s">
        <v>402</v>
      </c>
      <c r="K2" s="21" t="s">
        <v>403</v>
      </c>
      <c r="L2" s="21" t="s">
        <v>408</v>
      </c>
      <c r="M2" s="8" t="s">
        <v>410</v>
      </c>
      <c r="N2" s="8" t="s">
        <v>411</v>
      </c>
      <c r="O2" s="8" t="s">
        <v>412</v>
      </c>
      <c r="P2" s="8" t="s">
        <v>413</v>
      </c>
      <c r="Q2" s="3" t="s">
        <v>416</v>
      </c>
      <c r="R2" s="3" t="s">
        <v>417</v>
      </c>
      <c r="S2" s="21" t="s">
        <v>418</v>
      </c>
      <c r="T2" s="21" t="s">
        <v>418</v>
      </c>
      <c r="U2" s="20" t="s">
        <v>433</v>
      </c>
    </row>
    <row r="3" spans="1:21" x14ac:dyDescent="0.2">
      <c r="A3" t="s">
        <v>4</v>
      </c>
      <c r="B3" s="1" t="s">
        <v>208</v>
      </c>
      <c r="C3">
        <v>20</v>
      </c>
      <c r="D3" t="s">
        <v>406</v>
      </c>
      <c r="E3" s="3">
        <v>345</v>
      </c>
      <c r="F3">
        <v>118</v>
      </c>
      <c r="G3" s="4">
        <v>43396</v>
      </c>
      <c r="H3" s="4">
        <v>43433</v>
      </c>
      <c r="I3">
        <f>H3-G3</f>
        <v>37</v>
      </c>
      <c r="J3">
        <f>MROUND(F3,C3)</f>
        <v>120</v>
      </c>
      <c r="K3">
        <v>4</v>
      </c>
      <c r="L3" s="6">
        <v>0.38</v>
      </c>
      <c r="M3" s="7">
        <f>((I3/365.25)^(1/2))*(E3*L3)</f>
        <v>41.726162150416791</v>
      </c>
      <c r="N3" s="7">
        <f>IF(D3="CE",E3+M3,E3-M3)</f>
        <v>386.72616215041677</v>
      </c>
      <c r="O3" s="7">
        <f>IF(D3="CE",E3+M3*2,E3-M3*2)</f>
        <v>428.4523243008336</v>
      </c>
      <c r="P3" s="7">
        <f>IF(D3="CE",E3+M3*3,E3-M3*3)</f>
        <v>470.17848645125036</v>
      </c>
      <c r="Q3">
        <f>MROUND(O3,C3)</f>
        <v>420</v>
      </c>
      <c r="R3">
        <f>MROUND(P3,C3)</f>
        <v>480</v>
      </c>
      <c r="U3" s="19">
        <f>VLOOKUP(A3,'MARGIN REQUIREMNT'!$A$3:$M$210,13,0)</f>
        <v>7.1029499999999999</v>
      </c>
    </row>
    <row r="4" spans="1:21" x14ac:dyDescent="0.2">
      <c r="A4" t="s">
        <v>4</v>
      </c>
      <c r="B4" s="1" t="s">
        <v>208</v>
      </c>
      <c r="C4">
        <v>20</v>
      </c>
      <c r="D4" t="s">
        <v>407</v>
      </c>
      <c r="E4" s="3">
        <v>345</v>
      </c>
      <c r="F4">
        <v>118</v>
      </c>
      <c r="G4" s="4">
        <v>43396</v>
      </c>
      <c r="H4" s="4">
        <v>43433</v>
      </c>
      <c r="I4">
        <f>H4-G4</f>
        <v>37</v>
      </c>
      <c r="J4">
        <f>MROUND(F4,C4)</f>
        <v>120</v>
      </c>
      <c r="K4">
        <v>4</v>
      </c>
      <c r="L4" s="6">
        <v>0.38</v>
      </c>
      <c r="M4" s="7">
        <f>((I4/365.25)^(1/2))*(E4*L4)</f>
        <v>41.726162150416791</v>
      </c>
      <c r="N4" s="7">
        <f>IF(D4="CE",E4+M4,E4-M4)</f>
        <v>303.27383784958323</v>
      </c>
      <c r="O4" s="7">
        <f>IF(D4="CE",E4+M4*2,E4-M4*2)</f>
        <v>261.5476756991664</v>
      </c>
      <c r="P4" s="7">
        <f>IF(D4="CE",E4+M4*3,E4-M4*3)</f>
        <v>219.82151354874964</v>
      </c>
      <c r="Q4">
        <f>MROUND(O4,C4)</f>
        <v>260</v>
      </c>
      <c r="R4">
        <f>MROUND(P4,C4)</f>
        <v>220</v>
      </c>
      <c r="U4" s="19">
        <f>VLOOKUP(A4,'MARGIN REQUIREMNT'!$A$3:$M$210,13,0)</f>
        <v>7.1029499999999999</v>
      </c>
    </row>
    <row r="5" spans="1:21" x14ac:dyDescent="0.2">
      <c r="A5" t="s">
        <v>5</v>
      </c>
      <c r="B5" s="1" t="s">
        <v>209</v>
      </c>
      <c r="C5">
        <v>5</v>
      </c>
    </row>
    <row r="6" spans="1:21" x14ac:dyDescent="0.2">
      <c r="A6" t="s">
        <v>6</v>
      </c>
      <c r="B6" s="1" t="s">
        <v>210</v>
      </c>
      <c r="C6">
        <v>10</v>
      </c>
    </row>
    <row r="7" spans="1:21" x14ac:dyDescent="0.2">
      <c r="A7" t="s">
        <v>7</v>
      </c>
      <c r="B7" s="1" t="s">
        <v>211</v>
      </c>
      <c r="C7">
        <v>2.5</v>
      </c>
    </row>
    <row r="8" spans="1:21" x14ac:dyDescent="0.2">
      <c r="A8" t="s">
        <v>8</v>
      </c>
      <c r="B8" s="1" t="s">
        <v>212</v>
      </c>
      <c r="C8">
        <v>20</v>
      </c>
    </row>
    <row r="9" spans="1:21" x14ac:dyDescent="0.2">
      <c r="A9" t="s">
        <v>9</v>
      </c>
      <c r="B9" s="1" t="s">
        <v>213</v>
      </c>
      <c r="C9">
        <v>2.5</v>
      </c>
    </row>
    <row r="10" spans="1:21" x14ac:dyDescent="0.2">
      <c r="A10" t="s">
        <v>10</v>
      </c>
      <c r="B10" s="1" t="s">
        <v>214</v>
      </c>
      <c r="C10">
        <v>20</v>
      </c>
    </row>
    <row r="11" spans="1:21" x14ac:dyDescent="0.2">
      <c r="A11" t="s">
        <v>11</v>
      </c>
      <c r="B11" s="1" t="s">
        <v>215</v>
      </c>
      <c r="C11">
        <v>10</v>
      </c>
    </row>
    <row r="12" spans="1:21" x14ac:dyDescent="0.2">
      <c r="A12" t="s">
        <v>12</v>
      </c>
      <c r="B12" s="1" t="s">
        <v>216</v>
      </c>
      <c r="C12">
        <v>20</v>
      </c>
    </row>
    <row r="13" spans="1:21" x14ac:dyDescent="0.2">
      <c r="A13" t="s">
        <v>13</v>
      </c>
      <c r="B13" s="1" t="s">
        <v>218</v>
      </c>
      <c r="C13">
        <v>5</v>
      </c>
    </row>
    <row r="14" spans="1:21" x14ac:dyDescent="0.2">
      <c r="A14" t="s">
        <v>14</v>
      </c>
      <c r="B14" s="1" t="s">
        <v>217</v>
      </c>
      <c r="C14">
        <v>10</v>
      </c>
    </row>
    <row r="15" spans="1:21" x14ac:dyDescent="0.2">
      <c r="A15" t="s">
        <v>15</v>
      </c>
      <c r="B15" s="1" t="s">
        <v>219</v>
      </c>
      <c r="C15">
        <v>5</v>
      </c>
    </row>
    <row r="16" spans="1:21" x14ac:dyDescent="0.2">
      <c r="A16" t="s">
        <v>16</v>
      </c>
      <c r="B16" s="1" t="s">
        <v>220</v>
      </c>
      <c r="C16">
        <v>20</v>
      </c>
    </row>
    <row r="17" spans="1:3" x14ac:dyDescent="0.2">
      <c r="A17" t="s">
        <v>17</v>
      </c>
      <c r="B17" s="1" t="s">
        <v>221</v>
      </c>
      <c r="C17">
        <v>20</v>
      </c>
    </row>
    <row r="18" spans="1:3" x14ac:dyDescent="0.2">
      <c r="A18" t="s">
        <v>18</v>
      </c>
      <c r="B18" s="1" t="s">
        <v>222</v>
      </c>
      <c r="C18">
        <v>10</v>
      </c>
    </row>
    <row r="19" spans="1:3" x14ac:dyDescent="0.2">
      <c r="A19" t="s">
        <v>19</v>
      </c>
      <c r="B19" s="1" t="s">
        <v>223</v>
      </c>
      <c r="C19">
        <v>50</v>
      </c>
    </row>
    <row r="20" spans="1:3" x14ac:dyDescent="0.2">
      <c r="A20" t="s">
        <v>20</v>
      </c>
      <c r="B20" s="1" t="s">
        <v>224</v>
      </c>
      <c r="C20">
        <v>100</v>
      </c>
    </row>
    <row r="21" spans="1:3" x14ac:dyDescent="0.2">
      <c r="A21" t="s">
        <v>21</v>
      </c>
      <c r="B21" s="1" t="s">
        <v>225</v>
      </c>
      <c r="C21">
        <v>50</v>
      </c>
    </row>
    <row r="22" spans="1:3" x14ac:dyDescent="0.2">
      <c r="A22" t="s">
        <v>22</v>
      </c>
      <c r="B22" s="1" t="s">
        <v>226</v>
      </c>
      <c r="C22">
        <v>20</v>
      </c>
    </row>
    <row r="23" spans="1:3" x14ac:dyDescent="0.2">
      <c r="A23" t="s">
        <v>23</v>
      </c>
      <c r="B23" s="1" t="s">
        <v>227</v>
      </c>
      <c r="C23">
        <v>5</v>
      </c>
    </row>
    <row r="24" spans="1:3" x14ac:dyDescent="0.2">
      <c r="A24" t="s">
        <v>24</v>
      </c>
      <c r="B24" s="1" t="s">
        <v>228</v>
      </c>
      <c r="C24">
        <v>5</v>
      </c>
    </row>
    <row r="25" spans="1:3" x14ac:dyDescent="0.2">
      <c r="A25" t="s">
        <v>0</v>
      </c>
    </row>
    <row r="26" spans="1:3" x14ac:dyDescent="0.2">
      <c r="A26" t="s">
        <v>25</v>
      </c>
      <c r="B26" s="1" t="s">
        <v>229</v>
      </c>
      <c r="C26">
        <v>20</v>
      </c>
    </row>
    <row r="27" spans="1:3" x14ac:dyDescent="0.2">
      <c r="A27" t="s">
        <v>26</v>
      </c>
      <c r="B27" s="1" t="s">
        <v>230</v>
      </c>
      <c r="C27">
        <v>2.5</v>
      </c>
    </row>
    <row r="28" spans="1:3" x14ac:dyDescent="0.2">
      <c r="A28" t="s">
        <v>27</v>
      </c>
      <c r="B28" s="1" t="s">
        <v>231</v>
      </c>
      <c r="C28" t="s">
        <v>232</v>
      </c>
    </row>
    <row r="29" spans="1:3" x14ac:dyDescent="0.2">
      <c r="A29" t="s">
        <v>28</v>
      </c>
      <c r="B29" s="1" t="s">
        <v>233</v>
      </c>
      <c r="C29">
        <v>5</v>
      </c>
    </row>
    <row r="30" spans="1:3" x14ac:dyDescent="0.2">
      <c r="A30" t="s">
        <v>29</v>
      </c>
      <c r="B30" s="1" t="s">
        <v>234</v>
      </c>
      <c r="C30">
        <v>10</v>
      </c>
    </row>
    <row r="31" spans="1:3" x14ac:dyDescent="0.2">
      <c r="A31" t="s">
        <v>30</v>
      </c>
      <c r="B31" s="1" t="s">
        <v>235</v>
      </c>
      <c r="C31">
        <v>10</v>
      </c>
    </row>
    <row r="32" spans="1:3" x14ac:dyDescent="0.2">
      <c r="A32" t="s">
        <v>31</v>
      </c>
      <c r="B32" s="1" t="s">
        <v>236</v>
      </c>
      <c r="C32">
        <v>10</v>
      </c>
    </row>
    <row r="33" spans="1:3" x14ac:dyDescent="0.2">
      <c r="A33" t="s">
        <v>32</v>
      </c>
      <c r="B33" s="1" t="s">
        <v>237</v>
      </c>
      <c r="C33">
        <v>2.5</v>
      </c>
    </row>
    <row r="34" spans="1:3" x14ac:dyDescent="0.2">
      <c r="A34" t="s">
        <v>33</v>
      </c>
      <c r="B34" s="1" t="s">
        <v>238</v>
      </c>
      <c r="C34">
        <v>10</v>
      </c>
    </row>
    <row r="35" spans="1:3" x14ac:dyDescent="0.2">
      <c r="A35" t="s">
        <v>35</v>
      </c>
      <c r="B35" s="1" t="s">
        <v>239</v>
      </c>
      <c r="C35">
        <v>10</v>
      </c>
    </row>
    <row r="36" spans="1:3" x14ac:dyDescent="0.2">
      <c r="A36" t="s">
        <v>36</v>
      </c>
      <c r="B36" s="1" t="s">
        <v>240</v>
      </c>
      <c r="C36">
        <v>100</v>
      </c>
    </row>
    <row r="37" spans="1:3" x14ac:dyDescent="0.2">
      <c r="A37" t="s">
        <v>37</v>
      </c>
      <c r="B37" s="1" t="s">
        <v>241</v>
      </c>
      <c r="C37">
        <v>10</v>
      </c>
    </row>
    <row r="38" spans="1:3" x14ac:dyDescent="0.2">
      <c r="A38" t="s">
        <v>38</v>
      </c>
      <c r="B38" s="1" t="s">
        <v>242</v>
      </c>
      <c r="C38">
        <v>10</v>
      </c>
    </row>
    <row r="39" spans="1:3" x14ac:dyDescent="0.2">
      <c r="A39" t="s">
        <v>39</v>
      </c>
      <c r="B39" s="1" t="s">
        <v>243</v>
      </c>
      <c r="C39">
        <v>5</v>
      </c>
    </row>
    <row r="40" spans="1:3" x14ac:dyDescent="0.2">
      <c r="A40" t="s">
        <v>40</v>
      </c>
      <c r="B40" s="1" t="s">
        <v>244</v>
      </c>
      <c r="C40">
        <v>10</v>
      </c>
    </row>
    <row r="41" spans="1:3" x14ac:dyDescent="0.2">
      <c r="A41" t="s">
        <v>41</v>
      </c>
      <c r="B41" s="1" t="s">
        <v>245</v>
      </c>
      <c r="C41">
        <v>5</v>
      </c>
    </row>
    <row r="42" spans="1:3" x14ac:dyDescent="0.2">
      <c r="A42" t="s">
        <v>42</v>
      </c>
      <c r="B42" s="1" t="s">
        <v>246</v>
      </c>
      <c r="C42">
        <v>20</v>
      </c>
    </row>
    <row r="43" spans="1:3" x14ac:dyDescent="0.2">
      <c r="A43" t="s">
        <v>43</v>
      </c>
      <c r="B43" s="1" t="s">
        <v>247</v>
      </c>
      <c r="C43">
        <v>20</v>
      </c>
    </row>
    <row r="44" spans="1:3" x14ac:dyDescent="0.2">
      <c r="A44" t="s">
        <v>44</v>
      </c>
      <c r="B44" s="1" t="s">
        <v>248</v>
      </c>
      <c r="C44">
        <v>20</v>
      </c>
    </row>
    <row r="45" spans="1:3" x14ac:dyDescent="0.2">
      <c r="A45" t="s">
        <v>45</v>
      </c>
      <c r="B45" s="1" t="s">
        <v>249</v>
      </c>
      <c r="C45">
        <v>2.5</v>
      </c>
    </row>
    <row r="46" spans="1:3" x14ac:dyDescent="0.2">
      <c r="A46" t="s">
        <v>46</v>
      </c>
      <c r="B46">
        <v>0</v>
      </c>
      <c r="C46">
        <v>0</v>
      </c>
    </row>
    <row r="47" spans="1:3" x14ac:dyDescent="0.2">
      <c r="A47" t="s">
        <v>47</v>
      </c>
      <c r="B47">
        <v>0</v>
      </c>
      <c r="C47">
        <v>0</v>
      </c>
    </row>
    <row r="48" spans="1:3" x14ac:dyDescent="0.2">
      <c r="A48" t="s">
        <v>48</v>
      </c>
      <c r="B48" s="1" t="s">
        <v>284</v>
      </c>
      <c r="C48">
        <v>10</v>
      </c>
    </row>
    <row r="49" spans="1:3" x14ac:dyDescent="0.2">
      <c r="A49" t="s">
        <v>49</v>
      </c>
      <c r="B49" s="1" t="s">
        <v>283</v>
      </c>
      <c r="C49">
        <v>5</v>
      </c>
    </row>
    <row r="50" spans="1:3" x14ac:dyDescent="0.2">
      <c r="A50" t="s">
        <v>50</v>
      </c>
      <c r="B50" s="1" t="s">
        <v>388</v>
      </c>
      <c r="C50">
        <v>20</v>
      </c>
    </row>
    <row r="51" spans="1:3" x14ac:dyDescent="0.2">
      <c r="A51" t="s">
        <v>52</v>
      </c>
      <c r="B51" s="1" t="s">
        <v>282</v>
      </c>
      <c r="C51">
        <v>20</v>
      </c>
    </row>
    <row r="52" spans="1:3" x14ac:dyDescent="0.2">
      <c r="A52" t="s">
        <v>52</v>
      </c>
      <c r="B52" s="1" t="s">
        <v>282</v>
      </c>
      <c r="C52">
        <v>20</v>
      </c>
    </row>
    <row r="53" spans="1:3" x14ac:dyDescent="0.2">
      <c r="A53" t="s">
        <v>53</v>
      </c>
      <c r="B53" s="1" t="s">
        <v>353</v>
      </c>
      <c r="C53">
        <v>10</v>
      </c>
    </row>
    <row r="54" spans="1:3" x14ac:dyDescent="0.2">
      <c r="A54" t="s">
        <v>56</v>
      </c>
      <c r="B54" s="1" t="s">
        <v>288</v>
      </c>
      <c r="C54">
        <v>10</v>
      </c>
    </row>
    <row r="55" spans="1:3" x14ac:dyDescent="0.2">
      <c r="A55" t="s">
        <v>57</v>
      </c>
      <c r="B55" s="1" t="s">
        <v>354</v>
      </c>
      <c r="C55">
        <v>1</v>
      </c>
    </row>
    <row r="56" spans="1:3" x14ac:dyDescent="0.2">
      <c r="A56" t="s">
        <v>58</v>
      </c>
      <c r="B56" s="1" t="s">
        <v>289</v>
      </c>
      <c r="C56">
        <v>20</v>
      </c>
    </row>
    <row r="57" spans="1:3" x14ac:dyDescent="0.2">
      <c r="A57" t="s">
        <v>59</v>
      </c>
      <c r="B57" s="1" t="s">
        <v>285</v>
      </c>
      <c r="C57">
        <v>5</v>
      </c>
    </row>
    <row r="58" spans="1:3" x14ac:dyDescent="0.2">
      <c r="A58" t="s">
        <v>60</v>
      </c>
      <c r="B58" s="1" t="s">
        <v>281</v>
      </c>
      <c r="C58">
        <v>50</v>
      </c>
    </row>
    <row r="59" spans="1:3" x14ac:dyDescent="0.2">
      <c r="A59" t="s">
        <v>61</v>
      </c>
      <c r="B59" s="1" t="s">
        <v>355</v>
      </c>
      <c r="C59">
        <v>500</v>
      </c>
    </row>
    <row r="60" spans="1:3" x14ac:dyDescent="0.2">
      <c r="A60" t="s">
        <v>62</v>
      </c>
      <c r="B60" s="1" t="s">
        <v>356</v>
      </c>
      <c r="C60">
        <v>5</v>
      </c>
    </row>
    <row r="61" spans="1:3" x14ac:dyDescent="0.2">
      <c r="A61" t="s">
        <v>63</v>
      </c>
      <c r="B61" s="1" t="s">
        <v>250</v>
      </c>
      <c r="C61">
        <v>5</v>
      </c>
    </row>
    <row r="62" spans="1:3" x14ac:dyDescent="0.2">
      <c r="A62" t="s">
        <v>63</v>
      </c>
      <c r="B62" s="1" t="s">
        <v>250</v>
      </c>
      <c r="C62">
        <v>2.5</v>
      </c>
    </row>
    <row r="63" spans="1:3" x14ac:dyDescent="0.2">
      <c r="A63" t="s">
        <v>64</v>
      </c>
      <c r="B63" s="1" t="s">
        <v>304</v>
      </c>
      <c r="C63">
        <v>20</v>
      </c>
    </row>
    <row r="64" spans="1:3" x14ac:dyDescent="0.2">
      <c r="A64" t="s">
        <v>65</v>
      </c>
      <c r="B64" s="1" t="s">
        <v>389</v>
      </c>
      <c r="C64">
        <v>5</v>
      </c>
    </row>
    <row r="65" spans="1:3" x14ac:dyDescent="0.2">
      <c r="A65" t="s">
        <v>66</v>
      </c>
      <c r="B65" s="1" t="s">
        <v>293</v>
      </c>
      <c r="C65">
        <v>5</v>
      </c>
    </row>
    <row r="66" spans="1:3" x14ac:dyDescent="0.2">
      <c r="A66" t="s">
        <v>67</v>
      </c>
      <c r="B66" s="1" t="s">
        <v>357</v>
      </c>
      <c r="C66">
        <v>10</v>
      </c>
    </row>
    <row r="67" spans="1:3" x14ac:dyDescent="0.2">
      <c r="A67" t="s">
        <v>68</v>
      </c>
      <c r="B67" s="1" t="s">
        <v>280</v>
      </c>
      <c r="C67">
        <v>10</v>
      </c>
    </row>
    <row r="68" spans="1:3" x14ac:dyDescent="0.2">
      <c r="A68" t="s">
        <v>68</v>
      </c>
      <c r="B68" s="1" t="s">
        <v>280</v>
      </c>
      <c r="C68">
        <v>10</v>
      </c>
    </row>
    <row r="69" spans="1:3" x14ac:dyDescent="0.2">
      <c r="A69" t="s">
        <v>69</v>
      </c>
      <c r="B69" s="1" t="s">
        <v>358</v>
      </c>
      <c r="C69">
        <v>1</v>
      </c>
    </row>
    <row r="70" spans="1:3" x14ac:dyDescent="0.2">
      <c r="A70" t="s">
        <v>70</v>
      </c>
      <c r="B70" s="1" t="s">
        <v>359</v>
      </c>
      <c r="C70">
        <v>20</v>
      </c>
    </row>
    <row r="71" spans="1:3" x14ac:dyDescent="0.2">
      <c r="A71" t="s">
        <v>71</v>
      </c>
      <c r="B71" s="1" t="s">
        <v>360</v>
      </c>
      <c r="C71">
        <v>20</v>
      </c>
    </row>
    <row r="72" spans="1:3" x14ac:dyDescent="0.2">
      <c r="A72" t="s">
        <v>72</v>
      </c>
      <c r="B72" s="1" t="s">
        <v>287</v>
      </c>
      <c r="C72">
        <v>10</v>
      </c>
    </row>
    <row r="73" spans="1:3" x14ac:dyDescent="0.2">
      <c r="A73" t="s">
        <v>73</v>
      </c>
      <c r="B73" s="1" t="s">
        <v>286</v>
      </c>
      <c r="C73">
        <v>5</v>
      </c>
    </row>
    <row r="74" spans="1:3" x14ac:dyDescent="0.2">
      <c r="A74" t="s">
        <v>74</v>
      </c>
      <c r="B74" s="1" t="s">
        <v>292</v>
      </c>
      <c r="C74">
        <v>20</v>
      </c>
    </row>
    <row r="75" spans="1:3" x14ac:dyDescent="0.2">
      <c r="A75" t="s">
        <v>75</v>
      </c>
      <c r="B75" s="1" t="s">
        <v>361</v>
      </c>
      <c r="C75">
        <v>5</v>
      </c>
    </row>
    <row r="76" spans="1:3" x14ac:dyDescent="0.2">
      <c r="A76" t="s">
        <v>76</v>
      </c>
      <c r="B76" s="1" t="s">
        <v>291</v>
      </c>
      <c r="C76">
        <v>10</v>
      </c>
    </row>
    <row r="77" spans="1:3" x14ac:dyDescent="0.2">
      <c r="A77" t="s">
        <v>77</v>
      </c>
      <c r="B77" s="1" t="s">
        <v>308</v>
      </c>
      <c r="C77">
        <v>1</v>
      </c>
    </row>
    <row r="78" spans="1:3" x14ac:dyDescent="0.2">
      <c r="A78" t="s">
        <v>78</v>
      </c>
      <c r="B78" s="1" t="s">
        <v>279</v>
      </c>
      <c r="C78">
        <v>20</v>
      </c>
    </row>
    <row r="79" spans="1:3" x14ac:dyDescent="0.2">
      <c r="A79" t="s">
        <v>79</v>
      </c>
      <c r="B79" s="1" t="s">
        <v>290</v>
      </c>
      <c r="C79">
        <v>20</v>
      </c>
    </row>
    <row r="80" spans="1:3" x14ac:dyDescent="0.2">
      <c r="A80" t="s">
        <v>80</v>
      </c>
      <c r="B80" s="1" t="s">
        <v>251</v>
      </c>
      <c r="C80">
        <v>20</v>
      </c>
    </row>
    <row r="81" spans="1:3" x14ac:dyDescent="0.2">
      <c r="A81" t="s">
        <v>81</v>
      </c>
      <c r="B81" s="1" t="s">
        <v>252</v>
      </c>
      <c r="C81">
        <v>50</v>
      </c>
    </row>
    <row r="82" spans="1:3" x14ac:dyDescent="0.2">
      <c r="A82" t="s">
        <v>82</v>
      </c>
      <c r="B82" s="1" t="s">
        <v>307</v>
      </c>
      <c r="C82">
        <v>20</v>
      </c>
    </row>
    <row r="83" spans="1:3" x14ac:dyDescent="0.2">
      <c r="A83" t="s">
        <v>83</v>
      </c>
      <c r="B83" s="1" t="s">
        <v>306</v>
      </c>
      <c r="C83">
        <v>5</v>
      </c>
    </row>
    <row r="84" spans="1:3" x14ac:dyDescent="0.2">
      <c r="A84" t="s">
        <v>84</v>
      </c>
      <c r="B84" s="1" t="s">
        <v>305</v>
      </c>
      <c r="C84">
        <v>5</v>
      </c>
    </row>
    <row r="85" spans="1:3" x14ac:dyDescent="0.2">
      <c r="A85" t="s">
        <v>85</v>
      </c>
      <c r="B85" s="1" t="s">
        <v>294</v>
      </c>
      <c r="C85">
        <v>20</v>
      </c>
    </row>
    <row r="86" spans="1:3" x14ac:dyDescent="0.2">
      <c r="A86" t="s">
        <v>86</v>
      </c>
      <c r="B86" s="1" t="s">
        <v>278</v>
      </c>
      <c r="C86">
        <v>5</v>
      </c>
    </row>
    <row r="87" spans="1:3" x14ac:dyDescent="0.2">
      <c r="A87" t="s">
        <v>87</v>
      </c>
      <c r="B87" s="1" t="s">
        <v>277</v>
      </c>
      <c r="C87">
        <v>20</v>
      </c>
    </row>
    <row r="88" spans="1:3" x14ac:dyDescent="0.2">
      <c r="A88" t="s">
        <v>88</v>
      </c>
      <c r="B88" s="1" t="s">
        <v>295</v>
      </c>
      <c r="C88">
        <v>5</v>
      </c>
    </row>
    <row r="89" spans="1:3" x14ac:dyDescent="0.2">
      <c r="A89" t="s">
        <v>90</v>
      </c>
      <c r="B89" s="1" t="s">
        <v>296</v>
      </c>
      <c r="C89">
        <v>5</v>
      </c>
    </row>
    <row r="90" spans="1:3" x14ac:dyDescent="0.2">
      <c r="A90" t="s">
        <v>91</v>
      </c>
      <c r="B90" s="1" t="s">
        <v>297</v>
      </c>
      <c r="C90">
        <v>1</v>
      </c>
    </row>
    <row r="91" spans="1:3" x14ac:dyDescent="0.2">
      <c r="A91" t="s">
        <v>92</v>
      </c>
      <c r="B91" s="1" t="s">
        <v>299</v>
      </c>
      <c r="C91">
        <v>1</v>
      </c>
    </row>
    <row r="92" spans="1:3" x14ac:dyDescent="0.2">
      <c r="A92" t="s">
        <v>93</v>
      </c>
      <c r="B92" s="1" t="s">
        <v>298</v>
      </c>
      <c r="C92">
        <v>1</v>
      </c>
    </row>
    <row r="93" spans="1:3" x14ac:dyDescent="0.2">
      <c r="A93" t="s">
        <v>94</v>
      </c>
      <c r="B93" s="1" t="s">
        <v>276</v>
      </c>
      <c r="C93">
        <v>1</v>
      </c>
    </row>
    <row r="94" spans="1:3" x14ac:dyDescent="0.2">
      <c r="A94" t="s">
        <v>95</v>
      </c>
      <c r="B94" s="1" t="s">
        <v>362</v>
      </c>
      <c r="C94">
        <v>5</v>
      </c>
    </row>
    <row r="95" spans="1:3" x14ac:dyDescent="0.2">
      <c r="A95" t="s">
        <v>96</v>
      </c>
      <c r="B95" s="1" t="s">
        <v>253</v>
      </c>
      <c r="C95">
        <v>5</v>
      </c>
    </row>
    <row r="96" spans="1:3" x14ac:dyDescent="0.2">
      <c r="A96" t="s">
        <v>97</v>
      </c>
      <c r="B96" s="1" t="s">
        <v>254</v>
      </c>
      <c r="C96">
        <v>10</v>
      </c>
    </row>
    <row r="97" spans="1:3" x14ac:dyDescent="0.2">
      <c r="A97" t="s">
        <v>98</v>
      </c>
      <c r="B97" s="1" t="s">
        <v>300</v>
      </c>
      <c r="C97">
        <v>20</v>
      </c>
    </row>
    <row r="98" spans="1:3" x14ac:dyDescent="0.2">
      <c r="A98" t="s">
        <v>99</v>
      </c>
      <c r="B98" s="1" t="s">
        <v>301</v>
      </c>
      <c r="C98">
        <v>20</v>
      </c>
    </row>
    <row r="99" spans="1:3" x14ac:dyDescent="0.2">
      <c r="A99" t="s">
        <v>100</v>
      </c>
      <c r="B99" s="1" t="s">
        <v>302</v>
      </c>
      <c r="C99">
        <v>2.5</v>
      </c>
    </row>
    <row r="100" spans="1:3" x14ac:dyDescent="0.2">
      <c r="A100" t="s">
        <v>101</v>
      </c>
      <c r="B100" s="1" t="s">
        <v>303</v>
      </c>
      <c r="C100">
        <v>5</v>
      </c>
    </row>
    <row r="101" spans="1:3" x14ac:dyDescent="0.2">
      <c r="A101" t="s">
        <v>102</v>
      </c>
      <c r="B101" s="1" t="s">
        <v>275</v>
      </c>
      <c r="C101">
        <v>10</v>
      </c>
    </row>
    <row r="102" spans="1:3" x14ac:dyDescent="0.2">
      <c r="A102" t="s">
        <v>103</v>
      </c>
      <c r="B102" s="1" t="s">
        <v>309</v>
      </c>
      <c r="C102">
        <v>5</v>
      </c>
    </row>
    <row r="103" spans="1:3" x14ac:dyDescent="0.2">
      <c r="A103" t="s">
        <v>104</v>
      </c>
      <c r="B103" s="1" t="s">
        <v>310</v>
      </c>
      <c r="C103">
        <v>5</v>
      </c>
    </row>
    <row r="104" spans="1:3" x14ac:dyDescent="0.2">
      <c r="A104" t="s">
        <v>105</v>
      </c>
      <c r="B104" s="1" t="s">
        <v>256</v>
      </c>
      <c r="C104">
        <v>5</v>
      </c>
    </row>
    <row r="105" spans="1:3" x14ac:dyDescent="0.2">
      <c r="A105" t="s">
        <v>106</v>
      </c>
      <c r="B105" s="1" t="s">
        <v>255</v>
      </c>
      <c r="C105">
        <v>10</v>
      </c>
    </row>
    <row r="106" spans="1:3" x14ac:dyDescent="0.2">
      <c r="A106" t="s">
        <v>107</v>
      </c>
      <c r="B106" s="1" t="s">
        <v>390</v>
      </c>
      <c r="C106">
        <v>10</v>
      </c>
    </row>
    <row r="107" spans="1:3" x14ac:dyDescent="0.2">
      <c r="A107" t="s">
        <v>108</v>
      </c>
      <c r="B107" s="1" t="s">
        <v>311</v>
      </c>
      <c r="C107">
        <v>5</v>
      </c>
    </row>
    <row r="108" spans="1:3" x14ac:dyDescent="0.2">
      <c r="A108" t="s">
        <v>109</v>
      </c>
      <c r="B108" s="1" t="s">
        <v>312</v>
      </c>
      <c r="C108">
        <v>1</v>
      </c>
    </row>
    <row r="109" spans="1:3" x14ac:dyDescent="0.2">
      <c r="A109" t="s">
        <v>110</v>
      </c>
      <c r="B109" s="1" t="s">
        <v>313</v>
      </c>
      <c r="C109">
        <v>10</v>
      </c>
    </row>
    <row r="110" spans="1:3" x14ac:dyDescent="0.2">
      <c r="A110" t="s">
        <v>111</v>
      </c>
      <c r="B110" s="1" t="s">
        <v>274</v>
      </c>
      <c r="C110">
        <v>10</v>
      </c>
    </row>
    <row r="111" spans="1:3" x14ac:dyDescent="0.2">
      <c r="A111" t="s">
        <v>112</v>
      </c>
      <c r="B111" s="1" t="s">
        <v>314</v>
      </c>
      <c r="C111">
        <v>10</v>
      </c>
    </row>
    <row r="112" spans="1:3" x14ac:dyDescent="0.2">
      <c r="A112" t="s">
        <v>114</v>
      </c>
      <c r="B112" s="1" t="s">
        <v>257</v>
      </c>
      <c r="C112">
        <v>20</v>
      </c>
    </row>
    <row r="113" spans="1:3" x14ac:dyDescent="0.2">
      <c r="A113" t="s">
        <v>115</v>
      </c>
      <c r="B113" s="1" t="s">
        <v>258</v>
      </c>
      <c r="C113">
        <v>10</v>
      </c>
    </row>
    <row r="114" spans="1:3" x14ac:dyDescent="0.2">
      <c r="A114" t="s">
        <v>116</v>
      </c>
      <c r="B114" s="1" t="s">
        <v>364</v>
      </c>
      <c r="C114">
        <v>10</v>
      </c>
    </row>
    <row r="115" spans="1:3" x14ac:dyDescent="0.2">
      <c r="A115" t="s">
        <v>117</v>
      </c>
      <c r="B115" s="1" t="s">
        <v>365</v>
      </c>
      <c r="C115">
        <v>5</v>
      </c>
    </row>
    <row r="116" spans="1:3" x14ac:dyDescent="0.2">
      <c r="A116" t="s">
        <v>118</v>
      </c>
      <c r="B116" s="1" t="s">
        <v>363</v>
      </c>
      <c r="C116">
        <v>5</v>
      </c>
    </row>
    <row r="117" spans="1:3" x14ac:dyDescent="0.2">
      <c r="A117" t="s">
        <v>119</v>
      </c>
      <c r="B117" s="1" t="s">
        <v>273</v>
      </c>
      <c r="C117">
        <v>10</v>
      </c>
    </row>
    <row r="118" spans="1:3" x14ac:dyDescent="0.2">
      <c r="A118" t="s">
        <v>120</v>
      </c>
      <c r="B118" s="1" t="s">
        <v>391</v>
      </c>
      <c r="C118">
        <v>20</v>
      </c>
    </row>
    <row r="119" spans="1:3" x14ac:dyDescent="0.2">
      <c r="A119" t="s">
        <v>121</v>
      </c>
      <c r="B119" s="1" t="s">
        <v>272</v>
      </c>
      <c r="C119">
        <v>20</v>
      </c>
    </row>
    <row r="120" spans="1:3" x14ac:dyDescent="0.2">
      <c r="A120" t="s">
        <v>122</v>
      </c>
      <c r="B120" s="1" t="s">
        <v>271</v>
      </c>
      <c r="C120">
        <v>10</v>
      </c>
    </row>
    <row r="121" spans="1:3" x14ac:dyDescent="0.2">
      <c r="A121" t="s">
        <v>123</v>
      </c>
      <c r="B121" s="1" t="s">
        <v>392</v>
      </c>
      <c r="C121">
        <v>10</v>
      </c>
    </row>
    <row r="122" spans="1:3" x14ac:dyDescent="0.2">
      <c r="A122" t="s">
        <v>124</v>
      </c>
      <c r="B122" s="1" t="s">
        <v>259</v>
      </c>
      <c r="C122">
        <v>1</v>
      </c>
    </row>
    <row r="123" spans="1:3" x14ac:dyDescent="0.2">
      <c r="A123" t="s">
        <v>125</v>
      </c>
      <c r="B123" s="1" t="s">
        <v>393</v>
      </c>
      <c r="C123">
        <v>10</v>
      </c>
    </row>
    <row r="124" spans="1:3" x14ac:dyDescent="0.2">
      <c r="A124" t="s">
        <v>126</v>
      </c>
      <c r="B124" s="1" t="s">
        <v>315</v>
      </c>
      <c r="C124">
        <v>100</v>
      </c>
    </row>
    <row r="125" spans="1:3" x14ac:dyDescent="0.2">
      <c r="A125" t="s">
        <v>127</v>
      </c>
      <c r="B125" s="1" t="s">
        <v>394</v>
      </c>
      <c r="C125">
        <v>10</v>
      </c>
    </row>
    <row r="126" spans="1:3" x14ac:dyDescent="0.2">
      <c r="A126" t="s">
        <v>128</v>
      </c>
      <c r="B126" s="1" t="s">
        <v>269</v>
      </c>
      <c r="C126">
        <v>20</v>
      </c>
    </row>
    <row r="127" spans="1:3" x14ac:dyDescent="0.2">
      <c r="A127" t="s">
        <v>129</v>
      </c>
      <c r="B127" s="1" t="s">
        <v>395</v>
      </c>
      <c r="C127">
        <v>10</v>
      </c>
    </row>
    <row r="128" spans="1:3" x14ac:dyDescent="0.2">
      <c r="A128" t="s">
        <v>130</v>
      </c>
      <c r="B128">
        <v>0</v>
      </c>
      <c r="C128">
        <v>0</v>
      </c>
    </row>
    <row r="129" spans="1:3" x14ac:dyDescent="0.2">
      <c r="A129" t="s">
        <v>131</v>
      </c>
      <c r="B129" s="1" t="s">
        <v>270</v>
      </c>
      <c r="C129">
        <v>20</v>
      </c>
    </row>
    <row r="130" spans="1:3" x14ac:dyDescent="0.2">
      <c r="A130" t="s">
        <v>132</v>
      </c>
      <c r="B130" s="1" t="s">
        <v>260</v>
      </c>
      <c r="C130">
        <v>5</v>
      </c>
    </row>
    <row r="131" spans="1:3" x14ac:dyDescent="0.2">
      <c r="A131" t="s">
        <v>133</v>
      </c>
      <c r="B131">
        <v>0</v>
      </c>
      <c r="C131">
        <v>0</v>
      </c>
    </row>
    <row r="132" spans="1:3" x14ac:dyDescent="0.2">
      <c r="A132" t="s">
        <v>134</v>
      </c>
      <c r="B132">
        <v>0</v>
      </c>
      <c r="C132">
        <v>0</v>
      </c>
    </row>
    <row r="133" spans="1:3" x14ac:dyDescent="0.2">
      <c r="A133" t="s">
        <v>135</v>
      </c>
      <c r="B133" s="1" t="s">
        <v>316</v>
      </c>
    </row>
    <row r="134" spans="1:3" x14ac:dyDescent="0.2">
      <c r="A134" t="s">
        <v>136</v>
      </c>
      <c r="B134" s="1" t="s">
        <v>317</v>
      </c>
      <c r="C134" t="s">
        <v>318</v>
      </c>
    </row>
    <row r="135" spans="1:3" x14ac:dyDescent="0.2">
      <c r="A135" t="s">
        <v>137</v>
      </c>
      <c r="B135" s="1" t="s">
        <v>319</v>
      </c>
      <c r="C135" t="s">
        <v>318</v>
      </c>
    </row>
    <row r="136" spans="1:3" x14ac:dyDescent="0.2">
      <c r="A136" t="s">
        <v>138</v>
      </c>
      <c r="B136" s="1" t="s">
        <v>320</v>
      </c>
      <c r="C136" t="s">
        <v>318</v>
      </c>
    </row>
    <row r="137" spans="1:3" x14ac:dyDescent="0.2">
      <c r="A137" t="s">
        <v>139</v>
      </c>
      <c r="B137">
        <v>0</v>
      </c>
      <c r="C137">
        <v>0</v>
      </c>
    </row>
    <row r="138" spans="1:3" x14ac:dyDescent="0.2">
      <c r="A138" t="s">
        <v>140</v>
      </c>
      <c r="B138" s="1" t="s">
        <v>321</v>
      </c>
      <c r="C138">
        <v>1</v>
      </c>
    </row>
    <row r="139" spans="1:3" x14ac:dyDescent="0.2">
      <c r="A139" t="s">
        <v>1</v>
      </c>
      <c r="B139" s="1" t="s">
        <v>399</v>
      </c>
      <c r="C139">
        <v>50</v>
      </c>
    </row>
    <row r="140" spans="1:3" x14ac:dyDescent="0.2">
      <c r="A140" t="s">
        <v>2</v>
      </c>
    </row>
    <row r="141" spans="1:3" x14ac:dyDescent="0.2">
      <c r="A141" t="s">
        <v>3</v>
      </c>
    </row>
    <row r="142" spans="1:3" x14ac:dyDescent="0.2">
      <c r="A142" t="s">
        <v>141</v>
      </c>
      <c r="B142" s="1" t="s">
        <v>396</v>
      </c>
      <c r="C142" t="s">
        <v>397</v>
      </c>
    </row>
    <row r="143" spans="1:3" x14ac:dyDescent="0.2">
      <c r="A143" t="s">
        <v>142</v>
      </c>
      <c r="B143" t="s">
        <v>261</v>
      </c>
      <c r="C143">
        <v>5</v>
      </c>
    </row>
    <row r="144" spans="1:3" x14ac:dyDescent="0.2">
      <c r="A144" t="s">
        <v>143</v>
      </c>
      <c r="B144" s="1" t="s">
        <v>366</v>
      </c>
      <c r="C144">
        <v>5</v>
      </c>
    </row>
    <row r="145" spans="1:3" x14ac:dyDescent="0.2">
      <c r="A145" s="2" t="s">
        <v>144</v>
      </c>
      <c r="B145">
        <v>0</v>
      </c>
      <c r="C145">
        <v>0</v>
      </c>
    </row>
    <row r="146" spans="1:3" x14ac:dyDescent="0.2">
      <c r="A146" s="2" t="s">
        <v>145</v>
      </c>
      <c r="B146">
        <v>0</v>
      </c>
      <c r="C146">
        <v>0</v>
      </c>
    </row>
    <row r="147" spans="1:3" x14ac:dyDescent="0.2">
      <c r="A147" t="s">
        <v>146</v>
      </c>
      <c r="B147" s="1" t="s">
        <v>352</v>
      </c>
      <c r="C147">
        <v>2.5</v>
      </c>
    </row>
    <row r="148" spans="1:3" x14ac:dyDescent="0.2">
      <c r="A148" t="s">
        <v>147</v>
      </c>
      <c r="B148" s="1" t="s">
        <v>367</v>
      </c>
      <c r="C148">
        <v>2.5</v>
      </c>
    </row>
    <row r="149" spans="1:3" x14ac:dyDescent="0.2">
      <c r="A149" s="2" t="s">
        <v>148</v>
      </c>
      <c r="B149">
        <v>0</v>
      </c>
      <c r="C149">
        <v>0</v>
      </c>
    </row>
    <row r="150" spans="1:3" x14ac:dyDescent="0.2">
      <c r="A150" t="s">
        <v>149</v>
      </c>
      <c r="B150" s="1" t="s">
        <v>368</v>
      </c>
      <c r="C150">
        <v>5</v>
      </c>
    </row>
    <row r="151" spans="1:3" x14ac:dyDescent="0.2">
      <c r="A151" t="s">
        <v>150</v>
      </c>
      <c r="B151" s="1" t="s">
        <v>262</v>
      </c>
      <c r="C151">
        <v>50</v>
      </c>
    </row>
    <row r="152" spans="1:3" x14ac:dyDescent="0.2">
      <c r="A152" t="s">
        <v>151</v>
      </c>
      <c r="B152" s="1" t="s">
        <v>369</v>
      </c>
      <c r="C152">
        <v>5</v>
      </c>
    </row>
    <row r="153" spans="1:3" x14ac:dyDescent="0.2">
      <c r="A153" t="s">
        <v>152</v>
      </c>
      <c r="B153" s="1" t="s">
        <v>370</v>
      </c>
      <c r="C153" t="s">
        <v>318</v>
      </c>
    </row>
    <row r="154" spans="1:3" x14ac:dyDescent="0.2">
      <c r="A154" t="s">
        <v>153</v>
      </c>
      <c r="B154" s="1" t="s">
        <v>371</v>
      </c>
      <c r="C154">
        <v>20</v>
      </c>
    </row>
    <row r="155" spans="1:3" x14ac:dyDescent="0.2">
      <c r="A155" t="s">
        <v>154</v>
      </c>
      <c r="B155" s="1" t="s">
        <v>372</v>
      </c>
      <c r="C155">
        <v>2.5</v>
      </c>
    </row>
    <row r="156" spans="1:3" x14ac:dyDescent="0.2">
      <c r="A156" t="s">
        <v>155</v>
      </c>
      <c r="B156" s="1" t="s">
        <v>373</v>
      </c>
      <c r="C156">
        <v>5</v>
      </c>
    </row>
    <row r="157" spans="1:3" x14ac:dyDescent="0.2">
      <c r="A157" t="s">
        <v>156</v>
      </c>
      <c r="B157" s="1" t="s">
        <v>374</v>
      </c>
      <c r="C157">
        <v>5</v>
      </c>
    </row>
    <row r="158" spans="1:3" x14ac:dyDescent="0.2">
      <c r="A158" t="s">
        <v>157</v>
      </c>
      <c r="B158" s="1" t="s">
        <v>348</v>
      </c>
      <c r="C158">
        <v>50</v>
      </c>
    </row>
    <row r="159" spans="1:3" x14ac:dyDescent="0.2">
      <c r="A159" s="2" t="s">
        <v>158</v>
      </c>
      <c r="B159">
        <v>0</v>
      </c>
      <c r="C159">
        <v>0</v>
      </c>
    </row>
    <row r="160" spans="1:3" x14ac:dyDescent="0.2">
      <c r="A160" t="s">
        <v>159</v>
      </c>
      <c r="B160" s="1" t="s">
        <v>263</v>
      </c>
      <c r="C160">
        <v>20</v>
      </c>
    </row>
    <row r="161" spans="1:3" x14ac:dyDescent="0.2">
      <c r="A161" t="s">
        <v>160</v>
      </c>
      <c r="B161" s="1" t="s">
        <v>349</v>
      </c>
      <c r="C161">
        <v>10</v>
      </c>
    </row>
    <row r="162" spans="1:3" x14ac:dyDescent="0.2">
      <c r="A162" t="s">
        <v>161</v>
      </c>
      <c r="B162" s="1" t="s">
        <v>350</v>
      </c>
      <c r="C162">
        <v>1</v>
      </c>
    </row>
    <row r="163" spans="1:3" x14ac:dyDescent="0.2">
      <c r="A163" t="s">
        <v>162</v>
      </c>
      <c r="B163" s="1" t="s">
        <v>351</v>
      </c>
      <c r="C163">
        <v>2.5</v>
      </c>
    </row>
    <row r="164" spans="1:3" x14ac:dyDescent="0.2">
      <c r="A164" t="s">
        <v>163</v>
      </c>
      <c r="B164" s="1" t="s">
        <v>322</v>
      </c>
      <c r="C164">
        <v>10</v>
      </c>
    </row>
    <row r="165" spans="1:3" x14ac:dyDescent="0.2">
      <c r="A165" t="s">
        <v>164</v>
      </c>
      <c r="B165" s="1" t="s">
        <v>323</v>
      </c>
      <c r="C165">
        <v>20</v>
      </c>
    </row>
    <row r="166" spans="1:3" x14ac:dyDescent="0.2">
      <c r="A166" t="s">
        <v>165</v>
      </c>
      <c r="B166" s="1" t="s">
        <v>398</v>
      </c>
      <c r="C166">
        <v>10</v>
      </c>
    </row>
    <row r="167" spans="1:3" x14ac:dyDescent="0.2">
      <c r="A167" t="s">
        <v>166</v>
      </c>
      <c r="B167">
        <v>0</v>
      </c>
      <c r="C167">
        <v>0</v>
      </c>
    </row>
    <row r="168" spans="1:3" x14ac:dyDescent="0.2">
      <c r="A168" t="s">
        <v>167</v>
      </c>
      <c r="B168" s="1" t="s">
        <v>264</v>
      </c>
      <c r="C168">
        <v>1</v>
      </c>
    </row>
    <row r="169" spans="1:3" x14ac:dyDescent="0.2">
      <c r="A169" t="s">
        <v>168</v>
      </c>
      <c r="B169" s="1" t="s">
        <v>375</v>
      </c>
      <c r="C169">
        <v>2.5</v>
      </c>
    </row>
    <row r="170" spans="1:3" x14ac:dyDescent="0.2">
      <c r="A170" t="s">
        <v>169</v>
      </c>
      <c r="B170" s="1" t="s">
        <v>376</v>
      </c>
      <c r="C170">
        <v>5</v>
      </c>
    </row>
    <row r="171" spans="1:3" x14ac:dyDescent="0.2">
      <c r="A171" s="2" t="s">
        <v>170</v>
      </c>
      <c r="B171">
        <v>0</v>
      </c>
      <c r="C171">
        <v>0</v>
      </c>
    </row>
    <row r="172" spans="1:3" x14ac:dyDescent="0.2">
      <c r="A172" t="s">
        <v>171</v>
      </c>
      <c r="B172" s="1" t="s">
        <v>377</v>
      </c>
      <c r="C172">
        <v>20</v>
      </c>
    </row>
    <row r="173" spans="1:3" x14ac:dyDescent="0.2">
      <c r="A173" t="s">
        <v>172</v>
      </c>
      <c r="B173" s="1" t="s">
        <v>378</v>
      </c>
      <c r="C173">
        <v>1</v>
      </c>
    </row>
    <row r="174" spans="1:3" x14ac:dyDescent="0.2">
      <c r="A174" t="s">
        <v>173</v>
      </c>
      <c r="B174" s="1" t="s">
        <v>379</v>
      </c>
      <c r="C174">
        <v>2.5</v>
      </c>
    </row>
    <row r="175" spans="1:3" x14ac:dyDescent="0.2">
      <c r="A175" t="s">
        <v>174</v>
      </c>
      <c r="B175" s="1" t="s">
        <v>380</v>
      </c>
      <c r="C175">
        <v>50</v>
      </c>
    </row>
    <row r="176" spans="1:3" x14ac:dyDescent="0.2">
      <c r="A176" t="s">
        <v>175</v>
      </c>
      <c r="B176" s="1" t="s">
        <v>381</v>
      </c>
      <c r="C176">
        <v>50</v>
      </c>
    </row>
    <row r="177" spans="1:3" x14ac:dyDescent="0.2">
      <c r="A177" t="s">
        <v>176</v>
      </c>
      <c r="B177" s="1" t="s">
        <v>265</v>
      </c>
      <c r="C177">
        <v>10</v>
      </c>
    </row>
    <row r="178" spans="1:3" x14ac:dyDescent="0.2">
      <c r="A178" t="s">
        <v>177</v>
      </c>
      <c r="B178" s="1" t="s">
        <v>382</v>
      </c>
      <c r="C178">
        <v>10</v>
      </c>
    </row>
    <row r="179" spans="1:3" x14ac:dyDescent="0.2">
      <c r="A179" t="s">
        <v>178</v>
      </c>
      <c r="B179" s="1" t="s">
        <v>383</v>
      </c>
      <c r="C179">
        <v>20</v>
      </c>
    </row>
    <row r="180" spans="1:3" x14ac:dyDescent="0.2">
      <c r="A180" t="s">
        <v>179</v>
      </c>
      <c r="B180" s="1" t="s">
        <v>384</v>
      </c>
      <c r="C180">
        <v>1</v>
      </c>
    </row>
    <row r="181" spans="1:3" x14ac:dyDescent="0.2">
      <c r="A181" t="s">
        <v>180</v>
      </c>
      <c r="B181" s="1" t="s">
        <v>385</v>
      </c>
      <c r="C181">
        <v>1</v>
      </c>
    </row>
    <row r="182" spans="1:3" x14ac:dyDescent="0.2">
      <c r="A182" t="s">
        <v>181</v>
      </c>
      <c r="B182" s="1" t="s">
        <v>324</v>
      </c>
      <c r="C182">
        <v>10</v>
      </c>
    </row>
    <row r="183" spans="1:3" x14ac:dyDescent="0.2">
      <c r="A183" t="s">
        <v>182</v>
      </c>
      <c r="B183" s="1" t="s">
        <v>325</v>
      </c>
      <c r="C183">
        <v>10</v>
      </c>
    </row>
    <row r="184" spans="1:3" x14ac:dyDescent="0.2">
      <c r="A184" t="s">
        <v>183</v>
      </c>
      <c r="B184" s="1" t="s">
        <v>386</v>
      </c>
      <c r="C184">
        <v>20</v>
      </c>
    </row>
    <row r="185" spans="1:3" x14ac:dyDescent="0.2">
      <c r="A185" t="s">
        <v>184</v>
      </c>
      <c r="B185" s="1" t="s">
        <v>266</v>
      </c>
      <c r="C185">
        <v>5</v>
      </c>
    </row>
    <row r="186" spans="1:3" x14ac:dyDescent="0.2">
      <c r="A186" t="s">
        <v>185</v>
      </c>
      <c r="B186" s="1" t="s">
        <v>387</v>
      </c>
      <c r="C186">
        <v>5</v>
      </c>
    </row>
    <row r="187" spans="1:3" x14ac:dyDescent="0.2">
      <c r="A187" t="s">
        <v>186</v>
      </c>
      <c r="B187" s="1" t="s">
        <v>341</v>
      </c>
      <c r="C187">
        <v>5</v>
      </c>
    </row>
    <row r="188" spans="1:3" x14ac:dyDescent="0.2">
      <c r="A188" t="s">
        <v>187</v>
      </c>
      <c r="B188" s="1" t="s">
        <v>342</v>
      </c>
      <c r="C188">
        <v>1</v>
      </c>
    </row>
    <row r="189" spans="1:3" x14ac:dyDescent="0.2">
      <c r="A189" t="s">
        <v>188</v>
      </c>
      <c r="B189" s="1" t="s">
        <v>343</v>
      </c>
      <c r="C189">
        <v>10</v>
      </c>
    </row>
    <row r="190" spans="1:3" x14ac:dyDescent="0.2">
      <c r="A190" t="s">
        <v>189</v>
      </c>
      <c r="B190" s="1" t="s">
        <v>344</v>
      </c>
      <c r="C190">
        <v>50</v>
      </c>
    </row>
    <row r="191" spans="1:3" x14ac:dyDescent="0.2">
      <c r="A191" t="s">
        <v>190</v>
      </c>
      <c r="B191" s="1" t="s">
        <v>345</v>
      </c>
      <c r="C191">
        <v>20</v>
      </c>
    </row>
    <row r="192" spans="1:3" x14ac:dyDescent="0.2">
      <c r="A192" t="s">
        <v>191</v>
      </c>
      <c r="B192" s="1" t="s">
        <v>346</v>
      </c>
      <c r="C192">
        <v>20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B194" s="1" t="s">
        <v>267</v>
      </c>
      <c r="C194">
        <v>5</v>
      </c>
    </row>
    <row r="195" spans="1:3" x14ac:dyDescent="0.2">
      <c r="A195" t="s">
        <v>194</v>
      </c>
      <c r="B195" s="1" t="s">
        <v>347</v>
      </c>
      <c r="C195">
        <v>1</v>
      </c>
    </row>
    <row r="196" spans="1:3" x14ac:dyDescent="0.2">
      <c r="A196" t="s">
        <v>195</v>
      </c>
      <c r="B196" s="1" t="s">
        <v>337</v>
      </c>
      <c r="C196">
        <v>10</v>
      </c>
    </row>
    <row r="197" spans="1:3" x14ac:dyDescent="0.2">
      <c r="A197" t="s">
        <v>196</v>
      </c>
      <c r="B197" s="1" t="s">
        <v>338</v>
      </c>
      <c r="C197">
        <v>20</v>
      </c>
    </row>
    <row r="198" spans="1:3" x14ac:dyDescent="0.2">
      <c r="A198" t="s">
        <v>197</v>
      </c>
      <c r="B198" s="1" t="s">
        <v>339</v>
      </c>
      <c r="C198">
        <v>5</v>
      </c>
    </row>
    <row r="199" spans="1:3" x14ac:dyDescent="0.2">
      <c r="A199" t="s">
        <v>198</v>
      </c>
      <c r="B199" s="1" t="s">
        <v>340</v>
      </c>
      <c r="C199">
        <v>100</v>
      </c>
    </row>
    <row r="200" spans="1:3" x14ac:dyDescent="0.2">
      <c r="A200" t="s">
        <v>199</v>
      </c>
      <c r="B200" s="1" t="s">
        <v>336</v>
      </c>
      <c r="C200">
        <v>2.5</v>
      </c>
    </row>
    <row r="201" spans="1:3" x14ac:dyDescent="0.2">
      <c r="A201" t="s">
        <v>200</v>
      </c>
      <c r="B201" s="1" t="s">
        <v>268</v>
      </c>
      <c r="C201">
        <v>20</v>
      </c>
    </row>
    <row r="202" spans="1:3" x14ac:dyDescent="0.2">
      <c r="A202" t="s">
        <v>201</v>
      </c>
      <c r="B202" s="1" t="s">
        <v>335</v>
      </c>
    </row>
    <row r="203" spans="1:3" x14ac:dyDescent="0.2">
      <c r="A203" t="s">
        <v>202</v>
      </c>
      <c r="B203">
        <v>0</v>
      </c>
      <c r="C203">
        <v>0</v>
      </c>
    </row>
    <row r="204" spans="1:3" x14ac:dyDescent="0.2">
      <c r="A204" t="s">
        <v>203</v>
      </c>
      <c r="B204" s="1" t="s">
        <v>333</v>
      </c>
      <c r="C204">
        <v>10</v>
      </c>
    </row>
    <row r="205" spans="1:3" x14ac:dyDescent="0.2">
      <c r="A205" t="s">
        <v>204</v>
      </c>
      <c r="B205" s="1" t="s">
        <v>334</v>
      </c>
      <c r="C205">
        <v>5</v>
      </c>
    </row>
    <row r="206" spans="1:3" x14ac:dyDescent="0.2">
      <c r="A206" t="s">
        <v>205</v>
      </c>
      <c r="B206" s="1" t="s">
        <v>332</v>
      </c>
      <c r="C206">
        <v>10</v>
      </c>
    </row>
    <row r="207" spans="1:3" x14ac:dyDescent="0.2">
      <c r="A207" t="s">
        <v>206</v>
      </c>
      <c r="B207" s="1" t="s">
        <v>331</v>
      </c>
      <c r="C207">
        <v>5</v>
      </c>
    </row>
    <row r="208" spans="1:3" x14ac:dyDescent="0.2">
      <c r="A208" t="s">
        <v>207</v>
      </c>
      <c r="B208" s="1" t="s">
        <v>330</v>
      </c>
      <c r="C208">
        <v>10</v>
      </c>
    </row>
  </sheetData>
  <autoFilter ref="A2:C1005" xr:uid="{00000000-0009-0000-0000-000002000000}">
    <sortState ref="A2:C1082">
      <sortCondition ref="A1:A1082"/>
    </sortState>
  </autoFilter>
  <hyperlinks>
    <hyperlink ref="B3" r:id="rId1" xr:uid="{00000000-0004-0000-0200-000000000000}"/>
    <hyperlink ref="B5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9" r:id="rId6" xr:uid="{00000000-0004-0000-0200-000005000000}"/>
    <hyperlink ref="B10" r:id="rId7" xr:uid="{00000000-0004-0000-0200-000006000000}"/>
    <hyperlink ref="B11" r:id="rId8" xr:uid="{00000000-0004-0000-0200-000007000000}"/>
    <hyperlink ref="B12" r:id="rId9" xr:uid="{00000000-0004-0000-0200-000008000000}"/>
    <hyperlink ref="B14" r:id="rId10" xr:uid="{00000000-0004-0000-0200-000009000000}"/>
    <hyperlink ref="B13" r:id="rId11" xr:uid="{00000000-0004-0000-0200-00000A000000}"/>
    <hyperlink ref="B15" r:id="rId12" xr:uid="{00000000-0004-0000-0200-00000B000000}"/>
    <hyperlink ref="B16" r:id="rId13" xr:uid="{00000000-0004-0000-0200-00000C000000}"/>
    <hyperlink ref="B17" r:id="rId14" xr:uid="{00000000-0004-0000-0200-00000D000000}"/>
    <hyperlink ref="B18" r:id="rId15" xr:uid="{00000000-0004-0000-0200-00000E000000}"/>
    <hyperlink ref="B19" r:id="rId16" xr:uid="{00000000-0004-0000-0200-00000F000000}"/>
    <hyperlink ref="B20" r:id="rId17" xr:uid="{00000000-0004-0000-0200-000010000000}"/>
    <hyperlink ref="B21" r:id="rId18" xr:uid="{00000000-0004-0000-0200-000011000000}"/>
    <hyperlink ref="B22" r:id="rId19" xr:uid="{00000000-0004-0000-0200-000012000000}"/>
    <hyperlink ref="B23" r:id="rId20" xr:uid="{00000000-0004-0000-0200-000013000000}"/>
    <hyperlink ref="B24" r:id="rId21" xr:uid="{00000000-0004-0000-0200-000014000000}"/>
    <hyperlink ref="B26" r:id="rId22" xr:uid="{00000000-0004-0000-0200-000015000000}"/>
    <hyperlink ref="B27" r:id="rId23" xr:uid="{00000000-0004-0000-0200-000016000000}"/>
    <hyperlink ref="B28" r:id="rId24" xr:uid="{00000000-0004-0000-0200-000017000000}"/>
    <hyperlink ref="B29" r:id="rId25" xr:uid="{00000000-0004-0000-0200-000018000000}"/>
    <hyperlink ref="B30" r:id="rId26" xr:uid="{00000000-0004-0000-0200-000019000000}"/>
    <hyperlink ref="B31" r:id="rId27" xr:uid="{00000000-0004-0000-0200-00001A000000}"/>
    <hyperlink ref="B32" r:id="rId28" xr:uid="{00000000-0004-0000-0200-00001B000000}"/>
    <hyperlink ref="B33" r:id="rId29" xr:uid="{00000000-0004-0000-0200-00001C000000}"/>
    <hyperlink ref="B34" r:id="rId30" xr:uid="{00000000-0004-0000-0200-00001D000000}"/>
    <hyperlink ref="B35" r:id="rId31" xr:uid="{00000000-0004-0000-0200-00001E000000}"/>
    <hyperlink ref="B36" r:id="rId32" xr:uid="{00000000-0004-0000-0200-00001F000000}"/>
    <hyperlink ref="B37" r:id="rId33" xr:uid="{00000000-0004-0000-0200-000020000000}"/>
    <hyperlink ref="B38" r:id="rId34" xr:uid="{00000000-0004-0000-0200-000021000000}"/>
    <hyperlink ref="B39" r:id="rId35" xr:uid="{00000000-0004-0000-0200-000022000000}"/>
    <hyperlink ref="B40" r:id="rId36" xr:uid="{00000000-0004-0000-0200-000023000000}"/>
    <hyperlink ref="B41" r:id="rId37" xr:uid="{00000000-0004-0000-0200-000024000000}"/>
    <hyperlink ref="B42" r:id="rId38" xr:uid="{00000000-0004-0000-0200-000025000000}"/>
    <hyperlink ref="B43" r:id="rId39" xr:uid="{00000000-0004-0000-0200-000026000000}"/>
    <hyperlink ref="B44" r:id="rId40" xr:uid="{00000000-0004-0000-0200-000027000000}"/>
    <hyperlink ref="B45" r:id="rId41" xr:uid="{00000000-0004-0000-0200-000028000000}"/>
    <hyperlink ref="B61" r:id="rId42" xr:uid="{00000000-0004-0000-0200-000029000000}"/>
    <hyperlink ref="B80" r:id="rId43" xr:uid="{00000000-0004-0000-0200-00002A000000}"/>
    <hyperlink ref="B81" r:id="rId44" xr:uid="{00000000-0004-0000-0200-00002B000000}"/>
    <hyperlink ref="B95" r:id="rId45" xr:uid="{00000000-0004-0000-0200-00002C000000}"/>
    <hyperlink ref="B96" r:id="rId46" xr:uid="{00000000-0004-0000-0200-00002D000000}"/>
    <hyperlink ref="B105" r:id="rId47" xr:uid="{00000000-0004-0000-0200-00002E000000}"/>
    <hyperlink ref="B104" r:id="rId48" xr:uid="{00000000-0004-0000-0200-00002F000000}"/>
    <hyperlink ref="B112" r:id="rId49" xr:uid="{00000000-0004-0000-0200-000030000000}"/>
    <hyperlink ref="B113" r:id="rId50" xr:uid="{00000000-0004-0000-0200-000031000000}"/>
    <hyperlink ref="B122" r:id="rId51" xr:uid="{00000000-0004-0000-0200-000032000000}"/>
    <hyperlink ref="B130" r:id="rId52" xr:uid="{00000000-0004-0000-0200-000033000000}"/>
    <hyperlink ref="B151" r:id="rId53" xr:uid="{00000000-0004-0000-0200-000034000000}"/>
    <hyperlink ref="B160" r:id="rId54" xr:uid="{00000000-0004-0000-0200-000035000000}"/>
    <hyperlink ref="B168" r:id="rId55" xr:uid="{00000000-0004-0000-0200-000036000000}"/>
    <hyperlink ref="B177" r:id="rId56" xr:uid="{00000000-0004-0000-0200-000037000000}"/>
    <hyperlink ref="B185" r:id="rId57" xr:uid="{00000000-0004-0000-0200-000038000000}"/>
    <hyperlink ref="B194" r:id="rId58" xr:uid="{00000000-0004-0000-0200-000039000000}"/>
    <hyperlink ref="B201" r:id="rId59" xr:uid="{00000000-0004-0000-0200-00003A000000}"/>
    <hyperlink ref="B126" r:id="rId60" xr:uid="{00000000-0004-0000-0200-00003B000000}"/>
    <hyperlink ref="B129" r:id="rId61" xr:uid="{00000000-0004-0000-0200-00003C000000}"/>
    <hyperlink ref="B120" r:id="rId62" xr:uid="{00000000-0004-0000-0200-00003D000000}"/>
    <hyperlink ref="B119" r:id="rId63" xr:uid="{00000000-0004-0000-0200-00003E000000}"/>
    <hyperlink ref="B117" r:id="rId64" xr:uid="{00000000-0004-0000-0200-00003F000000}"/>
    <hyperlink ref="B110" r:id="rId65" xr:uid="{00000000-0004-0000-0200-000040000000}"/>
    <hyperlink ref="B101" r:id="rId66" xr:uid="{00000000-0004-0000-0200-000041000000}"/>
    <hyperlink ref="B93" r:id="rId67" xr:uid="{00000000-0004-0000-0200-000042000000}"/>
    <hyperlink ref="B87" r:id="rId68" xr:uid="{00000000-0004-0000-0200-000043000000}"/>
    <hyperlink ref="B86" r:id="rId69" xr:uid="{00000000-0004-0000-0200-000044000000}"/>
    <hyperlink ref="B78" r:id="rId70" xr:uid="{00000000-0004-0000-0200-000045000000}"/>
    <hyperlink ref="B67" r:id="rId71" xr:uid="{00000000-0004-0000-0200-000046000000}"/>
    <hyperlink ref="B58" r:id="rId72" xr:uid="{00000000-0004-0000-0200-000047000000}"/>
    <hyperlink ref="B51" r:id="rId73" xr:uid="{00000000-0004-0000-0200-000048000000}"/>
    <hyperlink ref="B49" r:id="rId74" xr:uid="{00000000-0004-0000-0200-000049000000}"/>
    <hyperlink ref="B48" r:id="rId75" xr:uid="{00000000-0004-0000-0200-00004A000000}"/>
    <hyperlink ref="B57" r:id="rId76" xr:uid="{00000000-0004-0000-0200-00004B000000}"/>
    <hyperlink ref="B73" r:id="rId77" xr:uid="{00000000-0004-0000-0200-00004C000000}"/>
    <hyperlink ref="B72" r:id="rId78" xr:uid="{00000000-0004-0000-0200-00004D000000}"/>
    <hyperlink ref="B68" r:id="rId79" xr:uid="{00000000-0004-0000-0200-00004E000000}"/>
    <hyperlink ref="B54" r:id="rId80" xr:uid="{00000000-0004-0000-0200-00004F000000}"/>
    <hyperlink ref="B56" r:id="rId81" xr:uid="{00000000-0004-0000-0200-000050000000}"/>
    <hyperlink ref="B79" r:id="rId82" xr:uid="{00000000-0004-0000-0200-000051000000}"/>
    <hyperlink ref="B76" r:id="rId83" xr:uid="{00000000-0004-0000-0200-000052000000}"/>
    <hyperlink ref="B74" r:id="rId84" xr:uid="{00000000-0004-0000-0200-000053000000}"/>
    <hyperlink ref="B65" r:id="rId85" xr:uid="{00000000-0004-0000-0200-000054000000}"/>
    <hyperlink ref="B85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2" r:id="rId90" xr:uid="{00000000-0004-0000-0200-000059000000}"/>
    <hyperlink ref="B91" r:id="rId91" xr:uid="{00000000-0004-0000-0200-00005A000000}"/>
    <hyperlink ref="B97" r:id="rId92" xr:uid="{00000000-0004-0000-0200-00005B000000}"/>
    <hyperlink ref="B98" r:id="rId93" xr:uid="{00000000-0004-0000-0200-00005C000000}"/>
    <hyperlink ref="B99" r:id="rId94" xr:uid="{00000000-0004-0000-0200-00005D000000}"/>
    <hyperlink ref="B100" r:id="rId95" xr:uid="{00000000-0004-0000-0200-00005E000000}"/>
    <hyperlink ref="B63" r:id="rId96" xr:uid="{00000000-0004-0000-0200-00005F000000}"/>
    <hyperlink ref="B84" r:id="rId97" xr:uid="{00000000-0004-0000-0200-000060000000}"/>
    <hyperlink ref="B83" r:id="rId98" xr:uid="{00000000-0004-0000-0200-000061000000}"/>
    <hyperlink ref="B82" r:id="rId99" xr:uid="{00000000-0004-0000-0200-000062000000}"/>
    <hyperlink ref="B77" r:id="rId100" xr:uid="{00000000-0004-0000-0200-000063000000}"/>
    <hyperlink ref="B102" r:id="rId101" xr:uid="{00000000-0004-0000-0200-000064000000}"/>
    <hyperlink ref="B103" r:id="rId102" xr:uid="{00000000-0004-0000-0200-000065000000}"/>
    <hyperlink ref="B107" r:id="rId103" xr:uid="{00000000-0004-0000-0200-000066000000}"/>
    <hyperlink ref="B108" r:id="rId104" xr:uid="{00000000-0004-0000-0200-000067000000}"/>
    <hyperlink ref="B109" r:id="rId105" xr:uid="{00000000-0004-0000-0200-000068000000}"/>
    <hyperlink ref="B111" r:id="rId106" xr:uid="{00000000-0004-0000-0200-000069000000}"/>
    <hyperlink ref="B124" r:id="rId107" xr:uid="{00000000-0004-0000-0200-00006A000000}"/>
    <hyperlink ref="B133" r:id="rId108" xr:uid="{00000000-0004-0000-0200-00006B000000}"/>
    <hyperlink ref="B134" r:id="rId109" xr:uid="{00000000-0004-0000-0200-00006C000000}"/>
    <hyperlink ref="B135" r:id="rId110" xr:uid="{00000000-0004-0000-0200-00006D000000}"/>
    <hyperlink ref="B136" r:id="rId111" xr:uid="{00000000-0004-0000-0200-00006E000000}"/>
    <hyperlink ref="B138" r:id="rId112" xr:uid="{00000000-0004-0000-0200-00006F000000}"/>
    <hyperlink ref="B164" r:id="rId113" xr:uid="{00000000-0004-0000-0200-000070000000}"/>
    <hyperlink ref="B165" r:id="rId114" xr:uid="{00000000-0004-0000-0200-000071000000}"/>
    <hyperlink ref="B182" r:id="rId115" xr:uid="{00000000-0004-0000-0200-000072000000}"/>
    <hyperlink ref="B183" r:id="rId116" xr:uid="{00000000-0004-0000-0200-000073000000}"/>
    <hyperlink ref="B208" r:id="rId117" xr:uid="{00000000-0004-0000-0200-000074000000}"/>
    <hyperlink ref="B207" r:id="rId118" xr:uid="{00000000-0004-0000-0200-000075000000}"/>
    <hyperlink ref="B206" r:id="rId119" xr:uid="{00000000-0004-0000-0200-000076000000}"/>
    <hyperlink ref="B204" r:id="rId120" xr:uid="{00000000-0004-0000-0200-000077000000}"/>
    <hyperlink ref="B205" r:id="rId121" xr:uid="{00000000-0004-0000-0200-000078000000}"/>
    <hyperlink ref="B202" r:id="rId122" xr:uid="{00000000-0004-0000-0200-000079000000}"/>
    <hyperlink ref="B200" r:id="rId123" xr:uid="{00000000-0004-0000-0200-00007A000000}"/>
    <hyperlink ref="B196" r:id="rId124" xr:uid="{00000000-0004-0000-0200-00007B000000}"/>
    <hyperlink ref="B197" r:id="rId125" xr:uid="{00000000-0004-0000-0200-00007C000000}"/>
    <hyperlink ref="B198" r:id="rId126" xr:uid="{00000000-0004-0000-0200-00007D000000}"/>
    <hyperlink ref="B199" r:id="rId127" xr:uid="{00000000-0004-0000-0200-00007E000000}"/>
    <hyperlink ref="B187" r:id="rId128" xr:uid="{00000000-0004-0000-0200-00007F000000}"/>
    <hyperlink ref="B188" r:id="rId129" xr:uid="{00000000-0004-0000-0200-000080000000}"/>
    <hyperlink ref="B189" r:id="rId130" xr:uid="{00000000-0004-0000-0200-000081000000}"/>
    <hyperlink ref="B190" r:id="rId131" xr:uid="{00000000-0004-0000-0200-000082000000}"/>
    <hyperlink ref="B191" r:id="rId132" xr:uid="{00000000-0004-0000-0200-000083000000}"/>
    <hyperlink ref="B192" r:id="rId133" xr:uid="{00000000-0004-0000-0200-000084000000}"/>
    <hyperlink ref="B195" r:id="rId134" xr:uid="{00000000-0004-0000-0200-000085000000}"/>
    <hyperlink ref="B158" r:id="rId135" xr:uid="{00000000-0004-0000-0200-000086000000}"/>
    <hyperlink ref="B161" r:id="rId136" xr:uid="{00000000-0004-0000-0200-000087000000}"/>
    <hyperlink ref="B162" r:id="rId137" xr:uid="{00000000-0004-0000-0200-000088000000}"/>
    <hyperlink ref="B163" r:id="rId138" xr:uid="{00000000-0004-0000-0200-000089000000}"/>
    <hyperlink ref="B147" r:id="rId139" xr:uid="{00000000-0004-0000-0200-00008A000000}"/>
    <hyperlink ref="B53" r:id="rId140" xr:uid="{00000000-0004-0000-0200-00008B000000}"/>
    <hyperlink ref="B55" r:id="rId141" xr:uid="{00000000-0004-0000-0200-00008C000000}"/>
    <hyperlink ref="B59" r:id="rId142" xr:uid="{00000000-0004-0000-0200-00008D000000}"/>
    <hyperlink ref="B60" r:id="rId143" xr:uid="{00000000-0004-0000-0200-00008E000000}"/>
    <hyperlink ref="B66" r:id="rId144" xr:uid="{00000000-0004-0000-0200-00008F000000}"/>
    <hyperlink ref="B69" r:id="rId145" xr:uid="{00000000-0004-0000-0200-000090000000}"/>
    <hyperlink ref="B70" r:id="rId146" xr:uid="{00000000-0004-0000-0200-000091000000}"/>
    <hyperlink ref="B71" r:id="rId147" xr:uid="{00000000-0004-0000-0200-000092000000}"/>
    <hyperlink ref="B75" r:id="rId148" xr:uid="{00000000-0004-0000-0200-000093000000}"/>
    <hyperlink ref="B94" r:id="rId149" xr:uid="{00000000-0004-0000-0200-000094000000}"/>
    <hyperlink ref="B116" r:id="rId150" xr:uid="{00000000-0004-0000-0200-000095000000}"/>
    <hyperlink ref="B114" r:id="rId151" xr:uid="{00000000-0004-0000-0200-000096000000}"/>
    <hyperlink ref="B115" r:id="rId152" xr:uid="{00000000-0004-0000-0200-000097000000}"/>
    <hyperlink ref="B144" r:id="rId153" xr:uid="{00000000-0004-0000-0200-000098000000}"/>
    <hyperlink ref="B148" r:id="rId154" xr:uid="{00000000-0004-0000-0200-000099000000}"/>
    <hyperlink ref="B150" r:id="rId155" xr:uid="{00000000-0004-0000-0200-00009A000000}"/>
    <hyperlink ref="B152" r:id="rId156" xr:uid="{00000000-0004-0000-0200-00009B000000}"/>
    <hyperlink ref="B153" r:id="rId157" xr:uid="{00000000-0004-0000-0200-00009C000000}"/>
    <hyperlink ref="B154" r:id="rId158" xr:uid="{00000000-0004-0000-0200-00009D000000}"/>
    <hyperlink ref="B155" r:id="rId159" xr:uid="{00000000-0004-0000-0200-00009E000000}"/>
    <hyperlink ref="B156" r:id="rId160" xr:uid="{00000000-0004-0000-0200-00009F000000}"/>
    <hyperlink ref="B157" r:id="rId161" xr:uid="{00000000-0004-0000-0200-0000A0000000}"/>
    <hyperlink ref="B169" r:id="rId162" xr:uid="{00000000-0004-0000-0200-0000A1000000}"/>
    <hyperlink ref="B170" r:id="rId163" xr:uid="{00000000-0004-0000-0200-0000A2000000}"/>
    <hyperlink ref="B172" r:id="rId164" xr:uid="{00000000-0004-0000-0200-0000A3000000}"/>
    <hyperlink ref="B173" r:id="rId165" xr:uid="{00000000-0004-0000-0200-0000A4000000}"/>
    <hyperlink ref="B174" r:id="rId166" xr:uid="{00000000-0004-0000-0200-0000A5000000}"/>
    <hyperlink ref="B175" r:id="rId167" xr:uid="{00000000-0004-0000-0200-0000A6000000}"/>
    <hyperlink ref="B176" r:id="rId168" xr:uid="{00000000-0004-0000-0200-0000A7000000}"/>
    <hyperlink ref="B178" r:id="rId169" xr:uid="{00000000-0004-0000-0200-0000A8000000}"/>
    <hyperlink ref="B179" r:id="rId170" xr:uid="{00000000-0004-0000-0200-0000A9000000}"/>
    <hyperlink ref="B180" r:id="rId171" xr:uid="{00000000-0004-0000-0200-0000AA000000}"/>
    <hyperlink ref="B181" r:id="rId172" xr:uid="{00000000-0004-0000-0200-0000AB000000}"/>
    <hyperlink ref="B184" r:id="rId173" xr:uid="{00000000-0004-0000-0200-0000AC000000}"/>
    <hyperlink ref="B186" r:id="rId174" xr:uid="{00000000-0004-0000-0200-0000AD000000}"/>
    <hyperlink ref="B50" r:id="rId175" xr:uid="{00000000-0004-0000-0200-0000AE000000}"/>
    <hyperlink ref="B52" r:id="rId176" xr:uid="{00000000-0004-0000-0200-0000AF000000}"/>
    <hyperlink ref="B62" r:id="rId177" xr:uid="{00000000-0004-0000-0200-0000B0000000}"/>
    <hyperlink ref="B64" r:id="rId178" xr:uid="{00000000-0004-0000-0200-0000B1000000}"/>
    <hyperlink ref="B106" r:id="rId179" xr:uid="{00000000-0004-0000-0200-0000B2000000}"/>
    <hyperlink ref="B118" r:id="rId180" xr:uid="{00000000-0004-0000-0200-0000B3000000}"/>
    <hyperlink ref="B121" r:id="rId181" xr:uid="{00000000-0004-0000-0200-0000B4000000}"/>
    <hyperlink ref="B123" r:id="rId182" xr:uid="{00000000-0004-0000-0200-0000B5000000}"/>
    <hyperlink ref="B125" r:id="rId183" xr:uid="{00000000-0004-0000-0200-0000B6000000}"/>
    <hyperlink ref="B127" r:id="rId184" xr:uid="{00000000-0004-0000-0200-0000B7000000}"/>
    <hyperlink ref="B142" r:id="rId185" xr:uid="{00000000-0004-0000-0200-0000B8000000}"/>
    <hyperlink ref="B166" r:id="rId186" xr:uid="{00000000-0004-0000-0200-0000B9000000}"/>
    <hyperlink ref="B139" r:id="rId187" xr:uid="{00000000-0004-0000-0200-0000BA000000}"/>
    <hyperlink ref="B4" r:id="rId188" xr:uid="{00000000-0004-0000-0200-0000BB000000}"/>
  </hyperlinks>
  <pageMargins left="0.7" right="0.7" top="0.75" bottom="0.75" header="0.3" footer="0.3"/>
  <pageSetup paperSize="9" orientation="portrait" r:id="rId1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8"/>
  <sheetViews>
    <sheetView tabSelected="1" workbookViewId="0">
      <selection activeCell="L3" sqref="L3"/>
    </sheetView>
  </sheetViews>
  <sheetFormatPr baseColWidth="10" defaultColWidth="8.83203125" defaultRowHeight="15" x14ac:dyDescent="0.2"/>
  <sheetData>
    <row r="1" spans="1:22" x14ac:dyDescent="0.2">
      <c r="F1" t="s">
        <v>434</v>
      </c>
    </row>
    <row r="2" spans="1:22" ht="96" x14ac:dyDescent="0.2">
      <c r="A2" s="8" t="s">
        <v>0</v>
      </c>
      <c r="B2" s="8" t="s">
        <v>415</v>
      </c>
      <c r="C2" s="8" t="s">
        <v>414</v>
      </c>
      <c r="D2" s="8"/>
      <c r="E2" s="22" t="s">
        <v>400</v>
      </c>
      <c r="F2" s="21" t="s">
        <v>401</v>
      </c>
      <c r="G2" s="21" t="s">
        <v>405</v>
      </c>
      <c r="H2" s="8" t="s">
        <v>404</v>
      </c>
      <c r="I2" s="8" t="s">
        <v>409</v>
      </c>
      <c r="J2" s="8" t="s">
        <v>402</v>
      </c>
      <c r="K2" s="21" t="s">
        <v>403</v>
      </c>
      <c r="L2" s="21" t="s">
        <v>408</v>
      </c>
      <c r="M2" s="8" t="s">
        <v>410</v>
      </c>
      <c r="N2" s="8" t="s">
        <v>411</v>
      </c>
      <c r="O2" s="8" t="s">
        <v>412</v>
      </c>
      <c r="P2" s="8" t="s">
        <v>413</v>
      </c>
      <c r="Q2" s="3" t="s">
        <v>416</v>
      </c>
      <c r="R2" s="3" t="s">
        <v>417</v>
      </c>
      <c r="S2" s="22" t="s">
        <v>418</v>
      </c>
      <c r="T2" s="22" t="s">
        <v>418</v>
      </c>
      <c r="U2" s="22" t="s">
        <v>436</v>
      </c>
      <c r="V2" s="20" t="s">
        <v>433</v>
      </c>
    </row>
    <row r="3" spans="1:22" x14ac:dyDescent="0.2">
      <c r="A3" t="s">
        <v>4</v>
      </c>
      <c r="B3" s="1" t="s">
        <v>208</v>
      </c>
      <c r="C3">
        <v>10</v>
      </c>
      <c r="D3" t="s">
        <v>406</v>
      </c>
      <c r="E3" s="3"/>
      <c r="F3">
        <v>1465</v>
      </c>
      <c r="G3" s="4">
        <v>43413</v>
      </c>
      <c r="H3" s="4">
        <v>43433</v>
      </c>
      <c r="I3">
        <f>H3-G3</f>
        <v>20</v>
      </c>
      <c r="J3">
        <f>MROUND(F3,C3)</f>
        <v>1470</v>
      </c>
      <c r="K3">
        <v>37.25</v>
      </c>
      <c r="L3" s="6" t="s">
        <v>439</v>
      </c>
      <c r="M3" s="7" t="e">
        <f>((I3/365.25)^(1/2))*(F3*L3)</f>
        <v>#VALUE!</v>
      </c>
      <c r="N3" s="7" t="e">
        <f>IF(D3="CE",F3+M3,F3-M3)</f>
        <v>#VALUE!</v>
      </c>
      <c r="O3" s="7" t="e">
        <f>IF(D3="CE",F3+M3*2,F3-M3*2)</f>
        <v>#VALUE!</v>
      </c>
      <c r="P3" s="7" t="e">
        <f>IF(D3="CE",F3+M3*3,F3-M3*3)</f>
        <v>#VALUE!</v>
      </c>
      <c r="Q3" t="e">
        <f>MROUND(O3,C3)</f>
        <v>#VALUE!</v>
      </c>
      <c r="R3" t="e">
        <f>MROUND(P3,C3)</f>
        <v>#VALUE!</v>
      </c>
      <c r="V3" s="19">
        <f>VLOOKUP(A3,'MARGIN REQUIREMNT'!$A$3:$M$210,13,0)</f>
        <v>7.1029499999999999</v>
      </c>
    </row>
    <row r="4" spans="1:22" x14ac:dyDescent="0.2">
      <c r="A4" t="s">
        <v>4</v>
      </c>
      <c r="B4" s="1" t="s">
        <v>208</v>
      </c>
      <c r="C4">
        <v>20</v>
      </c>
      <c r="D4" t="s">
        <v>407</v>
      </c>
      <c r="E4" s="3"/>
      <c r="F4">
        <v>1465</v>
      </c>
      <c r="G4" s="4">
        <v>43413</v>
      </c>
      <c r="H4" s="4">
        <v>43433</v>
      </c>
      <c r="I4">
        <f>H4-G4</f>
        <v>20</v>
      </c>
      <c r="J4">
        <f>MROUND(F4,C4)</f>
        <v>1460</v>
      </c>
      <c r="K4">
        <v>37.25</v>
      </c>
      <c r="L4" s="6">
        <v>0.22259999999999999</v>
      </c>
      <c r="M4" s="7">
        <f>((I4/365.25)^(1/2))*(F4*L4)</f>
        <v>76.310213780515156</v>
      </c>
      <c r="N4" s="7">
        <f>IF(D4="CE",F4+M4,F4-M4)</f>
        <v>1388.6897862194849</v>
      </c>
      <c r="O4" s="7">
        <f>IF(D4="CE",F4+M4*2,F4-M4*2)</f>
        <v>1312.3795724389697</v>
      </c>
      <c r="P4" s="7">
        <f>IF(D4="CE",F4+M4*3,F4-M4*3)</f>
        <v>1236.0693586584546</v>
      </c>
      <c r="Q4">
        <f>MROUND(O4,C4)</f>
        <v>1320</v>
      </c>
      <c r="R4">
        <f>MROUND(P4,C4)</f>
        <v>1240</v>
      </c>
      <c r="V4" s="19">
        <f>VLOOKUP(A4,'MARGIN REQUIREMNT'!$A$3:$M$210,13,0)</f>
        <v>7.1029499999999999</v>
      </c>
    </row>
    <row r="5" spans="1:22" x14ac:dyDescent="0.2">
      <c r="A5" t="s">
        <v>5</v>
      </c>
      <c r="B5" s="1" t="s">
        <v>209</v>
      </c>
      <c r="C5">
        <v>5</v>
      </c>
    </row>
    <row r="6" spans="1:22" x14ac:dyDescent="0.2">
      <c r="A6" t="s">
        <v>6</v>
      </c>
      <c r="B6" s="1" t="s">
        <v>210</v>
      </c>
      <c r="C6">
        <v>10</v>
      </c>
      <c r="F6" t="s">
        <v>435</v>
      </c>
    </row>
    <row r="7" spans="1:22" x14ac:dyDescent="0.2">
      <c r="A7" t="s">
        <v>7</v>
      </c>
      <c r="B7" s="1" t="s">
        <v>211</v>
      </c>
      <c r="C7">
        <v>2.5</v>
      </c>
    </row>
    <row r="8" spans="1:22" x14ac:dyDescent="0.2">
      <c r="A8" t="s">
        <v>8</v>
      </c>
      <c r="B8" s="1" t="s">
        <v>212</v>
      </c>
      <c r="C8">
        <v>20</v>
      </c>
      <c r="E8" s="23"/>
      <c r="F8" t="s">
        <v>437</v>
      </c>
    </row>
    <row r="9" spans="1:22" x14ac:dyDescent="0.2">
      <c r="A9" t="s">
        <v>9</v>
      </c>
      <c r="B9" s="1" t="s">
        <v>213</v>
      </c>
      <c r="C9">
        <v>2.5</v>
      </c>
      <c r="E9" s="5"/>
      <c r="F9" t="s">
        <v>438</v>
      </c>
    </row>
    <row r="10" spans="1:22" x14ac:dyDescent="0.2">
      <c r="A10" t="s">
        <v>10</v>
      </c>
      <c r="B10" s="1" t="s">
        <v>214</v>
      </c>
      <c r="C10">
        <v>20</v>
      </c>
    </row>
    <row r="11" spans="1:22" x14ac:dyDescent="0.2">
      <c r="A11" t="s">
        <v>11</v>
      </c>
      <c r="B11" s="1" t="s">
        <v>215</v>
      </c>
      <c r="C11">
        <v>10</v>
      </c>
    </row>
    <row r="12" spans="1:22" x14ac:dyDescent="0.2">
      <c r="A12" t="s">
        <v>12</v>
      </c>
      <c r="B12" s="1" t="s">
        <v>216</v>
      </c>
      <c r="C12">
        <v>20</v>
      </c>
    </row>
    <row r="13" spans="1:22" x14ac:dyDescent="0.2">
      <c r="A13" t="s">
        <v>13</v>
      </c>
      <c r="B13" s="1" t="s">
        <v>218</v>
      </c>
      <c r="C13">
        <v>5</v>
      </c>
    </row>
    <row r="14" spans="1:22" x14ac:dyDescent="0.2">
      <c r="A14" t="s">
        <v>14</v>
      </c>
      <c r="B14" s="1" t="s">
        <v>217</v>
      </c>
      <c r="C14">
        <v>10</v>
      </c>
    </row>
    <row r="15" spans="1:22" x14ac:dyDescent="0.2">
      <c r="A15" t="s">
        <v>15</v>
      </c>
      <c r="B15" s="1" t="s">
        <v>219</v>
      </c>
      <c r="C15">
        <v>5</v>
      </c>
    </row>
    <row r="16" spans="1:22" x14ac:dyDescent="0.2">
      <c r="A16" t="s">
        <v>16</v>
      </c>
      <c r="B16" s="1" t="s">
        <v>220</v>
      </c>
      <c r="C16">
        <v>20</v>
      </c>
    </row>
    <row r="17" spans="1:3" x14ac:dyDescent="0.2">
      <c r="A17" t="s">
        <v>17</v>
      </c>
      <c r="B17" s="1" t="s">
        <v>221</v>
      </c>
      <c r="C17">
        <v>20</v>
      </c>
    </row>
    <row r="18" spans="1:3" x14ac:dyDescent="0.2">
      <c r="A18" t="s">
        <v>18</v>
      </c>
      <c r="B18" s="1" t="s">
        <v>222</v>
      </c>
      <c r="C18">
        <v>10</v>
      </c>
    </row>
    <row r="19" spans="1:3" x14ac:dyDescent="0.2">
      <c r="A19" t="s">
        <v>19</v>
      </c>
      <c r="B19" s="1" t="s">
        <v>223</v>
      </c>
      <c r="C19">
        <v>50</v>
      </c>
    </row>
    <row r="20" spans="1:3" x14ac:dyDescent="0.2">
      <c r="A20" t="s">
        <v>20</v>
      </c>
      <c r="B20" s="1" t="s">
        <v>224</v>
      </c>
      <c r="C20">
        <v>100</v>
      </c>
    </row>
    <row r="21" spans="1:3" x14ac:dyDescent="0.2">
      <c r="A21" t="s">
        <v>21</v>
      </c>
      <c r="B21" s="1" t="s">
        <v>225</v>
      </c>
      <c r="C21">
        <v>50</v>
      </c>
    </row>
    <row r="22" spans="1:3" x14ac:dyDescent="0.2">
      <c r="A22" t="s">
        <v>22</v>
      </c>
      <c r="B22" s="1" t="s">
        <v>226</v>
      </c>
      <c r="C22">
        <v>20</v>
      </c>
    </row>
    <row r="23" spans="1:3" x14ac:dyDescent="0.2">
      <c r="A23" t="s">
        <v>23</v>
      </c>
      <c r="B23" s="1" t="s">
        <v>227</v>
      </c>
      <c r="C23">
        <v>5</v>
      </c>
    </row>
    <row r="24" spans="1:3" x14ac:dyDescent="0.2">
      <c r="A24" t="s">
        <v>24</v>
      </c>
      <c r="B24" s="1" t="s">
        <v>228</v>
      </c>
      <c r="C24">
        <v>5</v>
      </c>
    </row>
    <row r="25" spans="1:3" x14ac:dyDescent="0.2">
      <c r="A25" t="s">
        <v>0</v>
      </c>
    </row>
    <row r="26" spans="1:3" x14ac:dyDescent="0.2">
      <c r="A26" t="s">
        <v>25</v>
      </c>
      <c r="B26" s="1" t="s">
        <v>229</v>
      </c>
      <c r="C26">
        <v>20</v>
      </c>
    </row>
    <row r="27" spans="1:3" x14ac:dyDescent="0.2">
      <c r="A27" t="s">
        <v>26</v>
      </c>
      <c r="B27" s="1" t="s">
        <v>230</v>
      </c>
      <c r="C27">
        <v>2.5</v>
      </c>
    </row>
    <row r="28" spans="1:3" x14ac:dyDescent="0.2">
      <c r="A28" t="s">
        <v>27</v>
      </c>
      <c r="B28" s="1" t="s">
        <v>231</v>
      </c>
      <c r="C28" t="s">
        <v>232</v>
      </c>
    </row>
    <row r="29" spans="1:3" x14ac:dyDescent="0.2">
      <c r="A29" t="s">
        <v>28</v>
      </c>
      <c r="B29" s="1" t="s">
        <v>233</v>
      </c>
      <c r="C29">
        <v>5</v>
      </c>
    </row>
    <row r="30" spans="1:3" x14ac:dyDescent="0.2">
      <c r="A30" t="s">
        <v>29</v>
      </c>
      <c r="B30" s="1" t="s">
        <v>234</v>
      </c>
      <c r="C30">
        <v>10</v>
      </c>
    </row>
    <row r="31" spans="1:3" x14ac:dyDescent="0.2">
      <c r="A31" t="s">
        <v>30</v>
      </c>
      <c r="B31" s="1" t="s">
        <v>235</v>
      </c>
      <c r="C31">
        <v>10</v>
      </c>
    </row>
    <row r="32" spans="1:3" x14ac:dyDescent="0.2">
      <c r="A32" t="s">
        <v>31</v>
      </c>
      <c r="B32" s="1" t="s">
        <v>236</v>
      </c>
      <c r="C32">
        <v>10</v>
      </c>
    </row>
    <row r="33" spans="1:3" x14ac:dyDescent="0.2">
      <c r="A33" t="s">
        <v>32</v>
      </c>
      <c r="B33" s="1" t="s">
        <v>237</v>
      </c>
      <c r="C33">
        <v>2.5</v>
      </c>
    </row>
    <row r="34" spans="1:3" x14ac:dyDescent="0.2">
      <c r="A34" t="s">
        <v>33</v>
      </c>
      <c r="B34" s="1" t="s">
        <v>238</v>
      </c>
      <c r="C34">
        <v>10</v>
      </c>
    </row>
    <row r="35" spans="1:3" x14ac:dyDescent="0.2">
      <c r="A35" t="s">
        <v>35</v>
      </c>
      <c r="B35" s="1" t="s">
        <v>239</v>
      </c>
      <c r="C35">
        <v>10</v>
      </c>
    </row>
    <row r="36" spans="1:3" x14ac:dyDescent="0.2">
      <c r="A36" t="s">
        <v>36</v>
      </c>
      <c r="B36" s="1" t="s">
        <v>240</v>
      </c>
      <c r="C36">
        <v>100</v>
      </c>
    </row>
    <row r="37" spans="1:3" x14ac:dyDescent="0.2">
      <c r="A37" t="s">
        <v>37</v>
      </c>
      <c r="B37" s="1" t="s">
        <v>241</v>
      </c>
      <c r="C37">
        <v>10</v>
      </c>
    </row>
    <row r="38" spans="1:3" x14ac:dyDescent="0.2">
      <c r="A38" t="s">
        <v>38</v>
      </c>
      <c r="B38" s="1" t="s">
        <v>242</v>
      </c>
      <c r="C38">
        <v>10</v>
      </c>
    </row>
    <row r="39" spans="1:3" x14ac:dyDescent="0.2">
      <c r="A39" t="s">
        <v>39</v>
      </c>
      <c r="B39" s="1" t="s">
        <v>243</v>
      </c>
      <c r="C39">
        <v>5</v>
      </c>
    </row>
    <row r="40" spans="1:3" x14ac:dyDescent="0.2">
      <c r="A40" t="s">
        <v>40</v>
      </c>
      <c r="B40" s="1" t="s">
        <v>244</v>
      </c>
      <c r="C40">
        <v>10</v>
      </c>
    </row>
    <row r="41" spans="1:3" x14ac:dyDescent="0.2">
      <c r="A41" t="s">
        <v>41</v>
      </c>
      <c r="B41" s="1" t="s">
        <v>245</v>
      </c>
      <c r="C41">
        <v>5</v>
      </c>
    </row>
    <row r="42" spans="1:3" x14ac:dyDescent="0.2">
      <c r="A42" t="s">
        <v>42</v>
      </c>
      <c r="B42" s="1" t="s">
        <v>246</v>
      </c>
      <c r="C42">
        <v>20</v>
      </c>
    </row>
    <row r="43" spans="1:3" x14ac:dyDescent="0.2">
      <c r="A43" t="s">
        <v>43</v>
      </c>
      <c r="B43" s="1" t="s">
        <v>247</v>
      </c>
      <c r="C43">
        <v>20</v>
      </c>
    </row>
    <row r="44" spans="1:3" x14ac:dyDescent="0.2">
      <c r="A44" t="s">
        <v>44</v>
      </c>
      <c r="B44" s="1" t="s">
        <v>248</v>
      </c>
      <c r="C44">
        <v>20</v>
      </c>
    </row>
    <row r="45" spans="1:3" x14ac:dyDescent="0.2">
      <c r="A45" t="s">
        <v>45</v>
      </c>
      <c r="B45" s="1" t="s">
        <v>249</v>
      </c>
      <c r="C45">
        <v>2.5</v>
      </c>
    </row>
    <row r="46" spans="1:3" x14ac:dyDescent="0.2">
      <c r="A46" t="s">
        <v>46</v>
      </c>
      <c r="B46">
        <v>0</v>
      </c>
      <c r="C46">
        <v>0</v>
      </c>
    </row>
    <row r="47" spans="1:3" x14ac:dyDescent="0.2">
      <c r="A47" t="s">
        <v>47</v>
      </c>
      <c r="B47">
        <v>0</v>
      </c>
      <c r="C47">
        <v>0</v>
      </c>
    </row>
    <row r="48" spans="1:3" x14ac:dyDescent="0.2">
      <c r="A48" t="s">
        <v>48</v>
      </c>
      <c r="B48" s="1" t="s">
        <v>284</v>
      </c>
      <c r="C48">
        <v>10</v>
      </c>
    </row>
    <row r="49" spans="1:3" x14ac:dyDescent="0.2">
      <c r="A49" t="s">
        <v>49</v>
      </c>
      <c r="B49" s="1" t="s">
        <v>283</v>
      </c>
      <c r="C49">
        <v>5</v>
      </c>
    </row>
    <row r="50" spans="1:3" x14ac:dyDescent="0.2">
      <c r="A50" t="s">
        <v>50</v>
      </c>
      <c r="B50" s="1" t="s">
        <v>388</v>
      </c>
      <c r="C50">
        <v>20</v>
      </c>
    </row>
    <row r="51" spans="1:3" x14ac:dyDescent="0.2">
      <c r="A51" t="s">
        <v>52</v>
      </c>
      <c r="B51" s="1" t="s">
        <v>282</v>
      </c>
      <c r="C51">
        <v>20</v>
      </c>
    </row>
    <row r="52" spans="1:3" x14ac:dyDescent="0.2">
      <c r="A52" t="s">
        <v>52</v>
      </c>
      <c r="B52" s="1" t="s">
        <v>282</v>
      </c>
      <c r="C52">
        <v>20</v>
      </c>
    </row>
    <row r="53" spans="1:3" x14ac:dyDescent="0.2">
      <c r="A53" t="s">
        <v>53</v>
      </c>
      <c r="B53" s="1" t="s">
        <v>353</v>
      </c>
      <c r="C53">
        <v>10</v>
      </c>
    </row>
    <row r="54" spans="1:3" x14ac:dyDescent="0.2">
      <c r="A54" t="s">
        <v>56</v>
      </c>
      <c r="B54" s="1" t="s">
        <v>288</v>
      </c>
      <c r="C54">
        <v>10</v>
      </c>
    </row>
    <row r="55" spans="1:3" x14ac:dyDescent="0.2">
      <c r="A55" t="s">
        <v>57</v>
      </c>
      <c r="B55" s="1" t="s">
        <v>354</v>
      </c>
      <c r="C55">
        <v>1</v>
      </c>
    </row>
    <row r="56" spans="1:3" x14ac:dyDescent="0.2">
      <c r="A56" t="s">
        <v>58</v>
      </c>
      <c r="B56" s="1" t="s">
        <v>289</v>
      </c>
      <c r="C56">
        <v>20</v>
      </c>
    </row>
    <row r="57" spans="1:3" x14ac:dyDescent="0.2">
      <c r="A57" t="s">
        <v>59</v>
      </c>
      <c r="B57" s="1" t="s">
        <v>285</v>
      </c>
      <c r="C57">
        <v>5</v>
      </c>
    </row>
    <row r="58" spans="1:3" x14ac:dyDescent="0.2">
      <c r="A58" t="s">
        <v>60</v>
      </c>
      <c r="B58" s="1" t="s">
        <v>281</v>
      </c>
      <c r="C58">
        <v>50</v>
      </c>
    </row>
    <row r="59" spans="1:3" x14ac:dyDescent="0.2">
      <c r="A59" t="s">
        <v>61</v>
      </c>
      <c r="B59" s="1" t="s">
        <v>355</v>
      </c>
      <c r="C59">
        <v>500</v>
      </c>
    </row>
    <row r="60" spans="1:3" x14ac:dyDescent="0.2">
      <c r="A60" t="s">
        <v>62</v>
      </c>
      <c r="B60" s="1" t="s">
        <v>356</v>
      </c>
      <c r="C60">
        <v>5</v>
      </c>
    </row>
    <row r="61" spans="1:3" x14ac:dyDescent="0.2">
      <c r="A61" t="s">
        <v>63</v>
      </c>
      <c r="B61" s="1" t="s">
        <v>250</v>
      </c>
      <c r="C61">
        <v>5</v>
      </c>
    </row>
    <row r="62" spans="1:3" x14ac:dyDescent="0.2">
      <c r="A62" t="s">
        <v>63</v>
      </c>
      <c r="B62" s="1" t="s">
        <v>250</v>
      </c>
      <c r="C62">
        <v>2.5</v>
      </c>
    </row>
    <row r="63" spans="1:3" x14ac:dyDescent="0.2">
      <c r="A63" t="s">
        <v>64</v>
      </c>
      <c r="B63" s="1" t="s">
        <v>304</v>
      </c>
      <c r="C63">
        <v>20</v>
      </c>
    </row>
    <row r="64" spans="1:3" x14ac:dyDescent="0.2">
      <c r="A64" t="s">
        <v>65</v>
      </c>
      <c r="B64" s="1" t="s">
        <v>389</v>
      </c>
      <c r="C64">
        <v>5</v>
      </c>
    </row>
    <row r="65" spans="1:3" x14ac:dyDescent="0.2">
      <c r="A65" t="s">
        <v>66</v>
      </c>
      <c r="B65" s="1" t="s">
        <v>293</v>
      </c>
      <c r="C65">
        <v>5</v>
      </c>
    </row>
    <row r="66" spans="1:3" x14ac:dyDescent="0.2">
      <c r="A66" t="s">
        <v>67</v>
      </c>
      <c r="B66" s="1" t="s">
        <v>357</v>
      </c>
      <c r="C66">
        <v>10</v>
      </c>
    </row>
    <row r="67" spans="1:3" x14ac:dyDescent="0.2">
      <c r="A67" t="s">
        <v>68</v>
      </c>
      <c r="B67" s="1" t="s">
        <v>280</v>
      </c>
      <c r="C67">
        <v>10</v>
      </c>
    </row>
    <row r="68" spans="1:3" x14ac:dyDescent="0.2">
      <c r="A68" t="s">
        <v>68</v>
      </c>
      <c r="B68" s="1" t="s">
        <v>280</v>
      </c>
      <c r="C68">
        <v>10</v>
      </c>
    </row>
    <row r="69" spans="1:3" x14ac:dyDescent="0.2">
      <c r="A69" t="s">
        <v>69</v>
      </c>
      <c r="B69" s="1" t="s">
        <v>358</v>
      </c>
      <c r="C69">
        <v>1</v>
      </c>
    </row>
    <row r="70" spans="1:3" x14ac:dyDescent="0.2">
      <c r="A70" t="s">
        <v>70</v>
      </c>
      <c r="B70" s="1" t="s">
        <v>359</v>
      </c>
      <c r="C70">
        <v>20</v>
      </c>
    </row>
    <row r="71" spans="1:3" x14ac:dyDescent="0.2">
      <c r="A71" t="s">
        <v>71</v>
      </c>
      <c r="B71" s="1" t="s">
        <v>360</v>
      </c>
      <c r="C71">
        <v>20</v>
      </c>
    </row>
    <row r="72" spans="1:3" x14ac:dyDescent="0.2">
      <c r="A72" t="s">
        <v>72</v>
      </c>
      <c r="B72" s="1" t="s">
        <v>287</v>
      </c>
      <c r="C72">
        <v>10</v>
      </c>
    </row>
    <row r="73" spans="1:3" x14ac:dyDescent="0.2">
      <c r="A73" t="s">
        <v>73</v>
      </c>
      <c r="B73" s="1" t="s">
        <v>286</v>
      </c>
      <c r="C73">
        <v>5</v>
      </c>
    </row>
    <row r="74" spans="1:3" x14ac:dyDescent="0.2">
      <c r="A74" t="s">
        <v>74</v>
      </c>
      <c r="B74" s="1" t="s">
        <v>292</v>
      </c>
      <c r="C74">
        <v>20</v>
      </c>
    </row>
    <row r="75" spans="1:3" x14ac:dyDescent="0.2">
      <c r="A75" t="s">
        <v>75</v>
      </c>
      <c r="B75" s="1" t="s">
        <v>361</v>
      </c>
      <c r="C75">
        <v>5</v>
      </c>
    </row>
    <row r="76" spans="1:3" x14ac:dyDescent="0.2">
      <c r="A76" t="s">
        <v>76</v>
      </c>
      <c r="B76" s="1" t="s">
        <v>291</v>
      </c>
      <c r="C76">
        <v>10</v>
      </c>
    </row>
    <row r="77" spans="1:3" x14ac:dyDescent="0.2">
      <c r="A77" t="s">
        <v>77</v>
      </c>
      <c r="B77" s="1" t="s">
        <v>308</v>
      </c>
      <c r="C77">
        <v>1</v>
      </c>
    </row>
    <row r="78" spans="1:3" x14ac:dyDescent="0.2">
      <c r="A78" t="s">
        <v>78</v>
      </c>
      <c r="B78" s="1" t="s">
        <v>279</v>
      </c>
      <c r="C78">
        <v>20</v>
      </c>
    </row>
    <row r="79" spans="1:3" x14ac:dyDescent="0.2">
      <c r="A79" t="s">
        <v>79</v>
      </c>
      <c r="B79" s="1" t="s">
        <v>290</v>
      </c>
      <c r="C79">
        <v>20</v>
      </c>
    </row>
    <row r="80" spans="1:3" x14ac:dyDescent="0.2">
      <c r="A80" t="s">
        <v>80</v>
      </c>
      <c r="B80" s="1" t="s">
        <v>251</v>
      </c>
      <c r="C80">
        <v>20</v>
      </c>
    </row>
    <row r="81" spans="1:3" x14ac:dyDescent="0.2">
      <c r="A81" t="s">
        <v>81</v>
      </c>
      <c r="B81" s="1" t="s">
        <v>252</v>
      </c>
      <c r="C81">
        <v>50</v>
      </c>
    </row>
    <row r="82" spans="1:3" x14ac:dyDescent="0.2">
      <c r="A82" t="s">
        <v>82</v>
      </c>
      <c r="B82" s="1" t="s">
        <v>307</v>
      </c>
      <c r="C82">
        <v>20</v>
      </c>
    </row>
    <row r="83" spans="1:3" x14ac:dyDescent="0.2">
      <c r="A83" t="s">
        <v>83</v>
      </c>
      <c r="B83" s="1" t="s">
        <v>306</v>
      </c>
      <c r="C83">
        <v>5</v>
      </c>
    </row>
    <row r="84" spans="1:3" x14ac:dyDescent="0.2">
      <c r="A84" t="s">
        <v>84</v>
      </c>
      <c r="B84" s="1" t="s">
        <v>305</v>
      </c>
      <c r="C84">
        <v>5</v>
      </c>
    </row>
    <row r="85" spans="1:3" x14ac:dyDescent="0.2">
      <c r="A85" t="s">
        <v>85</v>
      </c>
      <c r="B85" s="1" t="s">
        <v>294</v>
      </c>
      <c r="C85">
        <v>20</v>
      </c>
    </row>
    <row r="86" spans="1:3" x14ac:dyDescent="0.2">
      <c r="A86" t="s">
        <v>86</v>
      </c>
      <c r="B86" s="1" t="s">
        <v>278</v>
      </c>
      <c r="C86">
        <v>5</v>
      </c>
    </row>
    <row r="87" spans="1:3" x14ac:dyDescent="0.2">
      <c r="A87" t="s">
        <v>87</v>
      </c>
      <c r="B87" s="1" t="s">
        <v>277</v>
      </c>
      <c r="C87">
        <v>20</v>
      </c>
    </row>
    <row r="88" spans="1:3" x14ac:dyDescent="0.2">
      <c r="A88" t="s">
        <v>88</v>
      </c>
      <c r="B88" s="1" t="s">
        <v>295</v>
      </c>
      <c r="C88">
        <v>5</v>
      </c>
    </row>
    <row r="89" spans="1:3" x14ac:dyDescent="0.2">
      <c r="A89" t="s">
        <v>90</v>
      </c>
      <c r="B89" s="1" t="s">
        <v>296</v>
      </c>
      <c r="C89">
        <v>5</v>
      </c>
    </row>
    <row r="90" spans="1:3" x14ac:dyDescent="0.2">
      <c r="A90" t="s">
        <v>91</v>
      </c>
      <c r="B90" s="1" t="s">
        <v>297</v>
      </c>
      <c r="C90">
        <v>1</v>
      </c>
    </row>
    <row r="91" spans="1:3" x14ac:dyDescent="0.2">
      <c r="A91" t="s">
        <v>92</v>
      </c>
      <c r="B91" s="1" t="s">
        <v>299</v>
      </c>
      <c r="C91">
        <v>1</v>
      </c>
    </row>
    <row r="92" spans="1:3" x14ac:dyDescent="0.2">
      <c r="A92" t="s">
        <v>93</v>
      </c>
      <c r="B92" s="1" t="s">
        <v>298</v>
      </c>
      <c r="C92">
        <v>1</v>
      </c>
    </row>
    <row r="93" spans="1:3" x14ac:dyDescent="0.2">
      <c r="A93" t="s">
        <v>94</v>
      </c>
      <c r="B93" s="1" t="s">
        <v>276</v>
      </c>
      <c r="C93">
        <v>1</v>
      </c>
    </row>
    <row r="94" spans="1:3" x14ac:dyDescent="0.2">
      <c r="A94" t="s">
        <v>95</v>
      </c>
      <c r="B94" s="1" t="s">
        <v>362</v>
      </c>
      <c r="C94">
        <v>5</v>
      </c>
    </row>
    <row r="95" spans="1:3" x14ac:dyDescent="0.2">
      <c r="A95" t="s">
        <v>96</v>
      </c>
      <c r="B95" s="1" t="s">
        <v>253</v>
      </c>
      <c r="C95">
        <v>5</v>
      </c>
    </row>
    <row r="96" spans="1:3" x14ac:dyDescent="0.2">
      <c r="A96" t="s">
        <v>97</v>
      </c>
      <c r="B96" s="1" t="s">
        <v>254</v>
      </c>
      <c r="C96">
        <v>10</v>
      </c>
    </row>
    <row r="97" spans="1:3" x14ac:dyDescent="0.2">
      <c r="A97" t="s">
        <v>98</v>
      </c>
      <c r="B97" s="1" t="s">
        <v>300</v>
      </c>
      <c r="C97">
        <v>20</v>
      </c>
    </row>
    <row r="98" spans="1:3" x14ac:dyDescent="0.2">
      <c r="A98" t="s">
        <v>99</v>
      </c>
      <c r="B98" s="1" t="s">
        <v>301</v>
      </c>
      <c r="C98">
        <v>20</v>
      </c>
    </row>
    <row r="99" spans="1:3" x14ac:dyDescent="0.2">
      <c r="A99" t="s">
        <v>100</v>
      </c>
      <c r="B99" s="1" t="s">
        <v>302</v>
      </c>
      <c r="C99">
        <v>2.5</v>
      </c>
    </row>
    <row r="100" spans="1:3" x14ac:dyDescent="0.2">
      <c r="A100" t="s">
        <v>101</v>
      </c>
      <c r="B100" s="1" t="s">
        <v>303</v>
      </c>
      <c r="C100">
        <v>5</v>
      </c>
    </row>
    <row r="101" spans="1:3" x14ac:dyDescent="0.2">
      <c r="A101" t="s">
        <v>102</v>
      </c>
      <c r="B101" s="1" t="s">
        <v>275</v>
      </c>
      <c r="C101">
        <v>10</v>
      </c>
    </row>
    <row r="102" spans="1:3" x14ac:dyDescent="0.2">
      <c r="A102" t="s">
        <v>103</v>
      </c>
      <c r="B102" s="1" t="s">
        <v>309</v>
      </c>
      <c r="C102">
        <v>5</v>
      </c>
    </row>
    <row r="103" spans="1:3" x14ac:dyDescent="0.2">
      <c r="A103" t="s">
        <v>104</v>
      </c>
      <c r="B103" s="1" t="s">
        <v>310</v>
      </c>
      <c r="C103">
        <v>5</v>
      </c>
    </row>
    <row r="104" spans="1:3" x14ac:dyDescent="0.2">
      <c r="A104" t="s">
        <v>105</v>
      </c>
      <c r="B104" s="1" t="s">
        <v>256</v>
      </c>
      <c r="C104">
        <v>5</v>
      </c>
    </row>
    <row r="105" spans="1:3" x14ac:dyDescent="0.2">
      <c r="A105" t="s">
        <v>106</v>
      </c>
      <c r="B105" s="1" t="s">
        <v>255</v>
      </c>
      <c r="C105">
        <v>10</v>
      </c>
    </row>
    <row r="106" spans="1:3" x14ac:dyDescent="0.2">
      <c r="A106" t="s">
        <v>107</v>
      </c>
      <c r="B106" s="1" t="s">
        <v>390</v>
      </c>
      <c r="C106">
        <v>10</v>
      </c>
    </row>
    <row r="107" spans="1:3" x14ac:dyDescent="0.2">
      <c r="A107" t="s">
        <v>108</v>
      </c>
      <c r="B107" s="1" t="s">
        <v>311</v>
      </c>
      <c r="C107">
        <v>5</v>
      </c>
    </row>
    <row r="108" spans="1:3" x14ac:dyDescent="0.2">
      <c r="A108" t="s">
        <v>109</v>
      </c>
      <c r="B108" s="1" t="s">
        <v>312</v>
      </c>
      <c r="C108">
        <v>1</v>
      </c>
    </row>
    <row r="109" spans="1:3" x14ac:dyDescent="0.2">
      <c r="A109" t="s">
        <v>110</v>
      </c>
      <c r="B109" s="1" t="s">
        <v>313</v>
      </c>
      <c r="C109">
        <v>10</v>
      </c>
    </row>
    <row r="110" spans="1:3" x14ac:dyDescent="0.2">
      <c r="A110" t="s">
        <v>111</v>
      </c>
      <c r="B110" s="1" t="s">
        <v>274</v>
      </c>
      <c r="C110">
        <v>10</v>
      </c>
    </row>
    <row r="111" spans="1:3" x14ac:dyDescent="0.2">
      <c r="A111" t="s">
        <v>112</v>
      </c>
      <c r="B111" s="1" t="s">
        <v>314</v>
      </c>
      <c r="C111">
        <v>10</v>
      </c>
    </row>
    <row r="112" spans="1:3" x14ac:dyDescent="0.2">
      <c r="A112" t="s">
        <v>114</v>
      </c>
      <c r="B112" s="1" t="s">
        <v>257</v>
      </c>
      <c r="C112">
        <v>20</v>
      </c>
    </row>
    <row r="113" spans="1:3" x14ac:dyDescent="0.2">
      <c r="A113" t="s">
        <v>115</v>
      </c>
      <c r="B113" s="1" t="s">
        <v>258</v>
      </c>
      <c r="C113">
        <v>10</v>
      </c>
    </row>
    <row r="114" spans="1:3" x14ac:dyDescent="0.2">
      <c r="A114" t="s">
        <v>116</v>
      </c>
      <c r="B114" s="1" t="s">
        <v>364</v>
      </c>
      <c r="C114">
        <v>10</v>
      </c>
    </row>
    <row r="115" spans="1:3" x14ac:dyDescent="0.2">
      <c r="A115" t="s">
        <v>117</v>
      </c>
      <c r="B115" s="1" t="s">
        <v>365</v>
      </c>
      <c r="C115">
        <v>5</v>
      </c>
    </row>
    <row r="116" spans="1:3" x14ac:dyDescent="0.2">
      <c r="A116" t="s">
        <v>118</v>
      </c>
      <c r="B116" s="1" t="s">
        <v>363</v>
      </c>
      <c r="C116">
        <v>5</v>
      </c>
    </row>
    <row r="117" spans="1:3" x14ac:dyDescent="0.2">
      <c r="A117" t="s">
        <v>119</v>
      </c>
      <c r="B117" s="1" t="s">
        <v>273</v>
      </c>
      <c r="C117">
        <v>10</v>
      </c>
    </row>
    <row r="118" spans="1:3" x14ac:dyDescent="0.2">
      <c r="A118" t="s">
        <v>120</v>
      </c>
      <c r="B118" s="1" t="s">
        <v>391</v>
      </c>
      <c r="C118">
        <v>20</v>
      </c>
    </row>
    <row r="119" spans="1:3" x14ac:dyDescent="0.2">
      <c r="A119" t="s">
        <v>121</v>
      </c>
      <c r="B119" s="1" t="s">
        <v>272</v>
      </c>
      <c r="C119">
        <v>20</v>
      </c>
    </row>
    <row r="120" spans="1:3" x14ac:dyDescent="0.2">
      <c r="A120" t="s">
        <v>122</v>
      </c>
      <c r="B120" s="1" t="s">
        <v>271</v>
      </c>
      <c r="C120">
        <v>10</v>
      </c>
    </row>
    <row r="121" spans="1:3" x14ac:dyDescent="0.2">
      <c r="A121" t="s">
        <v>123</v>
      </c>
      <c r="B121" s="1" t="s">
        <v>392</v>
      </c>
      <c r="C121">
        <v>10</v>
      </c>
    </row>
    <row r="122" spans="1:3" x14ac:dyDescent="0.2">
      <c r="A122" t="s">
        <v>124</v>
      </c>
      <c r="B122" s="1" t="s">
        <v>259</v>
      </c>
      <c r="C122">
        <v>1</v>
      </c>
    </row>
    <row r="123" spans="1:3" x14ac:dyDescent="0.2">
      <c r="A123" t="s">
        <v>125</v>
      </c>
      <c r="B123" s="1" t="s">
        <v>393</v>
      </c>
      <c r="C123">
        <v>10</v>
      </c>
    </row>
    <row r="124" spans="1:3" x14ac:dyDescent="0.2">
      <c r="A124" t="s">
        <v>126</v>
      </c>
      <c r="B124" s="1" t="s">
        <v>315</v>
      </c>
      <c r="C124">
        <v>100</v>
      </c>
    </row>
    <row r="125" spans="1:3" x14ac:dyDescent="0.2">
      <c r="A125" t="s">
        <v>127</v>
      </c>
      <c r="B125" s="1" t="s">
        <v>394</v>
      </c>
      <c r="C125">
        <v>10</v>
      </c>
    </row>
    <row r="126" spans="1:3" x14ac:dyDescent="0.2">
      <c r="A126" t="s">
        <v>128</v>
      </c>
      <c r="B126" s="1" t="s">
        <v>269</v>
      </c>
      <c r="C126">
        <v>20</v>
      </c>
    </row>
    <row r="127" spans="1:3" x14ac:dyDescent="0.2">
      <c r="A127" t="s">
        <v>129</v>
      </c>
      <c r="B127" s="1" t="s">
        <v>395</v>
      </c>
      <c r="C127">
        <v>10</v>
      </c>
    </row>
    <row r="128" spans="1:3" x14ac:dyDescent="0.2">
      <c r="A128" t="s">
        <v>130</v>
      </c>
      <c r="B128">
        <v>0</v>
      </c>
      <c r="C128">
        <v>0</v>
      </c>
    </row>
    <row r="129" spans="1:3" x14ac:dyDescent="0.2">
      <c r="A129" t="s">
        <v>131</v>
      </c>
      <c r="B129" s="1" t="s">
        <v>270</v>
      </c>
      <c r="C129">
        <v>20</v>
      </c>
    </row>
    <row r="130" spans="1:3" x14ac:dyDescent="0.2">
      <c r="A130" t="s">
        <v>132</v>
      </c>
      <c r="B130" s="1" t="s">
        <v>260</v>
      </c>
      <c r="C130">
        <v>5</v>
      </c>
    </row>
    <row r="131" spans="1:3" x14ac:dyDescent="0.2">
      <c r="A131" t="s">
        <v>133</v>
      </c>
      <c r="B131">
        <v>0</v>
      </c>
      <c r="C131">
        <v>0</v>
      </c>
    </row>
    <row r="132" spans="1:3" x14ac:dyDescent="0.2">
      <c r="A132" t="s">
        <v>134</v>
      </c>
      <c r="B132">
        <v>0</v>
      </c>
      <c r="C132">
        <v>0</v>
      </c>
    </row>
    <row r="133" spans="1:3" x14ac:dyDescent="0.2">
      <c r="A133" t="s">
        <v>135</v>
      </c>
      <c r="B133" s="1" t="s">
        <v>316</v>
      </c>
    </row>
    <row r="134" spans="1:3" x14ac:dyDescent="0.2">
      <c r="A134" t="s">
        <v>136</v>
      </c>
      <c r="B134" s="1" t="s">
        <v>317</v>
      </c>
      <c r="C134" t="s">
        <v>318</v>
      </c>
    </row>
    <row r="135" spans="1:3" x14ac:dyDescent="0.2">
      <c r="A135" t="s">
        <v>137</v>
      </c>
      <c r="B135" s="1" t="s">
        <v>319</v>
      </c>
      <c r="C135" t="s">
        <v>318</v>
      </c>
    </row>
    <row r="136" spans="1:3" x14ac:dyDescent="0.2">
      <c r="A136" t="s">
        <v>138</v>
      </c>
      <c r="B136" s="1" t="s">
        <v>320</v>
      </c>
      <c r="C136" t="s">
        <v>318</v>
      </c>
    </row>
    <row r="137" spans="1:3" x14ac:dyDescent="0.2">
      <c r="A137" t="s">
        <v>139</v>
      </c>
      <c r="B137">
        <v>0</v>
      </c>
      <c r="C137">
        <v>0</v>
      </c>
    </row>
    <row r="138" spans="1:3" x14ac:dyDescent="0.2">
      <c r="A138" t="s">
        <v>140</v>
      </c>
      <c r="B138" s="1" t="s">
        <v>321</v>
      </c>
      <c r="C138">
        <v>1</v>
      </c>
    </row>
    <row r="139" spans="1:3" x14ac:dyDescent="0.2">
      <c r="A139" t="s">
        <v>1</v>
      </c>
      <c r="B139" s="1" t="s">
        <v>399</v>
      </c>
      <c r="C139">
        <v>50</v>
      </c>
    </row>
    <row r="140" spans="1:3" x14ac:dyDescent="0.2">
      <c r="A140" t="s">
        <v>2</v>
      </c>
    </row>
    <row r="141" spans="1:3" x14ac:dyDescent="0.2">
      <c r="A141" t="s">
        <v>3</v>
      </c>
    </row>
    <row r="142" spans="1:3" x14ac:dyDescent="0.2">
      <c r="A142" t="s">
        <v>141</v>
      </c>
      <c r="B142" s="1" t="s">
        <v>396</v>
      </c>
      <c r="C142" t="s">
        <v>397</v>
      </c>
    </row>
    <row r="143" spans="1:3" x14ac:dyDescent="0.2">
      <c r="A143" t="s">
        <v>142</v>
      </c>
      <c r="B143" t="s">
        <v>261</v>
      </c>
      <c r="C143">
        <v>5</v>
      </c>
    </row>
    <row r="144" spans="1:3" x14ac:dyDescent="0.2">
      <c r="A144" t="s">
        <v>143</v>
      </c>
      <c r="B144" s="1" t="s">
        <v>366</v>
      </c>
      <c r="C144">
        <v>5</v>
      </c>
    </row>
    <row r="145" spans="1:3" x14ac:dyDescent="0.2">
      <c r="A145" s="2" t="s">
        <v>144</v>
      </c>
      <c r="B145">
        <v>0</v>
      </c>
      <c r="C145">
        <v>0</v>
      </c>
    </row>
    <row r="146" spans="1:3" x14ac:dyDescent="0.2">
      <c r="A146" s="2" t="s">
        <v>145</v>
      </c>
      <c r="B146">
        <v>0</v>
      </c>
      <c r="C146">
        <v>0</v>
      </c>
    </row>
    <row r="147" spans="1:3" x14ac:dyDescent="0.2">
      <c r="A147" t="s">
        <v>146</v>
      </c>
      <c r="B147" s="1" t="s">
        <v>352</v>
      </c>
      <c r="C147">
        <v>2.5</v>
      </c>
    </row>
    <row r="148" spans="1:3" x14ac:dyDescent="0.2">
      <c r="A148" t="s">
        <v>147</v>
      </c>
      <c r="B148" s="1" t="s">
        <v>367</v>
      </c>
      <c r="C148">
        <v>2.5</v>
      </c>
    </row>
    <row r="149" spans="1:3" x14ac:dyDescent="0.2">
      <c r="A149" s="2" t="s">
        <v>148</v>
      </c>
      <c r="B149">
        <v>0</v>
      </c>
      <c r="C149">
        <v>0</v>
      </c>
    </row>
    <row r="150" spans="1:3" x14ac:dyDescent="0.2">
      <c r="A150" t="s">
        <v>149</v>
      </c>
      <c r="B150" s="1" t="s">
        <v>368</v>
      </c>
      <c r="C150">
        <v>5</v>
      </c>
    </row>
    <row r="151" spans="1:3" x14ac:dyDescent="0.2">
      <c r="A151" t="s">
        <v>150</v>
      </c>
      <c r="B151" s="1" t="s">
        <v>262</v>
      </c>
      <c r="C151">
        <v>50</v>
      </c>
    </row>
    <row r="152" spans="1:3" x14ac:dyDescent="0.2">
      <c r="A152" t="s">
        <v>151</v>
      </c>
      <c r="B152" s="1" t="s">
        <v>369</v>
      </c>
      <c r="C152">
        <v>5</v>
      </c>
    </row>
    <row r="153" spans="1:3" x14ac:dyDescent="0.2">
      <c r="A153" t="s">
        <v>152</v>
      </c>
      <c r="B153" s="1" t="s">
        <v>370</v>
      </c>
      <c r="C153" t="s">
        <v>318</v>
      </c>
    </row>
    <row r="154" spans="1:3" x14ac:dyDescent="0.2">
      <c r="A154" t="s">
        <v>153</v>
      </c>
      <c r="B154" s="1" t="s">
        <v>371</v>
      </c>
      <c r="C154">
        <v>20</v>
      </c>
    </row>
    <row r="155" spans="1:3" x14ac:dyDescent="0.2">
      <c r="A155" t="s">
        <v>154</v>
      </c>
      <c r="B155" s="1" t="s">
        <v>372</v>
      </c>
      <c r="C155">
        <v>2.5</v>
      </c>
    </row>
    <row r="156" spans="1:3" x14ac:dyDescent="0.2">
      <c r="A156" t="s">
        <v>155</v>
      </c>
      <c r="B156" s="1" t="s">
        <v>373</v>
      </c>
      <c r="C156">
        <v>5</v>
      </c>
    </row>
    <row r="157" spans="1:3" x14ac:dyDescent="0.2">
      <c r="A157" t="s">
        <v>156</v>
      </c>
      <c r="B157" s="1" t="s">
        <v>374</v>
      </c>
      <c r="C157">
        <v>5</v>
      </c>
    </row>
    <row r="158" spans="1:3" x14ac:dyDescent="0.2">
      <c r="A158" t="s">
        <v>157</v>
      </c>
      <c r="B158" s="1" t="s">
        <v>348</v>
      </c>
      <c r="C158">
        <v>50</v>
      </c>
    </row>
    <row r="159" spans="1:3" x14ac:dyDescent="0.2">
      <c r="A159" s="2" t="s">
        <v>158</v>
      </c>
      <c r="B159">
        <v>0</v>
      </c>
      <c r="C159">
        <v>0</v>
      </c>
    </row>
    <row r="160" spans="1:3" x14ac:dyDescent="0.2">
      <c r="A160" t="s">
        <v>159</v>
      </c>
      <c r="B160" s="1" t="s">
        <v>263</v>
      </c>
      <c r="C160">
        <v>20</v>
      </c>
    </row>
    <row r="161" spans="1:3" x14ac:dyDescent="0.2">
      <c r="A161" t="s">
        <v>160</v>
      </c>
      <c r="B161" s="1" t="s">
        <v>349</v>
      </c>
      <c r="C161">
        <v>10</v>
      </c>
    </row>
    <row r="162" spans="1:3" x14ac:dyDescent="0.2">
      <c r="A162" t="s">
        <v>161</v>
      </c>
      <c r="B162" s="1" t="s">
        <v>350</v>
      </c>
      <c r="C162">
        <v>1</v>
      </c>
    </row>
    <row r="163" spans="1:3" x14ac:dyDescent="0.2">
      <c r="A163" t="s">
        <v>162</v>
      </c>
      <c r="B163" s="1" t="s">
        <v>351</v>
      </c>
      <c r="C163">
        <v>2.5</v>
      </c>
    </row>
    <row r="164" spans="1:3" x14ac:dyDescent="0.2">
      <c r="A164" t="s">
        <v>163</v>
      </c>
      <c r="B164" s="1" t="s">
        <v>322</v>
      </c>
      <c r="C164">
        <v>10</v>
      </c>
    </row>
    <row r="165" spans="1:3" x14ac:dyDescent="0.2">
      <c r="A165" t="s">
        <v>164</v>
      </c>
      <c r="B165" s="1" t="s">
        <v>323</v>
      </c>
      <c r="C165">
        <v>20</v>
      </c>
    </row>
    <row r="166" spans="1:3" x14ac:dyDescent="0.2">
      <c r="A166" t="s">
        <v>165</v>
      </c>
      <c r="B166" s="1" t="s">
        <v>398</v>
      </c>
      <c r="C166">
        <v>10</v>
      </c>
    </row>
    <row r="167" spans="1:3" x14ac:dyDescent="0.2">
      <c r="A167" t="s">
        <v>166</v>
      </c>
      <c r="B167">
        <v>0</v>
      </c>
      <c r="C167">
        <v>0</v>
      </c>
    </row>
    <row r="168" spans="1:3" x14ac:dyDescent="0.2">
      <c r="A168" t="s">
        <v>167</v>
      </c>
      <c r="B168" s="1" t="s">
        <v>264</v>
      </c>
      <c r="C168">
        <v>1</v>
      </c>
    </row>
    <row r="169" spans="1:3" x14ac:dyDescent="0.2">
      <c r="A169" t="s">
        <v>168</v>
      </c>
      <c r="B169" s="1" t="s">
        <v>375</v>
      </c>
      <c r="C169">
        <v>2.5</v>
      </c>
    </row>
    <row r="170" spans="1:3" x14ac:dyDescent="0.2">
      <c r="A170" t="s">
        <v>169</v>
      </c>
      <c r="B170" s="1" t="s">
        <v>376</v>
      </c>
      <c r="C170">
        <v>5</v>
      </c>
    </row>
    <row r="171" spans="1:3" x14ac:dyDescent="0.2">
      <c r="A171" s="2" t="s">
        <v>170</v>
      </c>
      <c r="B171">
        <v>0</v>
      </c>
      <c r="C171">
        <v>0</v>
      </c>
    </row>
    <row r="172" spans="1:3" x14ac:dyDescent="0.2">
      <c r="A172" t="s">
        <v>171</v>
      </c>
      <c r="B172" s="1" t="s">
        <v>377</v>
      </c>
      <c r="C172">
        <v>20</v>
      </c>
    </row>
    <row r="173" spans="1:3" x14ac:dyDescent="0.2">
      <c r="A173" t="s">
        <v>172</v>
      </c>
      <c r="B173" s="1" t="s">
        <v>378</v>
      </c>
      <c r="C173">
        <v>1</v>
      </c>
    </row>
    <row r="174" spans="1:3" x14ac:dyDescent="0.2">
      <c r="A174" t="s">
        <v>173</v>
      </c>
      <c r="B174" s="1" t="s">
        <v>379</v>
      </c>
      <c r="C174">
        <v>2.5</v>
      </c>
    </row>
    <row r="175" spans="1:3" x14ac:dyDescent="0.2">
      <c r="A175" t="s">
        <v>174</v>
      </c>
      <c r="B175" s="1" t="s">
        <v>380</v>
      </c>
      <c r="C175">
        <v>50</v>
      </c>
    </row>
    <row r="176" spans="1:3" x14ac:dyDescent="0.2">
      <c r="A176" t="s">
        <v>175</v>
      </c>
      <c r="B176" s="1" t="s">
        <v>381</v>
      </c>
      <c r="C176">
        <v>50</v>
      </c>
    </row>
    <row r="177" spans="1:3" x14ac:dyDescent="0.2">
      <c r="A177" t="s">
        <v>176</v>
      </c>
      <c r="B177" s="1" t="s">
        <v>265</v>
      </c>
      <c r="C177">
        <v>10</v>
      </c>
    </row>
    <row r="178" spans="1:3" x14ac:dyDescent="0.2">
      <c r="A178" t="s">
        <v>177</v>
      </c>
      <c r="B178" s="1" t="s">
        <v>382</v>
      </c>
      <c r="C178">
        <v>10</v>
      </c>
    </row>
    <row r="179" spans="1:3" x14ac:dyDescent="0.2">
      <c r="A179" t="s">
        <v>178</v>
      </c>
      <c r="B179" s="1" t="s">
        <v>383</v>
      </c>
      <c r="C179">
        <v>20</v>
      </c>
    </row>
    <row r="180" spans="1:3" x14ac:dyDescent="0.2">
      <c r="A180" t="s">
        <v>179</v>
      </c>
      <c r="B180" s="1" t="s">
        <v>384</v>
      </c>
      <c r="C180">
        <v>1</v>
      </c>
    </row>
    <row r="181" spans="1:3" x14ac:dyDescent="0.2">
      <c r="A181" t="s">
        <v>180</v>
      </c>
      <c r="B181" s="1" t="s">
        <v>385</v>
      </c>
      <c r="C181">
        <v>1</v>
      </c>
    </row>
    <row r="182" spans="1:3" x14ac:dyDescent="0.2">
      <c r="A182" t="s">
        <v>181</v>
      </c>
      <c r="B182" s="1" t="s">
        <v>324</v>
      </c>
      <c r="C182">
        <v>10</v>
      </c>
    </row>
    <row r="183" spans="1:3" x14ac:dyDescent="0.2">
      <c r="A183" t="s">
        <v>182</v>
      </c>
      <c r="B183" s="1" t="s">
        <v>325</v>
      </c>
      <c r="C183">
        <v>10</v>
      </c>
    </row>
    <row r="184" spans="1:3" x14ac:dyDescent="0.2">
      <c r="A184" t="s">
        <v>183</v>
      </c>
      <c r="B184" s="1" t="s">
        <v>386</v>
      </c>
      <c r="C184">
        <v>20</v>
      </c>
    </row>
    <row r="185" spans="1:3" x14ac:dyDescent="0.2">
      <c r="A185" t="s">
        <v>184</v>
      </c>
      <c r="B185" s="1" t="s">
        <v>266</v>
      </c>
      <c r="C185">
        <v>5</v>
      </c>
    </row>
    <row r="186" spans="1:3" x14ac:dyDescent="0.2">
      <c r="A186" t="s">
        <v>185</v>
      </c>
      <c r="B186" s="1" t="s">
        <v>387</v>
      </c>
      <c r="C186">
        <v>5</v>
      </c>
    </row>
    <row r="187" spans="1:3" x14ac:dyDescent="0.2">
      <c r="A187" t="s">
        <v>186</v>
      </c>
      <c r="B187" s="1" t="s">
        <v>341</v>
      </c>
      <c r="C187">
        <v>5</v>
      </c>
    </row>
    <row r="188" spans="1:3" x14ac:dyDescent="0.2">
      <c r="A188" t="s">
        <v>187</v>
      </c>
      <c r="B188" s="1" t="s">
        <v>342</v>
      </c>
      <c r="C188">
        <v>1</v>
      </c>
    </row>
    <row r="189" spans="1:3" x14ac:dyDescent="0.2">
      <c r="A189" t="s">
        <v>188</v>
      </c>
      <c r="B189" s="1" t="s">
        <v>343</v>
      </c>
      <c r="C189">
        <v>10</v>
      </c>
    </row>
    <row r="190" spans="1:3" x14ac:dyDescent="0.2">
      <c r="A190" t="s">
        <v>189</v>
      </c>
      <c r="B190" s="1" t="s">
        <v>344</v>
      </c>
      <c r="C190">
        <v>50</v>
      </c>
    </row>
    <row r="191" spans="1:3" x14ac:dyDescent="0.2">
      <c r="A191" t="s">
        <v>190</v>
      </c>
      <c r="B191" s="1" t="s">
        <v>345</v>
      </c>
      <c r="C191">
        <v>20</v>
      </c>
    </row>
    <row r="192" spans="1:3" x14ac:dyDescent="0.2">
      <c r="A192" t="s">
        <v>191</v>
      </c>
      <c r="B192" s="1" t="s">
        <v>346</v>
      </c>
      <c r="C192">
        <v>20</v>
      </c>
    </row>
    <row r="193" spans="1:3" x14ac:dyDescent="0.2">
      <c r="A193" t="s">
        <v>192</v>
      </c>
      <c r="B193">
        <v>0</v>
      </c>
      <c r="C193">
        <v>0</v>
      </c>
    </row>
    <row r="194" spans="1:3" x14ac:dyDescent="0.2">
      <c r="A194" t="s">
        <v>193</v>
      </c>
      <c r="B194" s="1" t="s">
        <v>267</v>
      </c>
      <c r="C194">
        <v>5</v>
      </c>
    </row>
    <row r="195" spans="1:3" x14ac:dyDescent="0.2">
      <c r="A195" t="s">
        <v>194</v>
      </c>
      <c r="B195" s="1" t="s">
        <v>347</v>
      </c>
      <c r="C195">
        <v>1</v>
      </c>
    </row>
    <row r="196" spans="1:3" x14ac:dyDescent="0.2">
      <c r="A196" t="s">
        <v>195</v>
      </c>
      <c r="B196" s="1" t="s">
        <v>337</v>
      </c>
      <c r="C196">
        <v>10</v>
      </c>
    </row>
    <row r="197" spans="1:3" x14ac:dyDescent="0.2">
      <c r="A197" t="s">
        <v>196</v>
      </c>
      <c r="B197" s="1" t="s">
        <v>338</v>
      </c>
      <c r="C197">
        <v>20</v>
      </c>
    </row>
    <row r="198" spans="1:3" x14ac:dyDescent="0.2">
      <c r="A198" t="s">
        <v>197</v>
      </c>
      <c r="B198" s="1" t="s">
        <v>339</v>
      </c>
      <c r="C198">
        <v>5</v>
      </c>
    </row>
    <row r="199" spans="1:3" x14ac:dyDescent="0.2">
      <c r="A199" t="s">
        <v>198</v>
      </c>
      <c r="B199" s="1" t="s">
        <v>340</v>
      </c>
      <c r="C199">
        <v>100</v>
      </c>
    </row>
    <row r="200" spans="1:3" x14ac:dyDescent="0.2">
      <c r="A200" t="s">
        <v>199</v>
      </c>
      <c r="B200" s="1" t="s">
        <v>336</v>
      </c>
      <c r="C200">
        <v>2.5</v>
      </c>
    </row>
    <row r="201" spans="1:3" x14ac:dyDescent="0.2">
      <c r="A201" t="s">
        <v>200</v>
      </c>
      <c r="B201" s="1" t="s">
        <v>268</v>
      </c>
      <c r="C201">
        <v>20</v>
      </c>
    </row>
    <row r="202" spans="1:3" x14ac:dyDescent="0.2">
      <c r="A202" t="s">
        <v>201</v>
      </c>
      <c r="B202" s="1" t="s">
        <v>335</v>
      </c>
    </row>
    <row r="203" spans="1:3" x14ac:dyDescent="0.2">
      <c r="A203" t="s">
        <v>202</v>
      </c>
      <c r="B203">
        <v>0</v>
      </c>
      <c r="C203">
        <v>0</v>
      </c>
    </row>
    <row r="204" spans="1:3" x14ac:dyDescent="0.2">
      <c r="A204" t="s">
        <v>203</v>
      </c>
      <c r="B204" s="1" t="s">
        <v>333</v>
      </c>
      <c r="C204">
        <v>10</v>
      </c>
    </row>
    <row r="205" spans="1:3" x14ac:dyDescent="0.2">
      <c r="A205" t="s">
        <v>204</v>
      </c>
      <c r="B205" s="1" t="s">
        <v>334</v>
      </c>
      <c r="C205">
        <v>5</v>
      </c>
    </row>
    <row r="206" spans="1:3" x14ac:dyDescent="0.2">
      <c r="A206" t="s">
        <v>205</v>
      </c>
      <c r="B206" s="1" t="s">
        <v>332</v>
      </c>
      <c r="C206">
        <v>10</v>
      </c>
    </row>
    <row r="207" spans="1:3" x14ac:dyDescent="0.2">
      <c r="A207" t="s">
        <v>206</v>
      </c>
      <c r="B207" s="1" t="s">
        <v>331</v>
      </c>
      <c r="C207">
        <v>5</v>
      </c>
    </row>
    <row r="208" spans="1:3" x14ac:dyDescent="0.2">
      <c r="A208" t="s">
        <v>207</v>
      </c>
      <c r="B208" s="1" t="s">
        <v>330</v>
      </c>
      <c r="C208">
        <v>10</v>
      </c>
    </row>
  </sheetData>
  <hyperlinks>
    <hyperlink ref="B3" r:id="rId1" xr:uid="{00000000-0004-0000-0300-000000000000}"/>
    <hyperlink ref="B5" r:id="rId2" xr:uid="{00000000-0004-0000-0300-000001000000}"/>
    <hyperlink ref="B6" r:id="rId3" xr:uid="{00000000-0004-0000-0300-000002000000}"/>
    <hyperlink ref="B7" r:id="rId4" xr:uid="{00000000-0004-0000-0300-000003000000}"/>
    <hyperlink ref="B8" r:id="rId5" xr:uid="{00000000-0004-0000-0300-000004000000}"/>
    <hyperlink ref="B9" r:id="rId6" xr:uid="{00000000-0004-0000-0300-000005000000}"/>
    <hyperlink ref="B10" r:id="rId7" xr:uid="{00000000-0004-0000-0300-000006000000}"/>
    <hyperlink ref="B11" r:id="rId8" xr:uid="{00000000-0004-0000-0300-000007000000}"/>
    <hyperlink ref="B12" r:id="rId9" xr:uid="{00000000-0004-0000-0300-000008000000}"/>
    <hyperlink ref="B14" r:id="rId10" xr:uid="{00000000-0004-0000-0300-000009000000}"/>
    <hyperlink ref="B13" r:id="rId11" xr:uid="{00000000-0004-0000-0300-00000A000000}"/>
    <hyperlink ref="B15" r:id="rId12" xr:uid="{00000000-0004-0000-0300-00000B000000}"/>
    <hyperlink ref="B16" r:id="rId13" xr:uid="{00000000-0004-0000-0300-00000C000000}"/>
    <hyperlink ref="B17" r:id="rId14" xr:uid="{00000000-0004-0000-0300-00000D000000}"/>
    <hyperlink ref="B18" r:id="rId15" xr:uid="{00000000-0004-0000-0300-00000E000000}"/>
    <hyperlink ref="B19" r:id="rId16" xr:uid="{00000000-0004-0000-0300-00000F000000}"/>
    <hyperlink ref="B20" r:id="rId17" xr:uid="{00000000-0004-0000-0300-000010000000}"/>
    <hyperlink ref="B21" r:id="rId18" xr:uid="{00000000-0004-0000-0300-000011000000}"/>
    <hyperlink ref="B22" r:id="rId19" xr:uid="{00000000-0004-0000-0300-000012000000}"/>
    <hyperlink ref="B23" r:id="rId20" xr:uid="{00000000-0004-0000-0300-000013000000}"/>
    <hyperlink ref="B24" r:id="rId21" xr:uid="{00000000-0004-0000-0300-000014000000}"/>
    <hyperlink ref="B26" r:id="rId22" xr:uid="{00000000-0004-0000-0300-000015000000}"/>
    <hyperlink ref="B27" r:id="rId23" xr:uid="{00000000-0004-0000-0300-000016000000}"/>
    <hyperlink ref="B28" r:id="rId24" xr:uid="{00000000-0004-0000-0300-000017000000}"/>
    <hyperlink ref="B29" r:id="rId25" xr:uid="{00000000-0004-0000-0300-000018000000}"/>
    <hyperlink ref="B30" r:id="rId26" xr:uid="{00000000-0004-0000-0300-000019000000}"/>
    <hyperlink ref="B31" r:id="rId27" xr:uid="{00000000-0004-0000-0300-00001A000000}"/>
    <hyperlink ref="B32" r:id="rId28" xr:uid="{00000000-0004-0000-0300-00001B000000}"/>
    <hyperlink ref="B33" r:id="rId29" xr:uid="{00000000-0004-0000-0300-00001C000000}"/>
    <hyperlink ref="B34" r:id="rId30" xr:uid="{00000000-0004-0000-0300-00001D000000}"/>
    <hyperlink ref="B35" r:id="rId31" xr:uid="{00000000-0004-0000-0300-00001E000000}"/>
    <hyperlink ref="B36" r:id="rId32" xr:uid="{00000000-0004-0000-0300-00001F000000}"/>
    <hyperlink ref="B37" r:id="rId33" xr:uid="{00000000-0004-0000-0300-000020000000}"/>
    <hyperlink ref="B38" r:id="rId34" xr:uid="{00000000-0004-0000-0300-000021000000}"/>
    <hyperlink ref="B39" r:id="rId35" xr:uid="{00000000-0004-0000-0300-000022000000}"/>
    <hyperlink ref="B40" r:id="rId36" xr:uid="{00000000-0004-0000-0300-000023000000}"/>
    <hyperlink ref="B41" r:id="rId37" xr:uid="{00000000-0004-0000-0300-000024000000}"/>
    <hyperlink ref="B42" r:id="rId38" xr:uid="{00000000-0004-0000-0300-000025000000}"/>
    <hyperlink ref="B43" r:id="rId39" xr:uid="{00000000-0004-0000-0300-000026000000}"/>
    <hyperlink ref="B44" r:id="rId40" xr:uid="{00000000-0004-0000-0300-000027000000}"/>
    <hyperlink ref="B45" r:id="rId41" xr:uid="{00000000-0004-0000-0300-000028000000}"/>
    <hyperlink ref="B61" r:id="rId42" xr:uid="{00000000-0004-0000-0300-000029000000}"/>
    <hyperlink ref="B80" r:id="rId43" xr:uid="{00000000-0004-0000-0300-00002A000000}"/>
    <hyperlink ref="B81" r:id="rId44" xr:uid="{00000000-0004-0000-0300-00002B000000}"/>
    <hyperlink ref="B95" r:id="rId45" xr:uid="{00000000-0004-0000-0300-00002C000000}"/>
    <hyperlink ref="B96" r:id="rId46" xr:uid="{00000000-0004-0000-0300-00002D000000}"/>
    <hyperlink ref="B105" r:id="rId47" xr:uid="{00000000-0004-0000-0300-00002E000000}"/>
    <hyperlink ref="B104" r:id="rId48" xr:uid="{00000000-0004-0000-0300-00002F000000}"/>
    <hyperlink ref="B112" r:id="rId49" xr:uid="{00000000-0004-0000-0300-000030000000}"/>
    <hyperlink ref="B113" r:id="rId50" xr:uid="{00000000-0004-0000-0300-000031000000}"/>
    <hyperlink ref="B122" r:id="rId51" xr:uid="{00000000-0004-0000-0300-000032000000}"/>
    <hyperlink ref="B130" r:id="rId52" xr:uid="{00000000-0004-0000-0300-000033000000}"/>
    <hyperlink ref="B151" r:id="rId53" xr:uid="{00000000-0004-0000-0300-000034000000}"/>
    <hyperlink ref="B160" r:id="rId54" xr:uid="{00000000-0004-0000-0300-000035000000}"/>
    <hyperlink ref="B168" r:id="rId55" xr:uid="{00000000-0004-0000-0300-000036000000}"/>
    <hyperlink ref="B177" r:id="rId56" xr:uid="{00000000-0004-0000-0300-000037000000}"/>
    <hyperlink ref="B185" r:id="rId57" xr:uid="{00000000-0004-0000-0300-000038000000}"/>
    <hyperlink ref="B194" r:id="rId58" xr:uid="{00000000-0004-0000-0300-000039000000}"/>
    <hyperlink ref="B201" r:id="rId59" xr:uid="{00000000-0004-0000-0300-00003A000000}"/>
    <hyperlink ref="B126" r:id="rId60" xr:uid="{00000000-0004-0000-0300-00003B000000}"/>
    <hyperlink ref="B129" r:id="rId61" xr:uid="{00000000-0004-0000-0300-00003C000000}"/>
    <hyperlink ref="B120" r:id="rId62" xr:uid="{00000000-0004-0000-0300-00003D000000}"/>
    <hyperlink ref="B119" r:id="rId63" xr:uid="{00000000-0004-0000-0300-00003E000000}"/>
    <hyperlink ref="B117" r:id="rId64" xr:uid="{00000000-0004-0000-0300-00003F000000}"/>
    <hyperlink ref="B110" r:id="rId65" xr:uid="{00000000-0004-0000-0300-000040000000}"/>
    <hyperlink ref="B101" r:id="rId66" xr:uid="{00000000-0004-0000-0300-000041000000}"/>
    <hyperlink ref="B93" r:id="rId67" xr:uid="{00000000-0004-0000-0300-000042000000}"/>
    <hyperlink ref="B87" r:id="rId68" xr:uid="{00000000-0004-0000-0300-000043000000}"/>
    <hyperlink ref="B86" r:id="rId69" xr:uid="{00000000-0004-0000-0300-000044000000}"/>
    <hyperlink ref="B78" r:id="rId70" xr:uid="{00000000-0004-0000-0300-000045000000}"/>
    <hyperlink ref="B67" r:id="rId71" xr:uid="{00000000-0004-0000-0300-000046000000}"/>
    <hyperlink ref="B58" r:id="rId72" xr:uid="{00000000-0004-0000-0300-000047000000}"/>
    <hyperlink ref="B51" r:id="rId73" xr:uid="{00000000-0004-0000-0300-000048000000}"/>
    <hyperlink ref="B49" r:id="rId74" xr:uid="{00000000-0004-0000-0300-000049000000}"/>
    <hyperlink ref="B48" r:id="rId75" xr:uid="{00000000-0004-0000-0300-00004A000000}"/>
    <hyperlink ref="B57" r:id="rId76" xr:uid="{00000000-0004-0000-0300-00004B000000}"/>
    <hyperlink ref="B73" r:id="rId77" xr:uid="{00000000-0004-0000-0300-00004C000000}"/>
    <hyperlink ref="B72" r:id="rId78" xr:uid="{00000000-0004-0000-0300-00004D000000}"/>
    <hyperlink ref="B68" r:id="rId79" xr:uid="{00000000-0004-0000-0300-00004E000000}"/>
    <hyperlink ref="B54" r:id="rId80" xr:uid="{00000000-0004-0000-0300-00004F000000}"/>
    <hyperlink ref="B56" r:id="rId81" xr:uid="{00000000-0004-0000-0300-000050000000}"/>
    <hyperlink ref="B79" r:id="rId82" xr:uid="{00000000-0004-0000-0300-000051000000}"/>
    <hyperlink ref="B76" r:id="rId83" xr:uid="{00000000-0004-0000-0300-000052000000}"/>
    <hyperlink ref="B74" r:id="rId84" xr:uid="{00000000-0004-0000-0300-000053000000}"/>
    <hyperlink ref="B65" r:id="rId85" xr:uid="{00000000-0004-0000-0300-000054000000}"/>
    <hyperlink ref="B85" r:id="rId86" xr:uid="{00000000-0004-0000-0300-000055000000}"/>
    <hyperlink ref="B88" r:id="rId87" xr:uid="{00000000-0004-0000-0300-000056000000}"/>
    <hyperlink ref="B89" r:id="rId88" xr:uid="{00000000-0004-0000-0300-000057000000}"/>
    <hyperlink ref="B90" r:id="rId89" xr:uid="{00000000-0004-0000-0300-000058000000}"/>
    <hyperlink ref="B92" r:id="rId90" xr:uid="{00000000-0004-0000-0300-000059000000}"/>
    <hyperlink ref="B91" r:id="rId91" xr:uid="{00000000-0004-0000-0300-00005A000000}"/>
    <hyperlink ref="B97" r:id="rId92" xr:uid="{00000000-0004-0000-0300-00005B000000}"/>
    <hyperlink ref="B98" r:id="rId93" xr:uid="{00000000-0004-0000-0300-00005C000000}"/>
    <hyperlink ref="B99" r:id="rId94" xr:uid="{00000000-0004-0000-0300-00005D000000}"/>
    <hyperlink ref="B100" r:id="rId95" xr:uid="{00000000-0004-0000-0300-00005E000000}"/>
    <hyperlink ref="B63" r:id="rId96" xr:uid="{00000000-0004-0000-0300-00005F000000}"/>
    <hyperlink ref="B84" r:id="rId97" xr:uid="{00000000-0004-0000-0300-000060000000}"/>
    <hyperlink ref="B83" r:id="rId98" xr:uid="{00000000-0004-0000-0300-000061000000}"/>
    <hyperlink ref="B82" r:id="rId99" xr:uid="{00000000-0004-0000-0300-000062000000}"/>
    <hyperlink ref="B77" r:id="rId100" xr:uid="{00000000-0004-0000-0300-000063000000}"/>
    <hyperlink ref="B102" r:id="rId101" xr:uid="{00000000-0004-0000-0300-000064000000}"/>
    <hyperlink ref="B103" r:id="rId102" xr:uid="{00000000-0004-0000-0300-000065000000}"/>
    <hyperlink ref="B107" r:id="rId103" xr:uid="{00000000-0004-0000-0300-000066000000}"/>
    <hyperlink ref="B108" r:id="rId104" xr:uid="{00000000-0004-0000-0300-000067000000}"/>
    <hyperlink ref="B109" r:id="rId105" xr:uid="{00000000-0004-0000-0300-000068000000}"/>
    <hyperlink ref="B111" r:id="rId106" xr:uid="{00000000-0004-0000-0300-000069000000}"/>
    <hyperlink ref="B124" r:id="rId107" xr:uid="{00000000-0004-0000-0300-00006A000000}"/>
    <hyperlink ref="B133" r:id="rId108" xr:uid="{00000000-0004-0000-0300-00006B000000}"/>
    <hyperlink ref="B134" r:id="rId109" xr:uid="{00000000-0004-0000-0300-00006C000000}"/>
    <hyperlink ref="B135" r:id="rId110" xr:uid="{00000000-0004-0000-0300-00006D000000}"/>
    <hyperlink ref="B136" r:id="rId111" xr:uid="{00000000-0004-0000-0300-00006E000000}"/>
    <hyperlink ref="B138" r:id="rId112" xr:uid="{00000000-0004-0000-0300-00006F000000}"/>
    <hyperlink ref="B164" r:id="rId113" xr:uid="{00000000-0004-0000-0300-000070000000}"/>
    <hyperlink ref="B165" r:id="rId114" xr:uid="{00000000-0004-0000-0300-000071000000}"/>
    <hyperlink ref="B182" r:id="rId115" xr:uid="{00000000-0004-0000-0300-000072000000}"/>
    <hyperlink ref="B183" r:id="rId116" xr:uid="{00000000-0004-0000-0300-000073000000}"/>
    <hyperlink ref="B208" r:id="rId117" xr:uid="{00000000-0004-0000-0300-000074000000}"/>
    <hyperlink ref="B207" r:id="rId118" xr:uid="{00000000-0004-0000-0300-000075000000}"/>
    <hyperlink ref="B206" r:id="rId119" xr:uid="{00000000-0004-0000-0300-000076000000}"/>
    <hyperlink ref="B204" r:id="rId120" xr:uid="{00000000-0004-0000-0300-000077000000}"/>
    <hyperlink ref="B205" r:id="rId121" xr:uid="{00000000-0004-0000-0300-000078000000}"/>
    <hyperlink ref="B202" r:id="rId122" xr:uid="{00000000-0004-0000-0300-000079000000}"/>
    <hyperlink ref="B200" r:id="rId123" xr:uid="{00000000-0004-0000-0300-00007A000000}"/>
    <hyperlink ref="B196" r:id="rId124" xr:uid="{00000000-0004-0000-0300-00007B000000}"/>
    <hyperlink ref="B197" r:id="rId125" xr:uid="{00000000-0004-0000-0300-00007C000000}"/>
    <hyperlink ref="B198" r:id="rId126" xr:uid="{00000000-0004-0000-0300-00007D000000}"/>
    <hyperlink ref="B199" r:id="rId127" xr:uid="{00000000-0004-0000-0300-00007E000000}"/>
    <hyperlink ref="B187" r:id="rId128" xr:uid="{00000000-0004-0000-0300-00007F000000}"/>
    <hyperlink ref="B188" r:id="rId129" xr:uid="{00000000-0004-0000-0300-000080000000}"/>
    <hyperlink ref="B189" r:id="rId130" xr:uid="{00000000-0004-0000-0300-000081000000}"/>
    <hyperlink ref="B190" r:id="rId131" xr:uid="{00000000-0004-0000-0300-000082000000}"/>
    <hyperlink ref="B191" r:id="rId132" xr:uid="{00000000-0004-0000-0300-000083000000}"/>
    <hyperlink ref="B192" r:id="rId133" xr:uid="{00000000-0004-0000-0300-000084000000}"/>
    <hyperlink ref="B195" r:id="rId134" xr:uid="{00000000-0004-0000-0300-000085000000}"/>
    <hyperlink ref="B158" r:id="rId135" xr:uid="{00000000-0004-0000-0300-000086000000}"/>
    <hyperlink ref="B161" r:id="rId136" xr:uid="{00000000-0004-0000-0300-000087000000}"/>
    <hyperlink ref="B162" r:id="rId137" xr:uid="{00000000-0004-0000-0300-000088000000}"/>
    <hyperlink ref="B163" r:id="rId138" xr:uid="{00000000-0004-0000-0300-000089000000}"/>
    <hyperlink ref="B147" r:id="rId139" xr:uid="{00000000-0004-0000-0300-00008A000000}"/>
    <hyperlink ref="B53" r:id="rId140" xr:uid="{00000000-0004-0000-0300-00008B000000}"/>
    <hyperlink ref="B55" r:id="rId141" xr:uid="{00000000-0004-0000-0300-00008C000000}"/>
    <hyperlink ref="B59" r:id="rId142" xr:uid="{00000000-0004-0000-0300-00008D000000}"/>
    <hyperlink ref="B60" r:id="rId143" xr:uid="{00000000-0004-0000-0300-00008E000000}"/>
    <hyperlink ref="B66" r:id="rId144" xr:uid="{00000000-0004-0000-0300-00008F000000}"/>
    <hyperlink ref="B69" r:id="rId145" xr:uid="{00000000-0004-0000-0300-000090000000}"/>
    <hyperlink ref="B70" r:id="rId146" xr:uid="{00000000-0004-0000-0300-000091000000}"/>
    <hyperlink ref="B71" r:id="rId147" xr:uid="{00000000-0004-0000-0300-000092000000}"/>
    <hyperlink ref="B75" r:id="rId148" xr:uid="{00000000-0004-0000-0300-000093000000}"/>
    <hyperlink ref="B94" r:id="rId149" xr:uid="{00000000-0004-0000-0300-000094000000}"/>
    <hyperlink ref="B116" r:id="rId150" xr:uid="{00000000-0004-0000-0300-000095000000}"/>
    <hyperlink ref="B114" r:id="rId151" xr:uid="{00000000-0004-0000-0300-000096000000}"/>
    <hyperlink ref="B115" r:id="rId152" xr:uid="{00000000-0004-0000-0300-000097000000}"/>
    <hyperlink ref="B144" r:id="rId153" xr:uid="{00000000-0004-0000-0300-000098000000}"/>
    <hyperlink ref="B148" r:id="rId154" xr:uid="{00000000-0004-0000-0300-000099000000}"/>
    <hyperlink ref="B150" r:id="rId155" xr:uid="{00000000-0004-0000-0300-00009A000000}"/>
    <hyperlink ref="B152" r:id="rId156" xr:uid="{00000000-0004-0000-0300-00009B000000}"/>
    <hyperlink ref="B153" r:id="rId157" xr:uid="{00000000-0004-0000-0300-00009C000000}"/>
    <hyperlink ref="B154" r:id="rId158" xr:uid="{00000000-0004-0000-0300-00009D000000}"/>
    <hyperlink ref="B155" r:id="rId159" xr:uid="{00000000-0004-0000-0300-00009E000000}"/>
    <hyperlink ref="B156" r:id="rId160" xr:uid="{00000000-0004-0000-0300-00009F000000}"/>
    <hyperlink ref="B157" r:id="rId161" xr:uid="{00000000-0004-0000-0300-0000A0000000}"/>
    <hyperlink ref="B169" r:id="rId162" xr:uid="{00000000-0004-0000-0300-0000A1000000}"/>
    <hyperlink ref="B170" r:id="rId163" xr:uid="{00000000-0004-0000-0300-0000A2000000}"/>
    <hyperlink ref="B172" r:id="rId164" xr:uid="{00000000-0004-0000-0300-0000A3000000}"/>
    <hyperlink ref="B173" r:id="rId165" xr:uid="{00000000-0004-0000-0300-0000A4000000}"/>
    <hyperlink ref="B174" r:id="rId166" xr:uid="{00000000-0004-0000-0300-0000A5000000}"/>
    <hyperlink ref="B175" r:id="rId167" xr:uid="{00000000-0004-0000-0300-0000A6000000}"/>
    <hyperlink ref="B176" r:id="rId168" xr:uid="{00000000-0004-0000-0300-0000A7000000}"/>
    <hyperlink ref="B178" r:id="rId169" xr:uid="{00000000-0004-0000-0300-0000A8000000}"/>
    <hyperlink ref="B179" r:id="rId170" xr:uid="{00000000-0004-0000-0300-0000A9000000}"/>
    <hyperlink ref="B180" r:id="rId171" xr:uid="{00000000-0004-0000-0300-0000AA000000}"/>
    <hyperlink ref="B181" r:id="rId172" xr:uid="{00000000-0004-0000-0300-0000AB000000}"/>
    <hyperlink ref="B184" r:id="rId173" xr:uid="{00000000-0004-0000-0300-0000AC000000}"/>
    <hyperlink ref="B186" r:id="rId174" xr:uid="{00000000-0004-0000-0300-0000AD000000}"/>
    <hyperlink ref="B50" r:id="rId175" xr:uid="{00000000-0004-0000-0300-0000AE000000}"/>
    <hyperlink ref="B52" r:id="rId176" xr:uid="{00000000-0004-0000-0300-0000AF000000}"/>
    <hyperlink ref="B62" r:id="rId177" xr:uid="{00000000-0004-0000-0300-0000B0000000}"/>
    <hyperlink ref="B64" r:id="rId178" xr:uid="{00000000-0004-0000-0300-0000B1000000}"/>
    <hyperlink ref="B106" r:id="rId179" xr:uid="{00000000-0004-0000-0300-0000B2000000}"/>
    <hyperlink ref="B118" r:id="rId180" xr:uid="{00000000-0004-0000-0300-0000B3000000}"/>
    <hyperlink ref="B121" r:id="rId181" xr:uid="{00000000-0004-0000-0300-0000B4000000}"/>
    <hyperlink ref="B123" r:id="rId182" xr:uid="{00000000-0004-0000-0300-0000B5000000}"/>
    <hyperlink ref="B125" r:id="rId183" xr:uid="{00000000-0004-0000-0300-0000B6000000}"/>
    <hyperlink ref="B127" r:id="rId184" xr:uid="{00000000-0004-0000-0300-0000B7000000}"/>
    <hyperlink ref="B142" r:id="rId185" xr:uid="{00000000-0004-0000-0300-0000B8000000}"/>
    <hyperlink ref="B166" r:id="rId186" xr:uid="{00000000-0004-0000-0300-0000B9000000}"/>
    <hyperlink ref="B139" r:id="rId187" xr:uid="{00000000-0004-0000-0300-0000BA000000}"/>
    <hyperlink ref="B4" r:id="rId188" xr:uid="{00000000-0004-0000-0300-0000B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MARGIN REQUIREMNT</vt:lpstr>
      <vt:lpstr>Sheet3</vt:lpstr>
      <vt:lpstr>Sheet1</vt:lpstr>
      <vt:lpstr>12 NOV</vt:lpstr>
      <vt:lpstr>13 NOV</vt:lpstr>
      <vt:lpstr>14 NOV</vt:lpstr>
      <vt:lpstr>15 NOV</vt:lpstr>
      <vt:lpstr>16 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Ayush Pruthi</cp:lastModifiedBy>
  <dcterms:created xsi:type="dcterms:W3CDTF">2018-11-02T05:12:05Z</dcterms:created>
  <dcterms:modified xsi:type="dcterms:W3CDTF">2018-11-29T03:57:47Z</dcterms:modified>
</cp:coreProperties>
</file>