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24226"/>
  <mc:AlternateContent>
    <mc:Choice Requires="x15">
      <x15ac:absPath xmlns:x15ac="http://schemas.microsoft.com/office/spreadsheetml/2010/11/ac" url="/Users/ayupruth/Documents/Workspace/StandardDeviationAnalysisModified/input/"/>
    </mc:Choice>
  </mc:AlternateContent>
  <xr:revisionPtr revIDLastSave="0" documentId="13_ncr:1_{179DC168-B7B7-D548-9C8F-53EB081CD34D}" xr6:coauthVersionLast="36" xr6:coauthVersionMax="36" xr10:uidLastSave="{00000000-0000-0000-0000-000000000000}"/>
  <bookViews>
    <workbookView xWindow="0" yWindow="460" windowWidth="33600" windowHeight="18960" activeTab="3" xr2:uid="{00000000-000D-0000-FFFF-FFFF00000000}"/>
  </bookViews>
  <sheets>
    <sheet name="MARGIN REQUIREMNT" sheetId="2" r:id="rId1"/>
    <sheet name="Sheet3" sheetId="3" r:id="rId2"/>
    <sheet name="Sheet1" sheetId="1" r:id="rId3"/>
    <sheet name="12 NOV" sheetId="5" r:id="rId4"/>
    <sheet name="13 NOV" sheetId="6" r:id="rId5"/>
    <sheet name="14 NOV" sheetId="7" r:id="rId6"/>
    <sheet name="15 NOV" sheetId="8" r:id="rId7"/>
    <sheet name="16 NOV" sheetId="9" r:id="rId8"/>
  </sheets>
  <definedNames>
    <definedName name="_xlnm._FilterDatabase" localSheetId="2" hidden="1">Sheet1!$A$2:$C$1005</definedName>
  </definedNames>
  <calcPr calcId="162913"/>
</workbook>
</file>

<file path=xl/calcChain.xml><?xml version="1.0" encoding="utf-8"?>
<calcChain xmlns="http://schemas.openxmlformats.org/spreadsheetml/2006/main"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4" i="5" l="1"/>
  <c r="I3" i="5"/>
  <c r="J3" i="1" l="1"/>
  <c r="U4" i="1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O4" i="1"/>
  <c r="Q4" i="1" s="1"/>
  <c r="P3" i="1"/>
  <c r="R3" i="1" s="1"/>
  <c r="N3" i="1"/>
  <c r="J4" i="1"/>
  <c r="I4" i="1"/>
  <c r="M4" i="1" s="1"/>
  <c r="N4" i="1" s="1"/>
  <c r="I3" i="1"/>
  <c r="M3" i="1" s="1"/>
  <c r="O3" i="1" s="1"/>
  <c r="Q3" i="1" s="1"/>
  <c r="P4" i="1" l="1"/>
  <c r="R4" i="1" s="1"/>
  <c r="U3" i="1"/>
</calcChain>
</file>

<file path=xl/sharedStrings.xml><?xml version="1.0" encoding="utf-8"?>
<sst xmlns="http://schemas.openxmlformats.org/spreadsheetml/2006/main" count="2655" uniqueCount="438">
  <si>
    <t>BANKNIFTY</t>
  </si>
  <si>
    <t>NIFTY</t>
  </si>
  <si>
    <t>NIFTYIT</t>
  </si>
  <si>
    <t>NIFTYMID50</t>
  </si>
  <si>
    <t>ACC</t>
  </si>
  <si>
    <t>ADANIENT</t>
  </si>
  <si>
    <t>ADANIPORTS</t>
  </si>
  <si>
    <t>ADANIPOWER</t>
  </si>
  <si>
    <t>AJANTPHARM</t>
  </si>
  <si>
    <t>ALBK</t>
  </si>
  <si>
    <t>AMARAJABAT</t>
  </si>
  <si>
    <t>AMBUJACEM</t>
  </si>
  <si>
    <t>APOLLOHOSP</t>
  </si>
  <si>
    <t>APOLLOTYRE</t>
  </si>
  <si>
    <t>ARVIND</t>
  </si>
  <si>
    <t>ASHOKLEY</t>
  </si>
  <si>
    <t>ASIANPAINT</t>
  </si>
  <si>
    <t>AUROPHARMA</t>
  </si>
  <si>
    <t>AXISBANK</t>
  </si>
  <si>
    <t>BAJAJ-AUTO</t>
  </si>
  <si>
    <t>BAJAJFINSV</t>
  </si>
  <si>
    <t>BAJFINANCE</t>
  </si>
  <si>
    <t>BALKRISIND</t>
  </si>
  <si>
    <t>BANKBARODA</t>
  </si>
  <si>
    <t>BANKINDIA</t>
  </si>
  <si>
    <t>BATAINDIA</t>
  </si>
  <si>
    <t>BEL</t>
  </si>
  <si>
    <t>BEML</t>
  </si>
  <si>
    <t>BERGEPAINT</t>
  </si>
  <si>
    <t>BHARATFIN</t>
  </si>
  <si>
    <t>BHARATFORG</t>
  </si>
  <si>
    <t>BHARTIARTL</t>
  </si>
  <si>
    <t>BHEL</t>
  </si>
  <si>
    <t>BIOCON</t>
  </si>
  <si>
    <t>BOSCHLTD</t>
  </si>
  <si>
    <t>BPCL</t>
  </si>
  <si>
    <t>BRITANNIA</t>
  </si>
  <si>
    <t>CADILAHC</t>
  </si>
  <si>
    <t>CANBK</t>
  </si>
  <si>
    <t>CANFINHOME</t>
  </si>
  <si>
    <t>CAPF</t>
  </si>
  <si>
    <t>CASTROLIND</t>
  </si>
  <si>
    <t>CEATLTD</t>
  </si>
  <si>
    <t>CENTURYTEX</t>
  </si>
  <si>
    <t>CESC</t>
  </si>
  <si>
    <t>CGPOWER</t>
  </si>
  <si>
    <t>CHENNPETRO</t>
  </si>
  <si>
    <t>CHOLAFIN</t>
  </si>
  <si>
    <t>CIPLA</t>
  </si>
  <si>
    <t>COALINDIA</t>
  </si>
  <si>
    <t>COLPAL</t>
  </si>
  <si>
    <t>CONCOR</t>
  </si>
  <si>
    <t>CUMMINSIND</t>
  </si>
  <si>
    <t>DABUR</t>
  </si>
  <si>
    <t>DALMIABHA</t>
  </si>
  <si>
    <t>DCBBANK</t>
  </si>
  <si>
    <t>DHFL</t>
  </si>
  <si>
    <t>DISHTV</t>
  </si>
  <si>
    <t>DIVISLAB</t>
  </si>
  <si>
    <t>DLF</t>
  </si>
  <si>
    <t>DRREDDY</t>
  </si>
  <si>
    <t>EICHERMOT</t>
  </si>
  <si>
    <t>ENGINERSIN</t>
  </si>
  <si>
    <t>EQUITAS</t>
  </si>
  <si>
    <t>ESCORTS</t>
  </si>
  <si>
    <t>EXIDEIND</t>
  </si>
  <si>
    <t>FEDERALBNK</t>
  </si>
  <si>
    <t>GAIL</t>
  </si>
  <si>
    <t>GLENMARK</t>
  </si>
  <si>
    <t>GMRINFRA</t>
  </si>
  <si>
    <t>GODFRYPHLP</t>
  </si>
  <si>
    <t>GODREJCP</t>
  </si>
  <si>
    <t>GODREJIND</t>
  </si>
  <si>
    <t>GRANULES</t>
  </si>
  <si>
    <t>GRASIM</t>
  </si>
  <si>
    <t>GSFC</t>
  </si>
  <si>
    <t>HAVELLS</t>
  </si>
  <si>
    <t>HCC</t>
  </si>
  <si>
    <t>HCLTECH</t>
  </si>
  <si>
    <t>HDFC</t>
  </si>
  <si>
    <t>HDFCBANK</t>
  </si>
  <si>
    <t>HEROMOTOCO</t>
  </si>
  <si>
    <t>HEXAWARE</t>
  </si>
  <si>
    <t>HINDALCO</t>
  </si>
  <si>
    <t>HINDPETRO</t>
  </si>
  <si>
    <t>HINDUNILVR</t>
  </si>
  <si>
    <t>HINDZINC</t>
  </si>
  <si>
    <t>IBULHSGFIN</t>
  </si>
  <si>
    <t>ICICIBANK</t>
  </si>
  <si>
    <t>ICICIPRULI</t>
  </si>
  <si>
    <t>IDBI</t>
  </si>
  <si>
    <t>IDEA</t>
  </si>
  <si>
    <t>IDFC</t>
  </si>
  <si>
    <t>IDFCBANK</t>
  </si>
  <si>
    <t>IFCI</t>
  </si>
  <si>
    <t>IGL</t>
  </si>
  <si>
    <t>INDIACEM</t>
  </si>
  <si>
    <t>INDIANB</t>
  </si>
  <si>
    <t>INDIGO</t>
  </si>
  <si>
    <t>INDUSINDBK</t>
  </si>
  <si>
    <t>INFIBEAM</t>
  </si>
  <si>
    <t>INFRATEL</t>
  </si>
  <si>
    <t>INFY</t>
  </si>
  <si>
    <t>IOC</t>
  </si>
  <si>
    <t>IRB</t>
  </si>
  <si>
    <t>ITC</t>
  </si>
  <si>
    <t>JETAIRWAYS</t>
  </si>
  <si>
    <t>JINDALSTEL</t>
  </si>
  <si>
    <t>JISLJALEQS</t>
  </si>
  <si>
    <t>JPASSOCIAT</t>
  </si>
  <si>
    <t>JSWSTEEL</t>
  </si>
  <si>
    <t>JUBLFOOD</t>
  </si>
  <si>
    <t>JUSTDIAL</t>
  </si>
  <si>
    <t>KAJARIACER</t>
  </si>
  <si>
    <t>KOTAKBANK</t>
  </si>
  <si>
    <t>KPIT</t>
  </si>
  <si>
    <t>KSCL</t>
  </si>
  <si>
    <t>KTKBANK</t>
  </si>
  <si>
    <t>L&amp;TFH</t>
  </si>
  <si>
    <t>LICHSGFIN</t>
  </si>
  <si>
    <t>LT</t>
  </si>
  <si>
    <t>LUPIN</t>
  </si>
  <si>
    <t>M&amp;M</t>
  </si>
  <si>
    <t>M&amp;MFIN</t>
  </si>
  <si>
    <t>MANAPPURAM</t>
  </si>
  <si>
    <t>MARICO</t>
  </si>
  <si>
    <t>MARUTI</t>
  </si>
  <si>
    <t>MCDOWELL-N</t>
  </si>
  <si>
    <t>MCX</t>
  </si>
  <si>
    <t>MFSL</t>
  </si>
  <si>
    <t>MGL</t>
  </si>
  <si>
    <t>MINDTREE</t>
  </si>
  <si>
    <t>MOTHERSUMI</t>
  </si>
  <si>
    <t>MRF</t>
  </si>
  <si>
    <t>MRPL</t>
  </si>
  <si>
    <t>MUTHOOTFIN</t>
  </si>
  <si>
    <t>NATIONALUM</t>
  </si>
  <si>
    <t>NBCC</t>
  </si>
  <si>
    <t>NCC</t>
  </si>
  <si>
    <t>NESTLEIND</t>
  </si>
  <si>
    <t>NHPC</t>
  </si>
  <si>
    <t>NIITTECH</t>
  </si>
  <si>
    <t>NMDC</t>
  </si>
  <si>
    <t>NTPC</t>
  </si>
  <si>
    <t>OFSS</t>
  </si>
  <si>
    <t>OIL</t>
  </si>
  <si>
    <t>ONGC</t>
  </si>
  <si>
    <t>ORIENTBANK</t>
  </si>
  <si>
    <t>PAGEIND</t>
  </si>
  <si>
    <t>PCJEWELLER</t>
  </si>
  <si>
    <t>PEL</t>
  </si>
  <si>
    <t>PETRONET</t>
  </si>
  <si>
    <t>PFC</t>
  </si>
  <si>
    <t>PIDILITIND</t>
  </si>
  <si>
    <t>PNB</t>
  </si>
  <si>
    <t>POWERGRID</t>
  </si>
  <si>
    <t>PTC</t>
  </si>
  <si>
    <t>PVR</t>
  </si>
  <si>
    <t>RAMCOCEM</t>
  </si>
  <si>
    <t>RAYMOND</t>
  </si>
  <si>
    <t>RBLBANK</t>
  </si>
  <si>
    <t>RCOM</t>
  </si>
  <si>
    <t>RECLTD</t>
  </si>
  <si>
    <t>RELCAPITAL</t>
  </si>
  <si>
    <t>RELIANCE</t>
  </si>
  <si>
    <t>RELINFRA</t>
  </si>
  <si>
    <t>REPCOHOME</t>
  </si>
  <si>
    <t>RPOWER</t>
  </si>
  <si>
    <t>SAIL</t>
  </si>
  <si>
    <t>SBIN</t>
  </si>
  <si>
    <t>SHREECEM</t>
  </si>
  <si>
    <t>SIEMENS</t>
  </si>
  <si>
    <t>SOUTHBANK</t>
  </si>
  <si>
    <t>SREINFRA</t>
  </si>
  <si>
    <t>SRF</t>
  </si>
  <si>
    <t>SRTRANSFIN</t>
  </si>
  <si>
    <t>STAR</t>
  </si>
  <si>
    <t>SUNPHARMA</t>
  </si>
  <si>
    <t>SUNTV</t>
  </si>
  <si>
    <t>SUZLON</t>
  </si>
  <si>
    <t>SYNDIBANK</t>
  </si>
  <si>
    <t>TATACHEM</t>
  </si>
  <si>
    <t>TATACOMM</t>
  </si>
  <si>
    <t>TATAELXSI</t>
  </si>
  <si>
    <t>TATAGLOBAL</t>
  </si>
  <si>
    <t>TATAMOTORS</t>
  </si>
  <si>
    <t>TATAMTRDVR</t>
  </si>
  <si>
    <t>TATAPOWER</t>
  </si>
  <si>
    <t>TATASTEEL</t>
  </si>
  <si>
    <t>TCS</t>
  </si>
  <si>
    <t>TECHM</t>
  </si>
  <si>
    <t>TITAN</t>
  </si>
  <si>
    <t>TORNTPHARM</t>
  </si>
  <si>
    <t>TORNTPOWER</t>
  </si>
  <si>
    <t>TV18BRDCST</t>
  </si>
  <si>
    <t>TVSMOTOR</t>
  </si>
  <si>
    <t>UBL</t>
  </si>
  <si>
    <t>UJJIVAN</t>
  </si>
  <si>
    <t>ULTRACEMCO</t>
  </si>
  <si>
    <t>UNIONBANK</t>
  </si>
  <si>
    <t>UPL</t>
  </si>
  <si>
    <t>VEDL</t>
  </si>
  <si>
    <t>VGUARD</t>
  </si>
  <si>
    <t>VOLTAS</t>
  </si>
  <si>
    <t>WIPRO</t>
  </si>
  <si>
    <t>WOCKPHARMA</t>
  </si>
  <si>
    <t>YESBANK</t>
  </si>
  <si>
    <t>ZEEL</t>
  </si>
  <si>
    <t>https://www.nseindia.com/live_market/dynaContent/live_watch/option_chain/optionKeys.jsp?symbolCode=209&amp;symbol=ACC&amp;symbol=ACC&amp;instrument=-&amp;date=-&amp;segmentLink=17&amp;symbolCount=2&amp;segmentLink=17</t>
  </si>
  <si>
    <t>https://www.nseindia.com/live_market/dynaContent/live_watch/option_chain/optionKeys.jsp?symbolCode=424&amp;symbol=ADANIENT&amp;symbol=ADANIENT&amp;instrument=-&amp;date=-&amp;segmentLink=17&amp;symbolCount=2&amp;segmentLink=17</t>
  </si>
  <si>
    <t>https://www.nseindia.com/live_market/dynaContent/live_watch/option_chain/optionKeys.jsp?symbolCode=2683&amp;symbol=ADANIPORTS&amp;symbol=ADANIPORTS&amp;instrument=-&amp;date=-&amp;segmentLink=17&amp;symbolCount=2&amp;segmentLink=17</t>
  </si>
  <si>
    <t>https://www.nseindia.com/live_market/dynaContent/live_watch/option_chain/optionKeys.jsp?symbolCode=2901&amp;symbol=ADANIPOWER&amp;symbol=ADANIPOWER&amp;instrument=-&amp;date=-&amp;segmentLink=17&amp;symbolCount=2&amp;segmentLink=17</t>
  </si>
  <si>
    <t>https://www.nseindia.com/live_market/dynaContent/live_watch/option_chain/optionKeys.jsp?symbolCode=1894&amp;symbol=AJANTPHARM&amp;symbol=AJANTPHARM&amp;instrument=-&amp;date=-&amp;segmentLink=17&amp;symbolCount=2&amp;segmentLink=17</t>
  </si>
  <si>
    <t>https://www.nseindia.com/live_market/dynaContent/live_watch/option_chain/optionKeys.jsp?symbolCode=2029&amp;symbol=ALBK&amp;symbol=ALBK&amp;instrument=-&amp;date=-&amp;segmentLink=17&amp;symbolCount=2&amp;segmentLink=17</t>
  </si>
  <si>
    <t>https://www.nseindia.com/live_market/dynaContent/live_watch/option_chain/optionKeys.jsp?symbolCode=421&amp;symbol=AMARAJABAT&amp;symbol=AMARAJABAT&amp;instrument=-&amp;date=-&amp;segmentLink=17&amp;symbolCount=2&amp;segmentLink=17</t>
  </si>
  <si>
    <t>https://www.nseindia.com/live_market/dynaContent/live_watch/option_chain/optionKeys.jsp?symbolCode=1235&amp;symbol=AMBUJACEM&amp;symbol=AMBUJACEM&amp;instrument=-&amp;date=-&amp;segmentLink=17&amp;symbolCount=2&amp;segmentLink=17</t>
  </si>
  <si>
    <t>https://www.nseindia.com/live_market/dynaContent/live_watch/option_chain/optionKeys.jsp?symbolCode=417&amp;symbol=APOLLOHOSP&amp;symbol=APOLLOHOSP&amp;instrument=-&amp;date=-&amp;segmentLink=17&amp;symbolCount=2&amp;segmentLink=17</t>
  </si>
  <si>
    <t>https://www.nseindia.com/live_market/dynaContent/live_watch/option_chain/optionKeys.jsp?symbolCode=207&amp;symbol=ARVIND&amp;symbol=ARVIND&amp;instrument=-&amp;date=-&amp;segmentLink=17&amp;symbolCount=2&amp;segmentLink=17</t>
  </si>
  <si>
    <t>https://www.nseindia.com/live_market/dynaContent/live_watch/option_chain/optionKeys.jsp?symbolCode=901&amp;symbol=APOLLOTYRE&amp;symbol=APOLLOTYRE&amp;instrument=-&amp;date=-&amp;segmentLink=17&amp;symbolCount=2&amp;segmentLink=17</t>
  </si>
  <si>
    <t>https://www.nseindia.com/live_market/dynaContent/live_watch/option_chain/optionKeys.jsp?symbolCode=228&amp;symbol=ASHOKLEY&amp;symbol=ASHOKLEY&amp;instrument=-&amp;date=-&amp;segmentLink=17&amp;symbolCount=2&amp;segmentLink=17</t>
  </si>
  <si>
    <t>https://www.nseindia.com/live_market/dynaContent/live_watch/option_chain/optionKeys.jsp?symbolCode=288&amp;symbol=ASIANPAINT&amp;symbol=ASIANPAINT&amp;instrument=-&amp;date=-&amp;segmentLink=17&amp;symbolCount=2&amp;segmentLink=17</t>
  </si>
  <si>
    <t>https://www.nseindia.com/live_market/dynaContent/live_watch/option_chain/optionKeys.jsp?symbolCode=934&amp;symbol=AUROPHARMA&amp;symbol=AUROPHARMA&amp;instrument=-&amp;date=-&amp;segmentLink=17&amp;symbolCount=2&amp;segmentLink=17</t>
  </si>
  <si>
    <t>https://www.nseindia.com/live_market/dynaContent/live_watch/option_chain/optionKeys.jsp?symbolCode=1693&amp;symbol=AXISBANK&amp;symbol=AXISBANK&amp;instrument=-&amp;date=-&amp;segmentLink=17&amp;symbolCount=2&amp;segmentLink=17</t>
  </si>
  <si>
    <t>https://www.nseindia.com/live_market/dynaContent/live_watch/option_chain/optionKeys.jsp?symbolCode=2750&amp;symbol=BAJAJ-AUTO&amp;symbol=BAJAJ-AUTO&amp;instrument=-&amp;date=-&amp;segmentLink=17&amp;symbolCount=2&amp;segmentLink=17</t>
  </si>
  <si>
    <t>https://www.nseindia.com/live_market/dynaContent/live_watch/option_chain/optionKeys.jsp?symbolCode=2749&amp;symbol=BAJAJFINSV&amp;symbol=BAJAJFINSV&amp;instrument=-&amp;date=-&amp;segmentLink=17&amp;symbolCount=2&amp;segmentLink=17</t>
  </si>
  <si>
    <t>https://www.nseindia.com/live_market/dynaContent/live_watch/option_chain/optionKeys.jsp?symbolCode=1257&amp;symbol=BAJFINANCE&amp;symbol=BAJFINANCE&amp;instrument=-&amp;date=-&amp;segmentLink=17&amp;symbolCount=2&amp;segmentLink=17</t>
  </si>
  <si>
    <t>https://www.nseindia.com/live_market/dynaContent/live_watch/option_chain/optionKeys.jsp?symbolCode=434&amp;symbol=BALKRISIND&amp;symbol=BALKRISIND&amp;instrument=-&amp;date=-&amp;segmentLink=17&amp;symbolCount=2&amp;segmentLink=17</t>
  </si>
  <si>
    <t>https://www.nseindia.com/live_market/dynaContent/live_watch/option_chain/optionKeys.jsp?symbolCode=1583&amp;symbol=BANKBARODA&amp;symbol=BANKBARODA&amp;instrument=-&amp;date=-&amp;segmentLink=17&amp;symbolCount=2&amp;segmentLink=17</t>
  </si>
  <si>
    <t>https://www.nseindia.com/live_market/dynaContent/live_watch/option_chain/optionKeys.jsp?symbolCode=1600&amp;symbol=BANKINDIA&amp;symbol=BANKINDIA&amp;instrument=-&amp;date=-&amp;segmentLink=17&amp;symbolCount=2&amp;segmentLink=17</t>
  </si>
  <si>
    <t>https://www.nseindia.com/live_market/dynaContent/live_watch/option_chain/optionKeys.jsp?symbolCode=254&amp;symbol=BATAINDIA&amp;symbol=BATAINDIA&amp;instrument=-&amp;date=-&amp;segmentLink=17&amp;symbolCount=2&amp;segmentLink=17</t>
  </si>
  <si>
    <t>https://www.nseindia.com/live_market/dynaContent/live_watch/option_chain/optionKeys.jsp?symbolCode=1254&amp;symbol=BEL&amp;symbol=BEL&amp;instrument=-&amp;date=-&amp;segmentLink=17&amp;symbolCount=2&amp;segmentLink=17</t>
  </si>
  <si>
    <t>https://www.nseindia.com/live_market/dynaContent/live_watch/option_chain/optionKeys.jsp?symbolCode=296&amp;symbol=BEML&amp;symbol=BEML&amp;instrument=-&amp;date=-&amp;segmentLink=17&amp;symbolCount=2&amp;segmentLink=17</t>
  </si>
  <si>
    <t>20, multiple of 50</t>
  </si>
  <si>
    <t>https://www.nseindia.com/live_market/dynaContent/live_watch/option_chain/optionKeys.jsp?symbolCode=488&amp;symbol=BERGEPAINT&amp;symbol=BERGEPAINT&amp;instrument=-&amp;date=-&amp;segmentLink=17&amp;symbolCount=2&amp;segmentLink=17</t>
  </si>
  <si>
    <t>https://www.nseindia.com/live_market/dynaContent/live_watch/option_chain/optionKeys.jsp?symbolCode=3432&amp;symbol=BHARATFIN&amp;symbol=BHARATFIN&amp;instrument=-&amp;date=-&amp;segmentLink=17&amp;symbolCount=2&amp;segmentLink=17</t>
  </si>
  <si>
    <t>https://www.nseindia.com/live_market/dynaContent/live_watch/option_chain/optionKeys.jsp?symbolCode=201&amp;symbol=BHARATFORG&amp;symbol=BHARATFORG&amp;instrument=-&amp;date=-&amp;segmentLink=17&amp;symbolCount=2&amp;segmentLink=17</t>
  </si>
  <si>
    <t>https://www.nseindia.com/live_market/dynaContent/live_watch/option_chain/optionKeys.jsp?symbolCode=2002&amp;symbol=BHARTIARTL&amp;symbol=BHARTIARTL&amp;instrument=-&amp;date=-&amp;segmentLink=17&amp;symbolCount=2&amp;segmentLink=17</t>
  </si>
  <si>
    <t>https://www.nseindia.com/live_market/dynaContent/live_watch/option_chain/optionKeys.jsp?symbolCode=1252&amp;symbol=BHEL&amp;symbol=BHEL&amp;instrument=-&amp;date=-&amp;segmentLink=17&amp;symbolCount=2&amp;segmentLink=17</t>
  </si>
  <si>
    <t>https://www.nseindia.com/live_market/dynaContent/live_watch/option_chain/optionKeys.jsp?symbolCode=2181&amp;symbol=BIOCON&amp;symbol=BIOCON&amp;instrument=-&amp;date=-&amp;segmentLink=17&amp;symbolCount=2&amp;segmentLink=17</t>
  </si>
  <si>
    <t>https://www.nseindia.com/live_market/dynaContent/live_watch/option_chain/optionKeys.jsp?symbolCode=199&amp;symbol=BPCL&amp;symbol=BPCL&amp;instrument=-&amp;date=-&amp;segmentLink=17&amp;symbolCount=2&amp;segmentLink=17</t>
  </si>
  <si>
    <t>https://www.nseindia.com/live_market/dynaContent/live_watch/option_chain/optionKeys.jsp?symbolCode=761&amp;symbol=BRITANNIA&amp;symbol=BRITANNIA&amp;instrument=-&amp;date=-&amp;segmentLink=17&amp;symbolCount=2&amp;segmentLink=17</t>
  </si>
  <si>
    <t>https://www.nseindia.com/live_market/dynaContent/live_watch/option_chain/optionKeys.jsp?symbolCode=1852&amp;symbol=CADILAHC&amp;symbol=CADILAHC&amp;instrument=-&amp;date=-&amp;segmentLink=17&amp;symbolCount=2&amp;segmentLink=17</t>
  </si>
  <si>
    <t>https://www.nseindia.com/live_market/dynaContent/live_watch/option_chain/optionKeys.jsp?symbolCode=2032&amp;symbol=CANBK&amp;symbol=CANBK&amp;instrument=-&amp;date=-&amp;segmentLink=17&amp;symbolCount=2&amp;segmentLink=17</t>
  </si>
  <si>
    <t>https://www.nseindia.com/live_market/dynaContent/live_watch/option_chain/optionKeys.jsp?symbolCode=760&amp;symbol=CANFINHOME&amp;symbol=CANFINHOME&amp;instrument=-&amp;date=-&amp;segmentLink=17&amp;symbolCount=2&amp;segmentLink=17</t>
  </si>
  <si>
    <t>https://www.nseindia.com/live_market/dynaContent/live_watch/option_chain/optionKeys.jsp?symbolCode=2712&amp;symbol=CAPF&amp;symbol=CAPF&amp;instrument=-&amp;date=-&amp;segmentLink=17&amp;symbolCount=2&amp;segmentLink=17</t>
  </si>
  <si>
    <t>https://www.nseindia.com/live_market/dynaContent/live_watch/option_chain/optionKeys.jsp?symbolCode=8975&amp;symbol=CASTROLIND&amp;symbol=CASTROLIND&amp;instrument=-&amp;date=-&amp;segmentLink=17&amp;symbolCount=2&amp;segmentLink=17</t>
  </si>
  <si>
    <t>https://www.nseindia.com/live_market/dynaContent/live_watch/option_chain/optionKeys.jsp?symbolCode=2711&amp;symbol=CEATLTD&amp;symbol=CEATLTD&amp;instrument=-&amp;date=-&amp;segmentLink=17&amp;symbolCount=2&amp;segmentLink=17</t>
  </si>
  <si>
    <t>https://www.nseindia.com/live_market/dynaContent/live_watch/option_chain/optionKeys.jsp?symbolCode=295&amp;symbol=CENTURYTEX&amp;symbol=CENTURYTEX&amp;instrument=-&amp;date=-&amp;segmentLink=17&amp;symbolCount=2&amp;segmentLink=17</t>
  </si>
  <si>
    <t>https://www.nseindia.com/live_market/dynaContent/live_watch/option_chain/optionKeys.jsp?symbolCode=1245&amp;symbol=CESC&amp;symbol=CESC&amp;instrument=-&amp;date=-&amp;segmentLink=17&amp;symbolCount=2&amp;segmentLink=17</t>
  </si>
  <si>
    <t>https://www.nseindia.com/live_market/dynaContent/live_watch/option_chain/optionKeys.jsp?symbolCode=1241&amp;symbol=CGPOWER&amp;symbol=CGPOWER&amp;instrument=-&amp;date=-&amp;segmentLink=17&amp;symbolCount=2&amp;segmentLink=17</t>
  </si>
  <si>
    <t>https://www.nseindia.com/live_market/dynaContent/live_watch/option_chain/optionKeys.jsp?symbolCode=13723&amp;symbol=EQUITAS&amp;symbol=EQUITAS&amp;instrument=-&amp;date=-&amp;segmentLink=17&amp;symbolCount=2&amp;segmentLink=17</t>
  </si>
  <si>
    <t>https://www.nseindia.com/live_market/dynaContent/live_watch/option_chain/optionKeys.jsp?symbolCode=797&amp;symbol=HDFCBANK&amp;symbol=HDFCBANK&amp;instrument=-&amp;date=-&amp;segmentLink=17&amp;symbolCount=2&amp;segmentLink=17</t>
  </si>
  <si>
    <t>https://www.nseindia.com/live_market/dynaContent/live_watch/option_chain/optionKeys.jsp?symbolCode=795&amp;symbol=HEROMOTOCO&amp;symbol=HEROMOTOCO&amp;instrument=-&amp;date=-&amp;segmentLink=17&amp;symbolCount=2&amp;segmentLink=17</t>
  </si>
  <si>
    <t>https://www.nseindia.com/live_market/dynaContent/live_watch/option_chain/optionKeys.jsp?symbolCode=293&amp;symbol=INDIACEM&amp;symbol=INDIACEM&amp;instrument=-&amp;date=-&amp;segmentLink=17&amp;symbolCount=2&amp;segmentLink=17</t>
  </si>
  <si>
    <t>https://www.nseindia.com/live_market/dynaContent/live_watch/option_chain/optionKeys.jsp?symbolCode=2540&amp;symbol=INDIANB&amp;symbol=INDIANB&amp;instrument=-&amp;date=-&amp;segmentLink=17&amp;symbolCount=2&amp;segmentLink=17</t>
  </si>
  <si>
    <t>https://www.nseindia.com/live_market/dynaContent/live_watch/option_chain/optionKeys.jsp?symbolCode=2264&amp;symbol=JETAIRWAYS&amp;symbol=JETAIRWAYS&amp;instrument=-&amp;date=-&amp;segmentLink=17&amp;symbolCount=2&amp;segmentLink=17</t>
  </si>
  <si>
    <t>https://www.nseindia.com/live_market/dynaContent/live_watch/option_chain/optionKeys.jsp?symbolCode=818&amp;symbol=ITC&amp;symbol=ITC&amp;instrument=-&amp;date=-&amp;segmentLink=17&amp;symbolCount=2&amp;segmentLink=17</t>
  </si>
  <si>
    <t>https://www.nseindia.com/live_market/dynaContent/live_watch/option_chain/optionKeys.jsp?symbolCode=1118&amp;symbol=KOTAKBANK&amp;symbol=KOTAKBANK&amp;instrument=-&amp;date=-&amp;segmentLink=17&amp;symbolCount=2&amp;segmentLink=17</t>
  </si>
  <si>
    <t>https://www.nseindia.com/live_market/dynaContent/live_watch/option_chain/optionKeys.jsp?symbolCode=1826&amp;symbol=KPIT&amp;symbol=KPIT&amp;instrument=-&amp;date=-&amp;segmentLink=17&amp;symbolCount=2&amp;segmentLink=17</t>
  </si>
  <si>
    <t>https://www.nseindia.com/live_market/dynaContent/live_watch/option_chain/optionKeys.jsp?symbolCode=3317&amp;symbol=MANAPPURAM&amp;symbol=MANAPPURAM&amp;instrument=-&amp;date=-&amp;segmentLink=17&amp;symbolCount=2&amp;segmentLink=17</t>
  </si>
  <si>
    <t>https://www.nseindia.com/live_market/dynaContent/live_watch/option_chain/optionKeys.jsp?symbolCode=1385&amp;symbol=MOTHERSUMI&amp;symbol=MOTHERSUMI&amp;instrument=-&amp;date=-&amp;segmentLink=17&amp;symbolCount=2&amp;segmentLink=17</t>
  </si>
  <si>
    <t>https://www.nseindia.com/live_market/dynaContent/live_watch/option_chain/optionKeys.jsp?symbolCode=2729&amp;symbol=NMDC&amp;symbol=NMDC&amp;instrument=-&amp;date=-&amp;segmentLink=17&amp;symbolCount=2&amp;segmentLink=17</t>
  </si>
  <si>
    <t>https://www.nseindia.com/live_market/dynaContent/live_watch/option_chain/optionKeys.jsp?symbolCode=144&amp;symbol=PEL&amp;symbol=PEL&amp;instrument=-&amp;date=-&amp;segmentLink=17&amp;symbolCount=2&amp;segmentLink=17</t>
  </si>
  <si>
    <t>https://www.nseindia.com/live_market/dynaContent/live_watch/option_chain/optionKeys.jsp?symbolCode=104&amp;symbol=RAYMOND&amp;symbol=RAYMOND&amp;instrument=-&amp;date=-&amp;segmentLink=17&amp;symbolCount=2&amp;segmentLink=17</t>
  </si>
  <si>
    <t>https://www.nseindia.com/live_market/dynaContent/live_watch/option_chain/optionKeys.jsp?symbolCode=2714&amp;symbol=RPOWER&amp;symbol=RPOWER&amp;instrument=-&amp;date=-&amp;segmentLink=17&amp;symbolCount=2&amp;segmentLink=17</t>
  </si>
  <si>
    <t>https://www.nseindia.com/live_market/dynaContent/live_watch/option_chain/optionKeys.jsp?symbolCode=1849&amp;symbol=STAR&amp;symbol=STAR&amp;instrument=-&amp;date=-&amp;segmentLink=17&amp;symbolCount=2&amp;segmentLink=17</t>
  </si>
  <si>
    <t>https://www.nseindia.com/live_market/dynaContent/live_watch/option_chain/optionKeys.jsp?symbolCode=1098&amp;symbol=TATAGLOBAL&amp;symbol=TATAGLOBAL&amp;instrument=-&amp;date=-&amp;segmentLink=17&amp;symbolCount=2&amp;segmentLink=17</t>
  </si>
  <si>
    <t>https://www.nseindia.com/live_market/dynaContent/live_watch/option_chain/optionKeys.jsp?symbolCode=2466&amp;symbol=TORNTPOWER&amp;symbol=TORNTPOWER&amp;instrument=-&amp;date=-&amp;segmentLink=17&amp;symbolCount=2&amp;segmentLink=17</t>
  </si>
  <si>
    <t>https://www.nseindia.com/live_market/dynaContent/live_watch/option_chain/optionKeys.jsp?symbolCode=2170&amp;symbol=UPL&amp;symbol=UPL&amp;instrument=-&amp;date=-&amp;segmentLink=17&amp;symbolCount=2&amp;segmentLink=17</t>
  </si>
  <si>
    <t>https://www.nseindia.com/live_market/dynaContent/live_watch/option_chain/optionKeys.jsp?symbolCode=5660&amp;symbol=MCX&amp;symbol=MCX&amp;instrument=-&amp;date=-&amp;segmentLink=17&amp;symbolCount=2&amp;segmentLink=17</t>
  </si>
  <si>
    <t>https://www.nseindia.com/live_market/dynaContent/live_watch/option_chain/optionKeys.jsp?symbolCode=2541&amp;symbol=MINDTREE&amp;symbol=MINDTREE&amp;instrument=-&amp;date=-&amp;segmentLink=17&amp;symbolCount=2&amp;segmentLink=17</t>
  </si>
  <si>
    <t>https://www.nseindia.com/live_market/dynaContent/live_watch/option_chain/optionKeys.jsp?symbolCode=679&amp;symbol=M%26M&amp;symbol=M%26M&amp;instrument=-&amp;date=-&amp;segmentLink=17&amp;symbolCount=2&amp;segmentLink=17</t>
  </si>
  <si>
    <t>https://www.nseindia.com/live_market/dynaContent/live_watch/option_chain/optionKeys.jsp?symbolCode=1988&amp;symbol=LUPIN&amp;symbol=LUPIN&amp;instrument=-&amp;date=-&amp;segmentLink=17&amp;symbolCount=2&amp;segmentLink=17</t>
  </si>
  <si>
    <t>https://www.nseindia.com/live_market/dynaContent/live_watch/option_chain/optionKeys.jsp?symbolCode=946&amp;symbol=LICHSGFIN&amp;symbol=LICHSGFIN&amp;instrument=-&amp;date=-&amp;segmentLink=17&amp;symbolCount=2&amp;segmentLink=17</t>
  </si>
  <si>
    <t>https://www.nseindia.com/live_market/dynaContent/live_watch/option_chain/optionKeys.jsp?symbolCode=3061&amp;symbol=JUBLFOOD&amp;symbol=JUBLFOOD&amp;instrument=-&amp;date=-&amp;segmentLink=17&amp;symbolCount=2&amp;segmentLink=17</t>
  </si>
  <si>
    <t>https://www.nseindia.com/live_market/dynaContent/live_watch/option_chain/optionKeys.jsp?symbolCode=180&amp;symbol=INFY&amp;symbol=INFY&amp;instrument=-&amp;date=-&amp;segmentLink=17&amp;symbolCount=2&amp;segmentLink=17</t>
  </si>
  <si>
    <t>https://www.nseindia.com/live_market/dynaContent/live_watch/option_chain/optionKeys.jsp?symbolCode=673&amp;symbol=IFCI&amp;symbol=IFCI&amp;instrument=-&amp;date=-&amp;segmentLink=17&amp;symbolCount=2&amp;segmentLink=17</t>
  </si>
  <si>
    <t>https://www.nseindia.com/live_market/dynaContent/live_watch/option_chain/optionKeys.jsp?symbolCode=7057&amp;symbol=IBULHSGFIN&amp;symbol=IBULHSGFIN&amp;instrument=-&amp;date=-&amp;segmentLink=17&amp;symbolCount=2&amp;segmentLink=17</t>
  </si>
  <si>
    <t>https://www.nseindia.com/live_market/dynaContent/live_watch/option_chain/optionKeys.jsp?symbolCode=1231&amp;symbol=HINDZINC&amp;symbol=HINDZINC&amp;instrument=-&amp;date=-&amp;segmentLink=17&amp;symbolCount=2&amp;segmentLink=17</t>
  </si>
  <si>
    <t>https://www.nseindia.com/live_market/dynaContent/live_watch/option_chain/optionKeys.jsp?symbolCode=1828&amp;symbol=HCLTECH&amp;symbol=HCLTECH&amp;instrument=-&amp;date=-&amp;segmentLink=17&amp;symbolCount=2&amp;segmentLink=17</t>
  </si>
  <si>
    <t>https://www.nseindia.com/live_market/dynaContent/live_watch/option_chain/optionKeys.jsp?symbolCode=1853&amp;symbol=GLENMARK&amp;symbol=GLENMARK&amp;instrument=-&amp;date=-&amp;segmentLink=17&amp;symbolCount=2&amp;segmentLink=17</t>
  </si>
  <si>
    <t>https://www.nseindia.com/live_market/dynaContent/live_watch/option_chain/optionKeys.jsp?symbolCode=251&amp;symbol=DRREDDY&amp;symbol=DRREDDY&amp;instrument=-&amp;date=-&amp;segmentLink=17&amp;symbolCount=2&amp;segmentLink=17</t>
  </si>
  <si>
    <t>https://www.nseindia.com/live_market/dynaContent/live_watch/option_chain/optionKeys.jsp?symbolCode=173&amp;symbol=CUMMINSIND&amp;symbol=CUMMINSIND&amp;instrument=-&amp;date=-&amp;segmentLink=17&amp;symbolCount=2&amp;segmentLink=17</t>
  </si>
  <si>
    <t>https://www.nseindia.com/live_market/dynaContent/live_watch/option_chain/optionKeys.jsp?symbolCode=3691&amp;symbol=COALINDIA&amp;symbol=COALINDIA&amp;instrument=-&amp;date=-&amp;segmentLink=17&amp;symbolCount=2&amp;segmentLink=17</t>
  </si>
  <si>
    <t>https://www.nseindia.com/live_market/dynaContent/live_watch/option_chain/optionKeys.jsp?symbolCode=792&amp;symbol=CIPLA&amp;symbol=CIPLA&amp;instrument=-&amp;date=-&amp;segmentLink=17&amp;symbolCount=2&amp;segmentLink=17</t>
  </si>
  <si>
    <t>https://www.nseindia.com/live_market/dynaContent/live_watch/option_chain/optionKeys.jsp?symbolCode=2622&amp;symbol=DLF&amp;symbol=DLF&amp;instrument=-&amp;date=-&amp;segmentLink=17&amp;symbolCount=2&amp;segmentLink=17</t>
  </si>
  <si>
    <t>https://www.nseindia.com/live_market/dynaContent/live_watch/option_chain/optionKeys.jsp?symbolCode=2296&amp;symbol=GRANULES&amp;symbol=GRANULES&amp;instrument=-&amp;date=-&amp;segmentLink=17&amp;symbolCount=2&amp;segmentLink=17</t>
  </si>
  <si>
    <t>https://www.nseindia.com/live_market/dynaContent/live_watch/option_chain/optionKeys.jsp?symbolCode=2130&amp;symbol=GODREJIND&amp;symbol=GODREJIND&amp;instrument=-&amp;date=-&amp;segmentLink=17&amp;symbolCount=2&amp;segmentLink=17</t>
  </si>
  <si>
    <t>https://www.nseindia.com/live_market/dynaContent/live_watch/option_chain/optionKeys.jsp?symbolCode=940&amp;symbol=DHFL&amp;symbol=DHFL&amp;instrument=-&amp;date=-&amp;segmentLink=17&amp;symbolCount=2&amp;segmentLink=17</t>
  </si>
  <si>
    <t>https://www.nseindia.com/live_market/dynaContent/live_watch/option_chain/optionKeys.jsp?symbolCode=2132&amp;symbol=DIVISLAB&amp;symbol=DIVISLAB&amp;instrument=-&amp;date=-&amp;segmentLink=17&amp;symbolCount=2&amp;segmentLink=17</t>
  </si>
  <si>
    <t>https://www.nseindia.com/live_market/dynaContent/live_watch/option_chain/optionKeys.jsp?symbolCode=798&amp;symbol=HDFC&amp;symbol=HDFC&amp;instrument=-&amp;date=-&amp;segmentLink=17&amp;symbolCount=2&amp;segmentLink=17</t>
  </si>
  <si>
    <t>https://www.nseindia.com/live_market/dynaContent/live_watch/option_chain/optionKeys.jsp?symbolCode=1931&amp;symbol=HAVELLS&amp;symbol=HAVELLS&amp;instrument=-&amp;date=-&amp;segmentLink=17&amp;symbolCount=2&amp;segmentLink=17</t>
  </si>
  <si>
    <t>https://www.nseindia.com/live_market/dynaContent/live_watch/option_chain/optionKeys.jsp?symbolCode=1234&amp;symbol=GRASIM&amp;symbol=GRASIM&amp;instrument=-&amp;date=-&amp;segmentLink=17&amp;symbolCount=2&amp;segmentLink=17</t>
  </si>
  <si>
    <t>https://www.nseindia.com/live_market/dynaContent/live_watch/option_chain/optionKeys.jsp?symbolCode=309&amp;symbol=FEDERALBNK&amp;symbol=FEDERALBNK&amp;instrument=-&amp;date=-&amp;segmentLink=17&amp;symbolCount=2&amp;segmentLink=17</t>
  </si>
  <si>
    <t>https://www.nseindia.com/live_market/dynaContent/live_watch/option_chain/optionKeys.jsp?symbolCode=1232&amp;symbol=HINDUNILVR&amp;symbol=HINDUNILVR&amp;instrument=-&amp;date=-&amp;segmentLink=17&amp;symbolCount=2&amp;segmentLink=17</t>
  </si>
  <si>
    <t>https://www.nseindia.com/live_market/dynaContent/live_watch/option_chain/optionKeys.jsp?symbolCode=1606&amp;symbol=ICICIBANK&amp;symbol=ICICIBANK&amp;instrument=-&amp;date=-&amp;segmentLink=17&amp;symbolCount=2&amp;segmentLink=17</t>
  </si>
  <si>
    <t>https://www.nseindia.com/live_market/dynaContent/live_watch/option_chain/optionKeys.jsp?symbolCode=756&amp;symbol=IDBI&amp;symbol=IDBI&amp;instrument=-&amp;date=-&amp;segmentLink=17&amp;symbolCount=2&amp;segmentLink=17</t>
  </si>
  <si>
    <t>https://www.nseindia.com/live_market/dynaContent/live_watch/option_chain/optionKeys.jsp?symbolCode=2548&amp;symbol=IDEA&amp;symbol=IDEA&amp;instrument=-&amp;date=-&amp;segmentLink=17&amp;symbolCount=2&amp;segmentLink=17</t>
  </si>
  <si>
    <t>https://www.nseindia.com/live_market/dynaContent/live_watch/option_chain/optionKeys.jsp?symbolCode=13160&amp;symbol=IDFCBANK&amp;symbol=IDFCBANK&amp;instrument=-&amp;date=-&amp;segmentLink=17&amp;symbolCount=2&amp;segmentLink=17</t>
  </si>
  <si>
    <t>https://www.nseindia.com/live_market/dynaContent/live_watch/option_chain/optionKeys.jsp?symbolCode=2314&amp;symbol=IDFC&amp;symbol=IDFC&amp;instrument=-&amp;date=-&amp;segmentLink=17&amp;symbolCount=2&amp;segmentLink=17</t>
  </si>
  <si>
    <t>https://www.nseindia.com/live_market/dynaContent/live_watch/option_chain/optionKeys.jsp?symbolCode=13226&amp;symbol=INDIGO&amp;symbol=INDIGO&amp;instrument=-&amp;date=-&amp;segmentLink=17&amp;symbolCount=2&amp;segmentLink=17</t>
  </si>
  <si>
    <t>https://www.nseindia.com/live_market/dynaContent/live_watch/option_chain/optionKeys.jsp?symbolCode=1656&amp;symbol=INDUSINDBK&amp;symbol=INDUSINDBK&amp;instrument=-&amp;date=-&amp;segmentLink=17&amp;symbolCount=2&amp;segmentLink=17</t>
  </si>
  <si>
    <t>https://www.nseindia.com/live_market/dynaContent/live_watch/option_chain/optionKeys.jsp?symbolCode=13663&amp;symbol=INFIBEAM&amp;symbol=INFIBEAM&amp;instrument=-&amp;date=-&amp;segmentLink=17&amp;symbolCount=2&amp;segmentLink=17</t>
  </si>
  <si>
    <t>https://www.nseindia.com/live_market/dynaContent/live_watch/option_chain/optionKeys.jsp?symbolCode=6258&amp;symbol=INFRATEL&amp;symbol=INFRATEL&amp;instrument=-&amp;date=-&amp;segmentLink=17&amp;symbolCount=2&amp;segmentLink=17</t>
  </si>
  <si>
    <t>https://www.nseindia.com/live_market/dynaContent/live_watch/option_chain/optionKeys.jsp?symbolCode=224&amp;symbol=ESCORTS&amp;symbol=ESCORTS&amp;instrument=-&amp;date=-&amp;segmentLink=17&amp;symbolCount=2&amp;segmentLink=17</t>
  </si>
  <si>
    <t>https://www.nseindia.com/live_market/dynaContent/live_watch/option_chain/optionKeys.jsp?symbolCode=221&amp;symbol=HINDPETRO&amp;symbol=HINDPETRO&amp;instrument=-&amp;date=-&amp;segmentLink=17&amp;symbolCount=2&amp;segmentLink=17</t>
  </si>
  <si>
    <t>https://www.nseindia.com/live_market/dynaContent/live_watch/option_chain/optionKeys.jsp?symbolCode=1230&amp;symbol=HINDALCO&amp;symbol=HINDALCO&amp;instrument=-&amp;date=-&amp;segmentLink=17&amp;symbolCount=2&amp;segmentLink=17</t>
  </si>
  <si>
    <t>https://www.nseindia.com/live_market/dynaContent/live_watch/option_chain/optionKeys.jsp?symbolCode=2020&amp;symbol=HEXAWARE&amp;symbol=HEXAWARE&amp;instrument=-&amp;date=-&amp;segmentLink=17&amp;symbolCount=2&amp;segmentLink=17</t>
  </si>
  <si>
    <t>https://www.nseindia.com/live_market/dynaContent/live_watch/option_chain/optionKeys.jsp?symbolCode=408&amp;symbol=HCC&amp;symbol=HCC&amp;instrument=-&amp;date=-&amp;segmentLink=17&amp;symbolCount=2&amp;segmentLink=17</t>
  </si>
  <si>
    <t>https://www.nseindia.com/live_market/dynaContent/live_watch/option_chain/optionKeys.jsp?symbolCode=854&amp;symbol=IOC&amp;symbol=IOC&amp;instrument=-&amp;date=-&amp;segmentLink=17&amp;symbolCount=2&amp;segmentLink=17</t>
  </si>
  <si>
    <t>https://www.nseindia.com/live_market/dynaContent/live_watch/option_chain/optionKeys.jsp?symbolCode=2724&amp;symbol=IRB&amp;symbol=IRB&amp;instrument=-&amp;date=-&amp;segmentLink=17&amp;symbolCount=2&amp;segmentLink=17</t>
  </si>
  <si>
    <t>https://www.nseindia.com/live_market/dynaContent/live_watch/option_chain/optionKeys.jsp?symbolCode=1986&amp;symbol=JISLJALEQS&amp;symbol=JISLJALEQS&amp;instrument=-&amp;date=-&amp;segmentLink=17&amp;symbolCount=2&amp;segmentLink=17</t>
  </si>
  <si>
    <t>https://www.nseindia.com/live_market/dynaContent/live_watch/option_chain/optionKeys.jsp?symbolCode=2198&amp;symbol=JPASSOCIAT&amp;symbol=JPASSOCIAT&amp;instrument=-&amp;date=-&amp;segmentLink=17&amp;symbolCount=2&amp;segmentLink=17</t>
  </si>
  <si>
    <t>https://www.nseindia.com/live_market/dynaContent/live_watch/option_chain/optionKeys.jsp?symbolCode=2266&amp;symbol=JSWSTEEL&amp;symbol=JSWSTEEL&amp;instrument=-&amp;date=-&amp;segmentLink=17&amp;symbolCount=2&amp;segmentLink=17</t>
  </si>
  <si>
    <t>https://www.nseindia.com/live_market/dynaContent/live_watch/option_chain/optionKeys.jsp?symbolCode=6951&amp;symbol=JUSTDIAL&amp;symbol=JUSTDIAL&amp;instrument=-&amp;date=-&amp;segmentLink=17&amp;symbolCount=2&amp;segmentLink=17</t>
  </si>
  <si>
    <t>https://www.nseindia.com/live_market/dynaContent/live_watch/option_chain/optionKeys.jsp?symbolCode=2143&amp;symbol=MARUTI&amp;symbol=MARUTI&amp;instrument=-&amp;date=-&amp;segmentLink=17&amp;symbolCount=2&amp;segmentLink=17</t>
  </si>
  <si>
    <t>https://www.nseindia.com/live_market/dynaContent/live_watch/option_chain/optionKeys.jsp?symbolCode=4732&amp;symbol=MUTHOOTFIN&amp;symbol=MUTHOOTFIN&amp;instrument=-&amp;date=-&amp;segmentLink=17&amp;symbolCount=2&amp;segmentLink=17</t>
  </si>
  <si>
    <t>https://www.nseindia.com/live_market/dynaContent/live_watch/option_chain/optionKeys.jsp?symbolCode=1789&amp;symbol=NATIONALUM&amp;symbol=NATIONALUM&amp;instrument=-&amp;date=-&amp;segmentLink=17&amp;symbolCount=2&amp;segmentLink=17</t>
  </si>
  <si>
    <t>2.5,5</t>
  </si>
  <si>
    <t>https://www.nseindia.com/live_market/dynaContent/live_watch/option_chain/optionKeys.jsp?symbolCode=5846&amp;symbol=NBCC&amp;symbol=NBCC&amp;instrument=-&amp;date=-&amp;segmentLink=17&amp;symbolCount=2&amp;segmentLink=17</t>
  </si>
  <si>
    <t>https://www.nseindia.com/live_market/dynaContent/live_watch/option_chain/optionKeys.jsp?symbolCode=917&amp;symbol=NCC&amp;symbol=NCC&amp;instrument=-&amp;date=-&amp;segmentLink=17&amp;symbolCount=2&amp;segmentLink=17</t>
  </si>
  <si>
    <t>https://www.nseindia.com/live_market/dynaContent/live_watch/option_chain/optionKeys.jsp?symbolCode=2902&amp;symbol=NHPC&amp;symbol=NHPC&amp;instrument=-&amp;date=-&amp;segmentLink=17&amp;symbolCount=2&amp;segmentLink=17</t>
  </si>
  <si>
    <t>https://www.nseindia.com/live_market/dynaContent/live_watch/option_chain/optionKeys.jsp?symbolCode=1270&amp;symbol=RELCAPITAL&amp;symbol=RELCAPITAL&amp;instrument=-&amp;date=-&amp;segmentLink=17&amp;symbolCount=2&amp;segmentLink=17</t>
  </si>
  <si>
    <t>https://www.nseindia.com/live_market/dynaContent/live_watch/option_chain/optionKeys.jsp?symbolCode=242&amp;symbol=RELIANCE&amp;symbol=RELIANCE&amp;instrument=-&amp;date=-&amp;segmentLink=17&amp;symbolCount=2&amp;segmentLink=17</t>
  </si>
  <si>
    <t>https://www.nseindia.com/live_market/dynaContent/live_watch/option_chain/optionKeys.jsp?symbolCode=303&amp;symbol=TATACHEM&amp;symbol=TATACHEM&amp;instrument=-&amp;date=-&amp;segmentLink=17&amp;symbolCount=2&amp;segmentLink=17</t>
  </si>
  <si>
    <t>https://www.nseindia.com/live_market/dynaContent/live_watch/option_chain/optionKeys.jsp?symbolCode=641&amp;symbol=TATACOMM&amp;symbol=TATACOMM&amp;instrument=-&amp;date=-&amp;segmentLink=17&amp;symbolCount=2&amp;segmentLink=17</t>
  </si>
  <si>
    <t>what do I want from the sheet</t>
  </si>
  <si>
    <t>%change in price</t>
  </si>
  <si>
    <t>IV of the option with max OI change</t>
  </si>
  <si>
    <t>based on this SD , PREM OF OPTIONS NEAR THE SD LEVEL</t>
  </si>
  <si>
    <t>https://www.nseindia.com/live_market/dynaContent/live_watch/option_chain/optionKeys.jsp?symbolCode=1105&amp;symbol=ZEEL&amp;symbol=ZEEL&amp;instrument=-&amp;date=-&amp;segmentLink=17&amp;symbolCount=2&amp;segmentLink=17</t>
  </si>
  <si>
    <t>https://www.nseindia.com/live_market/dynaContent/live_watch/option_chain/optionKeys.jsp?symbolCode=2304&amp;symbol=YESBANK&amp;symbol=YESBANK&amp;instrument=-&amp;date=-&amp;segmentLink=17&amp;symbolCount=2&amp;segmentLink=17</t>
  </si>
  <si>
    <t>https://www.nseindia.com/live_market/dynaContent/live_watch/option_chain/optionKeys.jsp?symbolCode=1863&amp;symbol=WOCKPHARMA&amp;symbol=WOCKPHARMA&amp;instrument=-&amp;date=-&amp;segmentLink=17&amp;symbolCount=2&amp;segmentLink=17</t>
  </si>
  <si>
    <t>https://www.nseindia.com/live_market/dynaContent/live_watch/option_chain/optionKeys.jsp?symbolCode=231&amp;symbol=VOLTAS&amp;symbol=VOLTAS&amp;instrument=-&amp;date=-&amp;segmentLink=17&amp;symbolCount=2&amp;segmentLink=17</t>
  </si>
  <si>
    <t>https://www.nseindia.com/live_market/dynaContent/live_watch/option_chain/optionKeys.jsp?symbolCode=624&amp;symbol=WIPRO&amp;symbol=WIPRO&amp;instrument=-&amp;date=-&amp;segmentLink=17&amp;symbolCount=2&amp;segmentLink=17</t>
  </si>
  <si>
    <t>https://www.nseindia.com/live_market/dynaContent/live_watch/option_chain/optionKeys.jsp?symbolCode=237&amp;symbol=VEDL&amp;symbol=VEDL&amp;instrument=-&amp;date=-&amp;segmentLink=17&amp;symbolCount=2&amp;segmentLink=17</t>
  </si>
  <si>
    <t>https://www.nseindia.com/live_market/dynaContent/live_watch/option_chain/optionKeys.jsp?symbolCode=2025&amp;symbol=UNIONBANK&amp;symbol=UNIONBANK&amp;instrument=-&amp;date=-&amp;segmentLink=17&amp;symbolCount=2&amp;segmentLink=17</t>
  </si>
  <si>
    <t>https://www.nseindia.com/live_market/dynaContent/live_watch/option_chain/optionKeys.jsp?symbolCode=1900&amp;symbol=TVSMOTOR&amp;symbol=TVSMOTOR&amp;instrument=-&amp;date=-&amp;segmentLink=17&amp;symbolCount=2&amp;segmentLink=17</t>
  </si>
  <si>
    <t>https://www.nseindia.com/live_market/dynaContent/live_watch/option_chain/optionKeys.jsp?symbolCode=2772&amp;symbol=UBL&amp;symbol=UBL&amp;instrument=-&amp;date=-&amp;segmentLink=17&amp;symbolCount=2&amp;segmentLink=17</t>
  </si>
  <si>
    <t>https://www.nseindia.com/live_market/dynaContent/live_watch/option_chain/optionKeys.jsp?symbolCode=13773&amp;symbol=UJJIVAN&amp;symbol=UJJIVAN&amp;instrument=-&amp;date=-&amp;segmentLink=17&amp;symbolCount=2&amp;segmentLink=17</t>
  </si>
  <si>
    <t>https://www.nseindia.com/live_market/dynaContent/live_watch/option_chain/optionKeys.jsp?symbolCode=2210&amp;symbol=ULTRACEMCO&amp;symbol=ULTRACEMCO&amp;instrument=-&amp;date=-&amp;segmentLink=17&amp;symbolCount=2&amp;segmentLink=17</t>
  </si>
  <si>
    <t>https://www.nseindia.com/live_market/dynaContent/live_watch/option_chain/optionKeys.jsp?symbolCode=2789&amp;symbol=TATAMTRDVR&amp;symbol=TATAMTRDVR&amp;instrument=-&amp;date=-&amp;segmentLink=17&amp;symbolCount=2&amp;segmentLink=17</t>
  </si>
  <si>
    <t>https://www.nseindia.com/live_market/dynaContent/live_watch/option_chain/optionKeys.jsp?symbolCode=590&amp;symbol=TATAPOWER&amp;symbol=TATAPOWER&amp;instrument=-&amp;date=-&amp;segmentLink=17&amp;symbolCount=2&amp;segmentLink=17</t>
  </si>
  <si>
    <t>https://www.nseindia.com/live_market/dynaContent/live_watch/option_chain/optionKeys.jsp?symbolCode=234&amp;symbol=TATASTEEL&amp;symbol=TATASTEEL&amp;instrument=-&amp;date=-&amp;segmentLink=17&amp;symbolCount=2&amp;segmentLink=17</t>
  </si>
  <si>
    <t>https://www.nseindia.com/live_market/dynaContent/live_watch/option_chain/optionKeys.jsp?symbolCode=2212&amp;symbol=TCS&amp;symbol=TCS&amp;instrument=-&amp;date=-&amp;segmentLink=17&amp;symbolCount=2&amp;segmentLink=17</t>
  </si>
  <si>
    <t>https://www.nseindia.com/live_market/dynaContent/live_watch/option_chain/optionKeys.jsp?symbolCode=2421&amp;symbol=TECHM&amp;symbol=TECHM&amp;instrument=-&amp;date=-&amp;segmentLink=17&amp;symbolCount=2&amp;segmentLink=17</t>
  </si>
  <si>
    <t>https://www.nseindia.com/live_market/dynaContent/live_watch/option_chain/optionKeys.jsp?symbolCode=233&amp;symbol=TITAN&amp;symbol=TITAN&amp;instrument=-&amp;date=-&amp;segmentLink=17&amp;symbolCount=2&amp;segmentLink=17</t>
  </si>
  <si>
    <t>https://www.nseindia.com/live_market/dynaContent/live_watch/option_chain/optionKeys.jsp?symbolCode=2523&amp;symbol=TV18BRDCST&amp;symbol=TV18BRDCST&amp;instrument=-&amp;date=-&amp;segmentLink=17&amp;symbolCount=2&amp;segmentLink=17</t>
  </si>
  <si>
    <t>https://www.nseindia.com/live_market/dynaContent/live_watch/option_chain/optionKeys.jsp?symbolCode=2348&amp;symbol=PVR&amp;symbol=PVR&amp;instrument=-&amp;date=-&amp;segmentLink=17&amp;symbolCount=2&amp;segmentLink=17</t>
  </si>
  <si>
    <t>https://www.nseindia.com/live_market/dynaContent/live_watch/option_chain/optionKeys.jsp?symbolCode=14160&amp;symbol=RBLBANK&amp;symbol=RBLBANK&amp;instrument=-&amp;date=-&amp;segmentLink=17&amp;symbolCount=2&amp;segmentLink=17</t>
  </si>
  <si>
    <t>https://www.nseindia.com/live_market/dynaContent/live_watch/option_chain/optionKeys.jsp?symbolCode=2367&amp;symbol=RCOM&amp;symbol=RCOM&amp;instrument=-&amp;date=-&amp;segmentLink=17&amp;symbolCount=2&amp;segmentLink=17</t>
  </si>
  <si>
    <t>https://www.nseindia.com/live_market/dynaContent/live_watch/option_chain/optionKeys.jsp?symbolCode=2733&amp;symbol=RECLTD&amp;symbol=RECLTD&amp;instrument=-&amp;date=-&amp;segmentLink=17&amp;symbolCount=2&amp;segmentLink=17</t>
  </si>
  <si>
    <t>https://www.nseindia.com/live_market/dynaContent/live_watch/option_chain/optionKeys.jsp?symbolCode=467&amp;symbol=ONGC&amp;symbol=ONGC&amp;instrument=-&amp;date=-&amp;segmentLink=17&amp;symbolCount=2&amp;segmentLink=17</t>
  </si>
  <si>
    <t>https://www.nseindia.com/live_market/dynaContent/live_watch/option_chain/optionKeys.jsp?symbolCode=787&amp;symbol=DABUR&amp;symbol=DABUR&amp;instrument=-&amp;date=-&amp;segmentLink=17&amp;symbolCount=2&amp;segmentLink=17</t>
  </si>
  <si>
    <t>https://www.nseindia.com/live_market/dynaContent/live_watch/option_chain/optionKeys.jsp?symbolCode=2577&amp;symbol=DISHTV&amp;symbol=DISHTV&amp;instrument=-&amp;date=-&amp;segmentLink=17&amp;symbolCount=2&amp;segmentLink=17</t>
  </si>
  <si>
    <t>https://www.nseindia.com/live_market/dynaContent/live_watch/option_chain/optionKeys.jsp?symbolCode=449&amp;symbol=EICHERMOT&amp;symbol=EICHERMOT&amp;instrument=-&amp;date=-&amp;segmentLink=17&amp;symbolCount=2&amp;segmentLink=17</t>
  </si>
  <si>
    <t>https://www.nseindia.com/live_market/dynaContent/live_watch/option_chain/optionKeys.jsp?symbolCode=1630&amp;symbol=ENGINERSIN&amp;symbol=ENGINERSIN&amp;instrument=-&amp;date=-&amp;segmentLink=17&amp;symbolCount=2&amp;segmentLink=17</t>
  </si>
  <si>
    <t>https://www.nseindia.com/live_market/dynaContent/live_watch/option_chain/optionKeys.jsp?symbolCode=1594&amp;symbol=GAIL&amp;symbol=GAIL&amp;instrument=-&amp;date=-&amp;segmentLink=17&amp;symbolCount=2&amp;segmentLink=17</t>
  </si>
  <si>
    <t>https://www.nseindia.com/live_market/dynaContent/live_watch/option_chain/optionKeys.jsp?symbolCode=2419&amp;symbol=GMRINFRA&amp;symbol=GMRINFRA&amp;instrument=-&amp;date=-&amp;segmentLink=17&amp;symbolCount=2&amp;segmentLink=17</t>
  </si>
  <si>
    <t>https://www.nseindia.com/live_market/dynaContent/live_watch/option_chain/optionKeys.jsp?symbolCode=1204&amp;symbol=GODFRYPHLP&amp;symbol=GODFRYPHLP&amp;instrument=-&amp;date=-&amp;segmentLink=17&amp;symbolCount=2&amp;segmentLink=17</t>
  </si>
  <si>
    <t>https://www.nseindia.com/live_market/dynaContent/live_watch/option_chain/optionKeys.jsp?symbolCode=1983&amp;symbol=GODREJCP&amp;symbol=GODREJCP&amp;instrument=-&amp;date=-&amp;segmentLink=17&amp;symbolCount=2&amp;segmentLink=17</t>
  </si>
  <si>
    <t>https://www.nseindia.com/live_market/dynaContent/live_watch/option_chain/optionKeys.jsp?symbolCode=1233&amp;symbol=GSFC&amp;symbol=GSFC&amp;instrument=-&amp;date=-&amp;segmentLink=17&amp;symbolCount=2&amp;segmentLink=17</t>
  </si>
  <si>
    <t>https://www.nseindia.com/live_market/dynaContent/live_watch/option_chain/optionKeys.jsp?symbolCode=2164&amp;symbol=IGL&amp;symbol=IGL&amp;instrument=-&amp;date=-&amp;segmentLink=17&amp;symbolCount=2&amp;segmentLink=17</t>
  </si>
  <si>
    <t>https://www.nseindia.com/live_market/dynaContent/live_watch/option_chain/optionKeys.jsp?symbolCode=5123&amp;symbol=L%26TFH&amp;symbol=L%26TFH&amp;instrument=-&amp;date=-&amp;segmentLink=17&amp;symbolCount=2&amp;segmentLink=17</t>
  </si>
  <si>
    <t>https://www.nseindia.com/live_market/dynaContent/live_watch/option_chain/optionKeys.jsp?symbolCode=2658&amp;symbol=KSCL&amp;symbol=KSCL&amp;instrument=-&amp;date=-&amp;segmentLink=17&amp;symbolCount=2&amp;segmentLink=17</t>
  </si>
  <si>
    <t>https://www.nseindia.com/live_market/dynaContent/live_watch/option_chain/optionKeys.jsp?symbolCode=1884&amp;symbol=KTKBANK&amp;symbol=KTKBANK&amp;instrument=-&amp;date=-&amp;segmentLink=17&amp;symbolCount=2&amp;segmentLink=17</t>
  </si>
  <si>
    <t>https://www.nseindia.com/live_market/dynaContent/live_watch/option_chain/optionKeys.jsp?symbolCode=2249&amp;symbol=NTPC&amp;symbol=NTPC&amp;instrument=-&amp;date=-&amp;segmentLink=17&amp;symbolCount=2&amp;segmentLink=17</t>
  </si>
  <si>
    <t>https://www.nseindia.com/live_market/dynaContent/live_watch/option_chain/optionKeys.jsp?symbolCode=141&amp;symbol=ORIENTBANK&amp;symbol=ORIENTBANK&amp;instrument=-&amp;date=-&amp;segmentLink=17&amp;symbolCount=2&amp;segmentLink=17</t>
  </si>
  <si>
    <t>https://www.nseindia.com/live_market/dynaContent/live_watch/option_chain/optionKeys.jsp?symbolCode=6253&amp;symbol=PCJEWELLER&amp;symbol=PCJEWELLER&amp;instrument=-&amp;date=-&amp;segmentLink=17&amp;symbolCount=2&amp;segmentLink=17</t>
  </si>
  <si>
    <t>https://www.nseindia.com/live_market/dynaContent/live_watch/option_chain/optionKeys.jsp?symbolCode=2178&amp;symbol=PETRONET&amp;symbol=PETRONET&amp;instrument=-&amp;date=-&amp;segmentLink=17&amp;symbolCount=2&amp;segmentLink=17</t>
  </si>
  <si>
    <t>https://www.nseindia.com/live_market/dynaContent/live_watch/option_chain/optionKeys.jsp?symbolCode=2536&amp;symbol=PFC&amp;symbol=PFC&amp;instrument=-&amp;date=-&amp;segmentLink=17&amp;symbolCount=2&amp;segmentLink=17</t>
  </si>
  <si>
    <t>https://www.nseindia.com/live_market/dynaContent/live_watch/option_chain/optionKeys.jsp?symbolCode=719&amp;symbol=PIDILITIND&amp;symbol=PIDILITIND&amp;instrument=-&amp;date=-&amp;segmentLink=17&amp;symbolCount=2&amp;segmentLink=17</t>
  </si>
  <si>
    <t>https://www.nseindia.com/live_market/dynaContent/live_watch/option_chain/optionKeys.jsp?symbolCode=2009&amp;symbol=PNB&amp;symbol=PNB&amp;instrument=-&amp;date=-&amp;segmentLink=17&amp;symbolCount=2&amp;segmentLink=17</t>
  </si>
  <si>
    <t>https://www.nseindia.com/live_market/dynaContent/live_watch/option_chain/optionKeys.jsp?symbolCode=2660&amp;symbol=POWERGRID&amp;symbol=POWERGRID&amp;instrument=-&amp;date=-&amp;segmentLink=17&amp;symbolCount=2&amp;segmentLink=17</t>
  </si>
  <si>
    <t>https://www.nseindia.com/live_market/dynaContent/live_watch/option_chain/optionKeys.jsp?symbolCode=2179&amp;symbol=PTC&amp;symbol=PTC&amp;instrument=-&amp;date=-&amp;segmentLink=17&amp;symbolCount=2&amp;segmentLink=17</t>
  </si>
  <si>
    <t>https://www.nseindia.com/live_market/dynaContent/live_watch/option_chain/optionKeys.jsp?symbolCode=746&amp;symbol=SAIL&amp;symbol=SAIL&amp;instrument=-&amp;date=-&amp;segmentLink=17&amp;symbolCount=2&amp;segmentLink=17</t>
  </si>
  <si>
    <t>https://www.nseindia.com/live_market/dynaContent/live_watch/option_chain/optionKeys.jsp?symbolCode=238&amp;symbol=SBIN&amp;symbol=SBIN&amp;instrument=-&amp;date=-&amp;segmentLink=17&amp;symbolCount=2&amp;segmentLink=17</t>
  </si>
  <si>
    <t>https://www.nseindia.com/live_market/dynaContent/live_watch/option_chain/optionKeys.jsp?symbolCode=619&amp;symbol=SIEMENS&amp;symbol=SIEMENS&amp;instrument=-&amp;date=-&amp;segmentLink=17&amp;symbolCount=2&amp;segmentLink=17</t>
  </si>
  <si>
    <t>https://www.nseindia.com/live_market/dynaContent/live_watch/option_chain/optionKeys.jsp?symbolCode=1684&amp;symbol=SOUTHBANK&amp;symbol=SOUTHBANK&amp;instrument=-&amp;date=-&amp;segmentLink=17&amp;symbolCount=2&amp;segmentLink=17</t>
  </si>
  <si>
    <t>https://www.nseindia.com/live_market/dynaContent/live_watch/option_chain/optionKeys.jsp?symbolCode=581&amp;symbol=SREINFRA&amp;symbol=SREINFRA&amp;instrument=-&amp;date=-&amp;segmentLink=17&amp;symbolCount=2&amp;segmentLink=17</t>
  </si>
  <si>
    <t>https://www.nseindia.com/live_market/dynaContent/live_watch/option_chain/optionKeys.jsp?symbolCode=323&amp;symbol=SRF&amp;symbol=SRF&amp;instrument=-&amp;date=-&amp;segmentLink=17&amp;symbolCount=2&amp;segmentLink=17</t>
  </si>
  <si>
    <t>https://www.nseindia.com/live_market/dynaContent/live_watch/option_chain/optionKeys.jsp?symbolCode=1464&amp;symbol=SRTRANSFIN&amp;symbol=SRTRANSFIN&amp;instrument=-&amp;date=-&amp;segmentLink=17&amp;symbolCount=2&amp;segmentLink=17</t>
  </si>
  <si>
    <t>https://www.nseindia.com/live_market/dynaContent/live_watch/option_chain/optionKeys.jsp?symbolCode=370&amp;symbol=SUNPHARMA&amp;symbol=SUNPHARMA&amp;instrument=-&amp;date=-&amp;segmentLink=17&amp;symbolCount=2&amp;segmentLink=17</t>
  </si>
  <si>
    <t>https://www.nseindia.com/live_market/dynaContent/live_watch/option_chain/optionKeys.jsp?symbolCode=2396&amp;symbol=SUNTV&amp;symbol=SUNTV&amp;instrument=-&amp;date=-&amp;segmentLink=17&amp;symbolCount=2&amp;segmentLink=17</t>
  </si>
  <si>
    <t>https://www.nseindia.com/live_market/dynaContent/live_watch/option_chain/optionKeys.jsp?symbolCode=2328&amp;symbol=SUZLON&amp;symbol=SUZLON&amp;instrument=-&amp;date=-&amp;segmentLink=17&amp;symbolCount=2&amp;segmentLink=17</t>
  </si>
  <si>
    <t>https://www.nseindia.com/live_market/dynaContent/live_watch/option_chain/optionKeys.jsp?symbolCode=1837&amp;symbol=SYNDIBANK&amp;symbol=SYNDIBANK&amp;instrument=-&amp;date=-&amp;segmentLink=17&amp;symbolCount=2&amp;segmentLink=17</t>
  </si>
  <si>
    <t>https://www.nseindia.com/live_market/dynaContent/live_watch/option_chain/optionKeys.jsp?symbolCode=368&amp;symbol=TATAELXSI&amp;symbol=TATAELXSI&amp;instrument=-&amp;date=-&amp;segmentLink=17&amp;symbolCount=2&amp;segmentLink=17</t>
  </si>
  <si>
    <t>https://www.nseindia.com/live_market/dynaContent/live_watch/option_chain/optionKeys.jsp?symbolCode=211&amp;symbol=TATAMOTORS&amp;symbol=TATAMOTORS&amp;instrument=-&amp;date=-&amp;segmentLink=17&amp;symbolCount=2&amp;segmentLink=17</t>
  </si>
  <si>
    <t>https://www.nseindia.com/live_market/dynaContent/live_watch/option_chain/optionKeys.jsp?symbolCode=2692&amp;symbol=COLPAL&amp;symbol=COLPAL&amp;instrument=-&amp;date=-&amp;segmentLink=17&amp;symbolCount=2&amp;segmentLink=17</t>
  </si>
  <si>
    <t>https://www.nseindia.com/live_market/dynaContent/live_watch/option_chain/optionKeys.jsp?symbolCode=129&amp;symbol=EXIDEIND&amp;symbol=EXIDEIND&amp;instrument=-&amp;date=-&amp;segmentLink=17&amp;symbolCount=2&amp;segmentLink=17</t>
  </si>
  <si>
    <t>https://www.nseindia.com/live_market/dynaContent/live_watch/option_chain/optionKeys.jsp?symbolCode=1816&amp;symbol=JINDALSTEL&amp;symbol=JINDALSTEL&amp;instrument=-&amp;date=-&amp;segmentLink=17&amp;symbolCount=2&amp;segmentLink=17</t>
  </si>
  <si>
    <t>https://www.nseindia.com/live_market/dynaContent/live_watch/option_chain/optionKeys.jsp?symbolCode=2203&amp;symbol=LT&amp;symbol=LT&amp;instrument=-&amp;date=-&amp;segmentLink=17&amp;symbolCount=2&amp;segmentLink=17</t>
  </si>
  <si>
    <t>https://www.nseindia.com/live_market/dynaContent/live_watch/option_chain/optionKeys.jsp?symbolCode=2374&amp;symbol=M%26MFIN&amp;symbol=M%26MFIN&amp;instrument=-&amp;date=-&amp;segmentLink=17&amp;symbolCount=2&amp;segmentLink=17</t>
  </si>
  <si>
    <t>https://www.nseindia.com/live_market/dynaContent/live_watch/option_chain/optionKeys.jsp?symbolCode=1355&amp;symbol=MARICO&amp;symbol=MARICO&amp;instrument=-&amp;date=-&amp;segmentLink=17&amp;symbolCount=2&amp;segmentLink=17</t>
  </si>
  <si>
    <t>https://www.nseindia.com/live_market/dynaContent/live_watch/option_chain/optionKeys.jsp?symbolCode=1989&amp;symbol=MCDOWELL-N&amp;symbol=MCDOWELL-N&amp;instrument=-&amp;date=-&amp;segmentLink=17&amp;symbolCount=2&amp;segmentLink=17</t>
  </si>
  <si>
    <t>https://www.nseindia.com/live_market/dynaContent/live_watch/option_chain/optionKeys.jsp?symbolCode=1193&amp;symbol=MFSL&amp;symbol=MFSL&amp;instrument=-&amp;date=-&amp;segmentLink=17&amp;symbolCount=2&amp;segmentLink=17</t>
  </si>
  <si>
    <t>https://www.nseindia.com/live_market/dynaContent/live_watch/option_chain/optionKeys.jsp?symbolCode=2213&amp;symbol=NIITTECH&amp;symbol=NIITTECH&amp;instrument=-&amp;date=-&amp;segmentLink=17&amp;symbolCount=2&amp;segmentLink=17</t>
  </si>
  <si>
    <t>20,50</t>
  </si>
  <si>
    <t>https://www.nseindia.com/live_market/dynaContent/live_watch/option_chain/optionKeys.jsp?symbolCode=226&amp;symbol=RELINFRA&amp;symbol=RELINFRA&amp;instrument=-&amp;date=-&amp;segmentLink=17&amp;symbolCount=2&amp;segmentLink=17</t>
  </si>
  <si>
    <t>https://www.nseindia.com/live_market/dynaContent/live_watch/option_chain/optionKeys.jsp?symbolCode=-10002&amp;symbol=NIFTY&amp;symbol=NIFTY&amp;instrument=-&amp;date=-&amp;segmentLink=17&amp;symbolCount=2&amp;segmentLink=17</t>
  </si>
  <si>
    <t>Spot</t>
  </si>
  <si>
    <t>Previous Close</t>
  </si>
  <si>
    <t>ATM Strike</t>
  </si>
  <si>
    <t>Premium against ATM Strike</t>
  </si>
  <si>
    <t>Expiry</t>
  </si>
  <si>
    <t>Previous Date</t>
  </si>
  <si>
    <t>CE</t>
  </si>
  <si>
    <t>PE</t>
  </si>
  <si>
    <t>IV</t>
  </si>
  <si>
    <t>Days to expiry</t>
  </si>
  <si>
    <t>SD</t>
  </si>
  <si>
    <t>1SD</t>
  </si>
  <si>
    <t>2SD</t>
  </si>
  <si>
    <t>3SD</t>
  </si>
  <si>
    <t>Strike GAP</t>
  </si>
  <si>
    <t>URL</t>
  </si>
  <si>
    <t>STRIKE NEAR 2 SD</t>
  </si>
  <si>
    <t>STRIKE NEAR 3 SD</t>
  </si>
  <si>
    <t>PREM</t>
  </si>
  <si>
    <t>Indicative SPAN Margin</t>
  </si>
  <si>
    <t>Symbol</t>
  </si>
  <si>
    <t>Mlot</t>
  </si>
  <si>
    <t>SpMgn%</t>
  </si>
  <si>
    <t>ExpMgn%</t>
  </si>
  <si>
    <t>TotMgn%</t>
  </si>
  <si>
    <t>SpMgnPerShare</t>
  </si>
  <si>
    <t>ExpMgnPerShr</t>
  </si>
  <si>
    <t>TotMgnPerShr</t>
  </si>
  <si>
    <t>SpMgnPerLt</t>
  </si>
  <si>
    <t>ExpMgnPerLt</t>
  </si>
  <si>
    <t>TotMgnPerLt</t>
  </si>
  <si>
    <t xml:space="preserve">Strangle </t>
  </si>
  <si>
    <t xml:space="preserve">Naked </t>
  </si>
  <si>
    <t>Naked 3%</t>
  </si>
  <si>
    <t>can be updated at 6 : 30 pm on the current date</t>
  </si>
  <si>
    <t>STRIKE (IF 3 SD STRIKE IS NOT AVAILABLE)</t>
  </si>
  <si>
    <t>NA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</si>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</sst>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8"/>
      <color rgb="FF5C616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wrapText="1"/>
    </xf>
    <xf numFmtId="16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4" fillId="3" borderId="3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left" vertical="top" wrapText="1"/>
    </xf>
    <xf numFmtId="4" fontId="5" fillId="0" borderId="2" xfId="0" applyNumberFormat="1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2" fontId="0" fillId="0" borderId="0" xfId="0" applyNumberFormat="1"/>
    <xf numFmtId="0" fontId="5" fillId="3" borderId="2" xfId="0" applyFont="1" applyFill="1" applyBorder="1" applyAlignment="1">
      <alignment horizontal="left" vertical="top" wrapText="1"/>
    </xf>
    <xf numFmtId="4" fontId="5" fillId="3" borderId="2" xfId="0" applyNumberFormat="1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164" fontId="0" fillId="0" borderId="0" xfId="0" applyNumberFormat="1"/>
    <xf numFmtId="9" fontId="0" fillId="0" borderId="0" xfId="0" applyNumberFormat="1" applyAlignment="1">
      <alignment wrapText="1"/>
    </xf>
    <xf numFmtId="0" fontId="0" fillId="2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3" fillId="0" borderId="1" xfId="0" applyFont="1" applyBorder="1" applyAlignment="1">
      <alignment horizontal="left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no"?><Relationships xmlns="http://schemas.openxmlformats.org/package/2006/relationships"><Relationship Id="rId1" Target="https://www.nseindia.com/live_market/dynaContent/live_watch/option_chain/optionKeys.jsp?symbolCode=209&amp;symbol=ACC&amp;symbol=ACC&amp;instrument=-&amp;date=-&amp;segmentLink=17&amp;symbolCount=2&amp;segmentLink=17" TargetMode="External" Type="http://schemas.openxmlformats.org/officeDocument/2006/relationships/hyperlink"/><Relationship Id="rId10" Target="https://www.nseindia.com/live_market/dynaContent/live_watch/option_chain/optionKeys.jsp?symbolCode=207&amp;symbol=ARVIND&amp;symbol=ARVIND&amp;instrument=-&amp;date=-&amp;segmentLink=17&amp;symbolCount=2&amp;segmentLink=17" TargetMode="External" Type="http://schemas.openxmlformats.org/officeDocument/2006/relationships/hyperlink"/><Relationship Id="rId100" Target="https://www.nseindia.com/live_market/dynaContent/live_watch/option_chain/optionKeys.jsp?symbolCode=408&amp;symbol=HCC&amp;symbol=HCC&amp;instrument=-&amp;date=-&amp;segmentLink=17&amp;symbolCount=2&amp;segmentLink=17" TargetMode="External" Type="http://schemas.openxmlformats.org/officeDocument/2006/relationships/hyperlink"/><Relationship Id="rId101" Target="https://www.nseindia.com/live_market/dynaContent/live_watch/option_chain/optionKeys.jsp?symbolCode=854&amp;symbol=IOC&amp;symbol=IOC&amp;instrument=-&amp;date=-&amp;segmentLink=17&amp;symbolCount=2&amp;segmentLink=17" TargetMode="External" Type="http://schemas.openxmlformats.org/officeDocument/2006/relationships/hyperlink"/><Relationship Id="rId102" Target="https://www.nseindia.com/live_market/dynaContent/live_watch/option_chain/optionKeys.jsp?symbolCode=2724&amp;symbol=IRB&amp;symbol=IRB&amp;instrument=-&amp;date=-&amp;segmentLink=17&amp;symbolCount=2&amp;segmentLink=17" TargetMode="External" Type="http://schemas.openxmlformats.org/officeDocument/2006/relationships/hyperlink"/><Relationship Id="rId103" Target="https://www.nseindia.com/live_market/dynaContent/live_watch/option_chain/optionKeys.jsp?symbolCode=1986&amp;symbol=JISLJALEQS&amp;symbol=JISLJALEQS&amp;instrument=-&amp;date=-&amp;segmentLink=17&amp;symbolCount=2&amp;segmentLink=17" TargetMode="External" Type="http://schemas.openxmlformats.org/officeDocument/2006/relationships/hyperlink"/><Relationship Id="rId104" Target="https://www.nseindia.com/live_market/dynaContent/live_watch/option_chain/optionKeys.jsp?symbolCode=2198&amp;symbol=JPASSOCIAT&amp;symbol=JPASSOCIAT&amp;instrument=-&amp;date=-&amp;segmentLink=17&amp;symbolCount=2&amp;segmentLink=17" TargetMode="External" Type="http://schemas.openxmlformats.org/officeDocument/2006/relationships/hyperlink"/><Relationship Id="rId105" Target="https://www.nseindia.com/live_market/dynaContent/live_watch/option_chain/optionKeys.jsp?symbolCode=2266&amp;symbol=JSWSTEEL&amp;symbol=JSWSTEEL&amp;instrument=-&amp;date=-&amp;segmentLink=17&amp;symbolCount=2&amp;segmentLink=17" TargetMode="External" Type="http://schemas.openxmlformats.org/officeDocument/2006/relationships/hyperlink"/><Relationship Id="rId106" Target="https://www.nseindia.com/live_market/dynaContent/live_watch/option_chain/optionKeys.jsp?symbolCode=6951&amp;symbol=JUSTDIAL&amp;symbol=JUSTDIAL&amp;instrument=-&amp;date=-&amp;segmentLink=17&amp;symbolCount=2&amp;segmentLink=17" TargetMode="External" Type="http://schemas.openxmlformats.org/officeDocument/2006/relationships/hyperlink"/><Relationship Id="rId107" Target="https://www.nseindia.com/live_market/dynaContent/live_watch/option_chain/optionKeys.jsp?symbolCode=2143&amp;symbol=MARUTI&amp;symbol=MARUTI&amp;instrument=-&amp;date=-&amp;segmentLink=17&amp;symbolCount=2&amp;segmentLink=17" TargetMode="External" Type="http://schemas.openxmlformats.org/officeDocument/2006/relationships/hyperlink"/><Relationship Id="rId108" Target="https://www.nseindia.com/live_market/dynaContent/live_watch/option_chain/optionKeys.jsp?symbolCode=4732&amp;symbol=MUTHOOTFIN&amp;symbol=MUTHOOTFIN&amp;instrument=-&amp;date=-&amp;segmentLink=17&amp;symbolCount=2&amp;segmentLink=17" TargetMode="External" Type="http://schemas.openxmlformats.org/officeDocument/2006/relationships/hyperlink"/><Relationship Id="rId109" Target="https://www.nseindia.com/live_market/dynaContent/live_watch/option_chain/optionKeys.jsp?symbolCode=1789&amp;symbol=NATIONALUM&amp;symbol=NATIONALUM&amp;instrument=-&amp;date=-&amp;segmentLink=17&amp;symbolCount=2&amp;segmentLink=17" TargetMode="External" Type="http://schemas.openxmlformats.org/officeDocument/2006/relationships/hyperlink"/><Relationship Id="rId11" Target="https://www.nseindia.com/live_market/dynaContent/live_watch/option_chain/optionKeys.jsp?symbolCode=901&amp;symbol=APOLLOTYRE&amp;symbol=APOLLOTYRE&amp;instrument=-&amp;date=-&amp;segmentLink=17&amp;symbolCount=2&amp;segmentLink=17" TargetMode="External" Type="http://schemas.openxmlformats.org/officeDocument/2006/relationships/hyperlink"/><Relationship Id="rId110" Target="https://www.nseindia.com/live_market/dynaContent/live_watch/option_chain/optionKeys.jsp?symbolCode=5846&amp;symbol=NBCC&amp;symbol=NBCC&amp;instrument=-&amp;date=-&amp;segmentLink=17&amp;symbolCount=2&amp;segmentLink=17" TargetMode="External" Type="http://schemas.openxmlformats.org/officeDocument/2006/relationships/hyperlink"/><Relationship Id="rId111" Target="https://www.nseindia.com/live_market/dynaContent/live_watch/option_chain/optionKeys.jsp?symbolCode=917&amp;symbol=NCC&amp;symbol=NCC&amp;instrument=-&amp;date=-&amp;segmentLink=17&amp;symbolCount=2&amp;segmentLink=17" TargetMode="External" Type="http://schemas.openxmlformats.org/officeDocument/2006/relationships/hyperlink"/><Relationship Id="rId112" Target="https://www.nseindia.com/live_market/dynaContent/live_watch/option_chain/optionKeys.jsp?symbolCode=2902&amp;symbol=NHPC&amp;symbol=NHPC&amp;instrument=-&amp;date=-&amp;segmentLink=17&amp;symbolCount=2&amp;segmentLink=17" TargetMode="External" Type="http://schemas.openxmlformats.org/officeDocument/2006/relationships/hyperlink"/><Relationship Id="rId113" Target="https://www.nseindia.com/live_market/dynaContent/live_watch/option_chain/optionKeys.jsp?symbolCode=1270&amp;symbol=RELCAPITAL&amp;symbol=RELCAPITAL&amp;instrument=-&amp;date=-&amp;segmentLink=17&amp;symbolCount=2&amp;segmentLink=17" TargetMode="External" Type="http://schemas.openxmlformats.org/officeDocument/2006/relationships/hyperlink"/><Relationship Id="rId114" Target="https://www.nseindia.com/live_market/dynaContent/live_watch/option_chain/optionKeys.jsp?symbolCode=242&amp;symbol=RELIANCE&amp;symbol=RELIANCE&amp;instrument=-&amp;date=-&amp;segmentLink=17&amp;symbolCount=2&amp;segmentLink=17" TargetMode="External" Type="http://schemas.openxmlformats.org/officeDocument/2006/relationships/hyperlink"/><Relationship Id="rId115" Target="https://www.nseindia.com/live_market/dynaContent/live_watch/option_chain/optionKeys.jsp?symbolCode=303&amp;symbol=TATACHEM&amp;symbol=TATACHEM&amp;instrument=-&amp;date=-&amp;segmentLink=17&amp;symbolCount=2&amp;segmentLink=17" TargetMode="External" Type="http://schemas.openxmlformats.org/officeDocument/2006/relationships/hyperlink"/><Relationship Id="rId116" Target="https://www.nseindia.com/live_market/dynaContent/live_watch/option_chain/optionKeys.jsp?symbolCode=641&amp;symbol=TATACOMM&amp;symbol=TATACOMM&amp;instrument=-&amp;date=-&amp;segmentLink=17&amp;symbolCount=2&amp;segmentLink=17" TargetMode="External" Type="http://schemas.openxmlformats.org/officeDocument/2006/relationships/hyperlink"/><Relationship Id="rId117" Target="https://www.nseindia.com/live_market/dynaContent/live_watch/option_chain/optionKeys.jsp?symbolCode=1105&amp;symbol=ZEEL&amp;symbol=ZEEL&amp;instrument=-&amp;date=-&amp;segmentLink=17&amp;symbolCount=2&amp;segmentLink=17" TargetMode="External" Type="http://schemas.openxmlformats.org/officeDocument/2006/relationships/hyperlink"/><Relationship Id="rId118" Target="https://www.nseindia.com/live_market/dynaContent/live_watch/option_chain/optionKeys.jsp?symbolCode=2304&amp;symbol=YESBANK&amp;symbol=YESBANK&amp;instrument=-&amp;date=-&amp;segmentLink=17&amp;symbolCount=2&amp;segmentLink=17" TargetMode="External" Type="http://schemas.openxmlformats.org/officeDocument/2006/relationships/hyperlink"/><Relationship Id="rId119" Target="https://www.nseindia.com/live_market/dynaContent/live_watch/option_chain/optionKeys.jsp?symbolCode=1863&amp;symbol=WOCKPHARMA&amp;symbol=WOCKPHARMA&amp;instrument=-&amp;date=-&amp;segmentLink=17&amp;symbolCount=2&amp;segmentLink=17" TargetMode="External" Type="http://schemas.openxmlformats.org/officeDocument/2006/relationships/hyperlink"/><Relationship Id="rId12" Target="https://www.nseindia.com/live_market/dynaContent/live_watch/option_chain/optionKeys.jsp?symbolCode=228&amp;symbol=ASHOKLEY&amp;symbol=ASHOKLEY&amp;instrument=-&amp;date=-&amp;segmentLink=17&amp;symbolCount=2&amp;segmentLink=17" TargetMode="External" Type="http://schemas.openxmlformats.org/officeDocument/2006/relationships/hyperlink"/><Relationship Id="rId120" Target="https://www.nseindia.com/live_market/dynaContent/live_watch/option_chain/optionKeys.jsp?symbolCode=231&amp;symbol=VOLTAS&amp;symbol=VOLTAS&amp;instrument=-&amp;date=-&amp;segmentLink=17&amp;symbolCount=2&amp;segmentLink=17" TargetMode="External" Type="http://schemas.openxmlformats.org/officeDocument/2006/relationships/hyperlink"/><Relationship Id="rId121" Target="https://www.nseindia.com/live_market/dynaContent/live_watch/option_chain/optionKeys.jsp?symbolCode=624&amp;symbol=WIPRO&amp;symbol=WIPRO&amp;instrument=-&amp;date=-&amp;segmentLink=17&amp;symbolCount=2&amp;segmentLink=17" TargetMode="External" Type="http://schemas.openxmlformats.org/officeDocument/2006/relationships/hyperlink"/><Relationship Id="rId122" Target="https://www.nseindia.com/live_market/dynaContent/live_watch/option_chain/optionKeys.jsp?symbolCode=237&amp;symbol=VEDL&amp;symbol=VEDL&amp;instrument=-&amp;date=-&amp;segmentLink=17&amp;symbolCount=2&amp;segmentLink=17" TargetMode="External" Type="http://schemas.openxmlformats.org/officeDocument/2006/relationships/hyperlink"/><Relationship Id="rId123" Target="https://www.nseindia.com/live_market/dynaContent/live_watch/option_chain/optionKeys.jsp?symbolCode=2025&amp;symbol=UNIONBANK&amp;symbol=UNIONBANK&amp;instrument=-&amp;date=-&amp;segmentLink=17&amp;symbolCount=2&amp;segmentLink=17" TargetMode="External" Type="http://schemas.openxmlformats.org/officeDocument/2006/relationships/hyperlink"/><Relationship Id="rId124" Target="https://www.nseindia.com/live_market/dynaContent/live_watch/option_chain/optionKeys.jsp?symbolCode=1900&amp;symbol=TVSMOTOR&amp;symbol=TVSMOTOR&amp;instrument=-&amp;date=-&amp;segmentLink=17&amp;symbolCount=2&amp;segmentLink=17" TargetMode="External" Type="http://schemas.openxmlformats.org/officeDocument/2006/relationships/hyperlink"/><Relationship Id="rId125" Target="https://www.nseindia.com/live_market/dynaContent/live_watch/option_chain/optionKeys.jsp?symbolCode=2772&amp;symbol=UBL&amp;symbol=UBL&amp;instrument=-&amp;date=-&amp;segmentLink=17&amp;symbolCount=2&amp;segmentLink=17" TargetMode="External" Type="http://schemas.openxmlformats.org/officeDocument/2006/relationships/hyperlink"/><Relationship Id="rId126" Target="https://www.nseindia.com/live_market/dynaContent/live_watch/option_chain/optionKeys.jsp?symbolCode=13773&amp;symbol=UJJIVAN&amp;symbol=UJJIVAN&amp;instrument=-&amp;date=-&amp;segmentLink=17&amp;symbolCount=2&amp;segmentLink=17" TargetMode="External" Type="http://schemas.openxmlformats.org/officeDocument/2006/relationships/hyperlink"/><Relationship Id="rId127" Target="https://www.nseindia.com/live_market/dynaContent/live_watch/option_chain/optionKeys.jsp?symbolCode=2210&amp;symbol=ULTRACEMCO&amp;symbol=ULTRACEMCO&amp;instrument=-&amp;date=-&amp;segmentLink=17&amp;symbolCount=2&amp;segmentLink=17" TargetMode="External" Type="http://schemas.openxmlformats.org/officeDocument/2006/relationships/hyperlink"/><Relationship Id="rId128" Target="https://www.nseindia.com/live_market/dynaContent/live_watch/option_chain/optionKeys.jsp?symbolCode=2789&amp;symbol=TATAMTRDVR&amp;symbol=TATAMTRDVR&amp;instrument=-&amp;date=-&amp;segmentLink=17&amp;symbolCount=2&amp;segmentLink=17" TargetMode="External" Type="http://schemas.openxmlformats.org/officeDocument/2006/relationships/hyperlink"/><Relationship Id="rId129" Target="https://www.nseindia.com/live_market/dynaContent/live_watch/option_chain/optionKeys.jsp?symbolCode=590&amp;symbol=TATAPOWER&amp;symbol=TATAPOWER&amp;instrument=-&amp;date=-&amp;segmentLink=17&amp;symbolCount=2&amp;segmentLink=17" TargetMode="External" Type="http://schemas.openxmlformats.org/officeDocument/2006/relationships/hyperlink"/><Relationship Id="rId13" Target="https://www.nseindia.com/live_market/dynaContent/live_watch/option_chain/optionKeys.jsp?symbolCode=288&amp;symbol=ASIANPAINT&amp;symbol=ASIANPAINT&amp;instrument=-&amp;date=-&amp;segmentLink=17&amp;symbolCount=2&amp;segmentLink=17" TargetMode="External" Type="http://schemas.openxmlformats.org/officeDocument/2006/relationships/hyperlink"/><Relationship Id="rId130" Target="https://www.nseindia.com/live_market/dynaContent/live_watch/option_chain/optionKeys.jsp?symbolCode=234&amp;symbol=TATASTEEL&amp;symbol=TATASTEEL&amp;instrument=-&amp;date=-&amp;segmentLink=17&amp;symbolCount=2&amp;segmentLink=17" TargetMode="External" Type="http://schemas.openxmlformats.org/officeDocument/2006/relationships/hyperlink"/><Relationship Id="rId131" Target="https://www.nseindia.com/live_market/dynaContent/live_watch/option_chain/optionKeys.jsp?symbolCode=2212&amp;symbol=TCS&amp;symbol=TCS&amp;instrument=-&amp;date=-&amp;segmentLink=17&amp;symbolCount=2&amp;segmentLink=17" TargetMode="External" Type="http://schemas.openxmlformats.org/officeDocument/2006/relationships/hyperlink"/><Relationship Id="rId132" Target="https://www.nseindia.com/live_market/dynaContent/live_watch/option_chain/optionKeys.jsp?symbolCode=2421&amp;symbol=TECHM&amp;symbol=TECHM&amp;instrument=-&amp;date=-&amp;segmentLink=17&amp;symbolCount=2&amp;segmentLink=17" TargetMode="External" Type="http://schemas.openxmlformats.org/officeDocument/2006/relationships/hyperlink"/><Relationship Id="rId133" Target="https://www.nseindia.com/live_market/dynaContent/live_watch/option_chain/optionKeys.jsp?symbolCode=233&amp;symbol=TITAN&amp;symbol=TITAN&amp;instrument=-&amp;date=-&amp;segmentLink=17&amp;symbolCount=2&amp;segmentLink=17" TargetMode="External" Type="http://schemas.openxmlformats.org/officeDocument/2006/relationships/hyperlink"/><Relationship Id="rId134" Target="https://www.nseindia.com/live_market/dynaContent/live_watch/option_chain/optionKeys.jsp?symbolCode=2523&amp;symbol=TV18BRDCST&amp;symbol=TV18BRDCST&amp;instrument=-&amp;date=-&amp;segmentLink=17&amp;symbolCount=2&amp;segmentLink=17" TargetMode="External" Type="http://schemas.openxmlformats.org/officeDocument/2006/relationships/hyperlink"/><Relationship Id="rId135" Target="https://www.nseindia.com/live_market/dynaContent/live_watch/option_chain/optionKeys.jsp?symbolCode=2348&amp;symbol=PVR&amp;symbol=PVR&amp;instrument=-&amp;date=-&amp;segmentLink=17&amp;symbolCount=2&amp;segmentLink=17" TargetMode="External" Type="http://schemas.openxmlformats.org/officeDocument/2006/relationships/hyperlink"/><Relationship Id="rId136" Target="https://www.nseindia.com/live_market/dynaContent/live_watch/option_chain/optionKeys.jsp?symbolCode=14160&amp;symbol=RBLBANK&amp;symbol=RBLBANK&amp;instrument=-&amp;date=-&amp;segmentLink=17&amp;symbolCount=2&amp;segmentLink=17" TargetMode="External" Type="http://schemas.openxmlformats.org/officeDocument/2006/relationships/hyperlink"/><Relationship Id="rId137" Target="https://www.nseindia.com/live_market/dynaContent/live_watch/option_chain/optionKeys.jsp?symbolCode=2367&amp;symbol=RCOM&amp;symbol=RCOM&amp;instrument=-&amp;date=-&amp;segmentLink=17&amp;symbolCount=2&amp;segmentLink=17" TargetMode="External" Type="http://schemas.openxmlformats.org/officeDocument/2006/relationships/hyperlink"/><Relationship Id="rId138" Target="https://www.nseindia.com/live_market/dynaContent/live_watch/option_chain/optionKeys.jsp?symbolCode=2733&amp;symbol=RECLTD&amp;symbol=RECLTD&amp;instrument=-&amp;date=-&amp;segmentLink=17&amp;symbolCount=2&amp;segmentLink=17" TargetMode="External" Type="http://schemas.openxmlformats.org/officeDocument/2006/relationships/hyperlink"/><Relationship Id="rId139" Target="https://www.nseindia.com/live_market/dynaContent/live_watch/option_chain/optionKeys.jsp?symbolCode=467&amp;symbol=ONGC&amp;symbol=ONGC&amp;instrument=-&amp;date=-&amp;segmentLink=17&amp;symbolCount=2&amp;segmentLink=17" TargetMode="External" Type="http://schemas.openxmlformats.org/officeDocument/2006/relationships/hyperlink"/><Relationship Id="rId14" Target="https://www.nseindia.com/live_market/dynaContent/live_watch/option_chain/optionKeys.jsp?symbolCode=934&amp;symbol=AUROPHARMA&amp;symbol=AUROPHARMA&amp;instrument=-&amp;date=-&amp;segmentLink=17&amp;symbolCount=2&amp;segmentLink=17" TargetMode="External" Type="http://schemas.openxmlformats.org/officeDocument/2006/relationships/hyperlink"/><Relationship Id="rId140" Target="https://www.nseindia.com/live_market/dynaContent/live_watch/option_chain/optionKeys.jsp?symbolCode=787&amp;symbol=DABUR&amp;symbol=DABUR&amp;instrument=-&amp;date=-&amp;segmentLink=17&amp;symbolCount=2&amp;segmentLink=17" TargetMode="External" Type="http://schemas.openxmlformats.org/officeDocument/2006/relationships/hyperlink"/><Relationship Id="rId141" Target="https://www.nseindia.com/live_market/dynaContent/live_watch/option_chain/optionKeys.jsp?symbolCode=2577&amp;symbol=DISHTV&amp;symbol=DISHTV&amp;instrument=-&amp;date=-&amp;segmentLink=17&amp;symbolCount=2&amp;segmentLink=17" TargetMode="External" Type="http://schemas.openxmlformats.org/officeDocument/2006/relationships/hyperlink"/><Relationship Id="rId142" Target="https://www.nseindia.com/live_market/dynaContent/live_watch/option_chain/optionKeys.jsp?symbolCode=449&amp;symbol=EICHERMOT&amp;symbol=EICHERMOT&amp;instrument=-&amp;date=-&amp;segmentLink=17&amp;symbolCount=2&amp;segmentLink=17" TargetMode="External" Type="http://schemas.openxmlformats.org/officeDocument/2006/relationships/hyperlink"/><Relationship Id="rId143" Target="https://www.nseindia.com/live_market/dynaContent/live_watch/option_chain/optionKeys.jsp?symbolCode=1630&amp;symbol=ENGINERSIN&amp;symbol=ENGINERSIN&amp;instrument=-&amp;date=-&amp;segmentLink=17&amp;symbolCount=2&amp;segmentLink=17" TargetMode="External" Type="http://schemas.openxmlformats.org/officeDocument/2006/relationships/hyperlink"/><Relationship Id="rId144" Target="https://www.nseindia.com/live_market/dynaContent/live_watch/option_chain/optionKeys.jsp?symbolCode=1594&amp;symbol=GAIL&amp;symbol=GAIL&amp;instrument=-&amp;date=-&amp;segmentLink=17&amp;symbolCount=2&amp;segmentLink=17" TargetMode="External" Type="http://schemas.openxmlformats.org/officeDocument/2006/relationships/hyperlink"/><Relationship Id="rId145" Target="https://www.nseindia.com/live_market/dynaContent/live_watch/option_chain/optionKeys.jsp?symbolCode=2419&amp;symbol=GMRINFRA&amp;symbol=GMRINFRA&amp;instrument=-&amp;date=-&amp;segmentLink=17&amp;symbolCount=2&amp;segmentLink=17" TargetMode="External" Type="http://schemas.openxmlformats.org/officeDocument/2006/relationships/hyperlink"/><Relationship Id="rId146" Target="https://www.nseindia.com/live_market/dynaContent/live_watch/option_chain/optionKeys.jsp?symbolCode=1204&amp;symbol=GODFRYPHLP&amp;symbol=GODFRYPHLP&amp;instrument=-&amp;date=-&amp;segmentLink=17&amp;symbolCount=2&amp;segmentLink=17" TargetMode="External" Type="http://schemas.openxmlformats.org/officeDocument/2006/relationships/hyperlink"/><Relationship Id="rId147" Target="https://www.nseindia.com/live_market/dynaContent/live_watch/option_chain/optionKeys.jsp?symbolCode=1983&amp;symbol=GODREJCP&amp;symbol=GODREJCP&amp;instrument=-&amp;date=-&amp;segmentLink=17&amp;symbolCount=2&amp;segmentLink=17" TargetMode="External" Type="http://schemas.openxmlformats.org/officeDocument/2006/relationships/hyperlink"/><Relationship Id="rId148" Target="https://www.nseindia.com/live_market/dynaContent/live_watch/option_chain/optionKeys.jsp?symbolCode=1233&amp;symbol=GSFC&amp;symbol=GSFC&amp;instrument=-&amp;date=-&amp;segmentLink=17&amp;symbolCount=2&amp;segmentLink=17" TargetMode="External" Type="http://schemas.openxmlformats.org/officeDocument/2006/relationships/hyperlink"/><Relationship Id="rId149" Target="https://www.nseindia.com/live_market/dynaContent/live_watch/option_chain/optionKeys.jsp?symbolCode=2164&amp;symbol=IGL&amp;symbol=IGL&amp;instrument=-&amp;date=-&amp;segmentLink=17&amp;symbolCount=2&amp;segmentLink=17" TargetMode="External" Type="http://schemas.openxmlformats.org/officeDocument/2006/relationships/hyperlink"/><Relationship Id="rId15" Target="https://www.nseindia.com/live_market/dynaContent/live_watch/option_chain/optionKeys.jsp?symbolCode=1693&amp;symbol=AXISBANK&amp;symbol=AXISBANK&amp;instrument=-&amp;date=-&amp;segmentLink=17&amp;symbolCount=2&amp;segmentLink=17" TargetMode="External" Type="http://schemas.openxmlformats.org/officeDocument/2006/relationships/hyperlink"/><Relationship Id="rId150" Target="https://www.nseindia.com/live_market/dynaContent/live_watch/option_chain/optionKeys.jsp?symbolCode=5123&amp;symbol=L%26TFH&amp;symbol=L%26TFH&amp;instrument=-&amp;date=-&amp;segmentLink=17&amp;symbolCount=2&amp;segmentLink=17" TargetMode="External" Type="http://schemas.openxmlformats.org/officeDocument/2006/relationships/hyperlink"/><Relationship Id="rId151" Target="https://www.nseindia.com/live_market/dynaContent/live_watch/option_chain/optionKeys.jsp?symbolCode=2658&amp;symbol=KSCL&amp;symbol=KSCL&amp;instrument=-&amp;date=-&amp;segmentLink=17&amp;symbolCount=2&amp;segmentLink=17" TargetMode="External" Type="http://schemas.openxmlformats.org/officeDocument/2006/relationships/hyperlink"/><Relationship Id="rId152" Target="https://www.nseindia.com/live_market/dynaContent/live_watch/option_chain/optionKeys.jsp?symbolCode=1884&amp;symbol=KTKBANK&amp;symbol=KTKBANK&amp;instrument=-&amp;date=-&amp;segmentLink=17&amp;symbolCount=2&amp;segmentLink=17" TargetMode="External" Type="http://schemas.openxmlformats.org/officeDocument/2006/relationships/hyperlink"/><Relationship Id="rId153" Target="https://www.nseindia.com/live_market/dynaContent/live_watch/option_chain/optionKeys.jsp?symbolCode=2249&amp;symbol=NTPC&amp;symbol=NTPC&amp;instrument=-&amp;date=-&amp;segmentLink=17&amp;symbolCount=2&amp;segmentLink=17" TargetMode="External" Type="http://schemas.openxmlformats.org/officeDocument/2006/relationships/hyperlink"/><Relationship Id="rId154" Target="https://www.nseindia.com/live_market/dynaContent/live_watch/option_chain/optionKeys.jsp?symbolCode=141&amp;symbol=ORIENTBANK&amp;symbol=ORIENTBANK&amp;instrument=-&amp;date=-&amp;segmentLink=17&amp;symbolCount=2&amp;segmentLink=17" TargetMode="External" Type="http://schemas.openxmlformats.org/officeDocument/2006/relationships/hyperlink"/><Relationship Id="rId155" Target="https://www.nseindia.com/live_market/dynaContent/live_watch/option_chain/optionKeys.jsp?symbolCode=6253&amp;symbol=PCJEWELLER&amp;symbol=PCJEWELLER&amp;instrument=-&amp;date=-&amp;segmentLink=17&amp;symbolCount=2&amp;segmentLink=17" TargetMode="External" Type="http://schemas.openxmlformats.org/officeDocument/2006/relationships/hyperlink"/><Relationship Id="rId156" Target="https://www.nseindia.com/live_market/dynaContent/live_watch/option_chain/optionKeys.jsp?symbolCode=2178&amp;symbol=PETRONET&amp;symbol=PETRONET&amp;instrument=-&amp;date=-&amp;segmentLink=17&amp;symbolCount=2&amp;segmentLink=17" TargetMode="External" Type="http://schemas.openxmlformats.org/officeDocument/2006/relationships/hyperlink"/><Relationship Id="rId157" Target="https://www.nseindia.com/live_market/dynaContent/live_watch/option_chain/optionKeys.jsp?symbolCode=2536&amp;symbol=PFC&amp;symbol=PFC&amp;instrument=-&amp;date=-&amp;segmentLink=17&amp;symbolCount=2&amp;segmentLink=17" TargetMode="External" Type="http://schemas.openxmlformats.org/officeDocument/2006/relationships/hyperlink"/><Relationship Id="rId158" Target="https://www.nseindia.com/live_market/dynaContent/live_watch/option_chain/optionKeys.jsp?symbolCode=719&amp;symbol=PIDILITIND&amp;symbol=PIDILITIND&amp;instrument=-&amp;date=-&amp;segmentLink=17&amp;symbolCount=2&amp;segmentLink=17" TargetMode="External" Type="http://schemas.openxmlformats.org/officeDocument/2006/relationships/hyperlink"/><Relationship Id="rId159" Target="https://www.nseindia.com/live_market/dynaContent/live_watch/option_chain/optionKeys.jsp?symbolCode=2009&amp;symbol=PNB&amp;symbol=PNB&amp;instrument=-&amp;date=-&amp;segmentLink=17&amp;symbolCount=2&amp;segmentLink=17" TargetMode="External" Type="http://schemas.openxmlformats.org/officeDocument/2006/relationships/hyperlink"/><Relationship Id="rId16" Target="https://www.nseindia.com/live_market/dynaContent/live_watch/option_chain/optionKeys.jsp?symbolCode=2750&amp;symbol=BAJAJ-AUTO&amp;symbol=BAJAJ-AUTO&amp;instrument=-&amp;date=-&amp;segmentLink=17&amp;symbolCount=2&amp;segmentLink=17" TargetMode="External" Type="http://schemas.openxmlformats.org/officeDocument/2006/relationships/hyperlink"/><Relationship Id="rId160" Target="https://www.nseindia.com/live_market/dynaContent/live_watch/option_chain/optionKeys.jsp?symbolCode=2660&amp;symbol=POWERGRID&amp;symbol=POWERGRID&amp;instrument=-&amp;date=-&amp;segmentLink=17&amp;symbolCount=2&amp;segmentLink=17" TargetMode="External" Type="http://schemas.openxmlformats.org/officeDocument/2006/relationships/hyperlink"/><Relationship Id="rId161" Target="https://www.nseindia.com/live_market/dynaContent/live_watch/option_chain/optionKeys.jsp?symbolCode=2179&amp;symbol=PTC&amp;symbol=PTC&amp;instrument=-&amp;date=-&amp;segmentLink=17&amp;symbolCount=2&amp;segmentLink=17" TargetMode="External" Type="http://schemas.openxmlformats.org/officeDocument/2006/relationships/hyperlink"/><Relationship Id="rId162" Target="https://www.nseindia.com/live_market/dynaContent/live_watch/option_chain/optionKeys.jsp?symbolCode=746&amp;symbol=SAIL&amp;symbol=SAIL&amp;instrument=-&amp;date=-&amp;segmentLink=17&amp;symbolCount=2&amp;segmentLink=17" TargetMode="External" Type="http://schemas.openxmlformats.org/officeDocument/2006/relationships/hyperlink"/><Relationship Id="rId163" Target="https://www.nseindia.com/live_market/dynaContent/live_watch/option_chain/optionKeys.jsp?symbolCode=238&amp;symbol=SBIN&amp;symbol=SBIN&amp;instrument=-&amp;date=-&amp;segmentLink=17&amp;symbolCount=2&amp;segmentLink=17" TargetMode="External" Type="http://schemas.openxmlformats.org/officeDocument/2006/relationships/hyperlink"/><Relationship Id="rId164" Target="https://www.nseindia.com/live_market/dynaContent/live_watch/option_chain/optionKeys.jsp?symbolCode=619&amp;symbol=SIEMENS&amp;symbol=SIEMENS&amp;instrument=-&amp;date=-&amp;segmentLink=17&amp;symbolCount=2&amp;segmentLink=17" TargetMode="External" Type="http://schemas.openxmlformats.org/officeDocument/2006/relationships/hyperlink"/><Relationship Id="rId165" Target="https://www.nseindia.com/live_market/dynaContent/live_watch/option_chain/optionKeys.jsp?symbolCode=1684&amp;symbol=SOUTHBANK&amp;symbol=SOUTHBANK&amp;instrument=-&amp;date=-&amp;segmentLink=17&amp;symbolCount=2&amp;segmentLink=17" TargetMode="External" Type="http://schemas.openxmlformats.org/officeDocument/2006/relationships/hyperlink"/><Relationship Id="rId166" Target="https://www.nseindia.com/live_market/dynaContent/live_watch/option_chain/optionKeys.jsp?symbolCode=581&amp;symbol=SREINFRA&amp;symbol=SREINFRA&amp;instrument=-&amp;date=-&amp;segmentLink=17&amp;symbolCount=2&amp;segmentLink=17" TargetMode="External" Type="http://schemas.openxmlformats.org/officeDocument/2006/relationships/hyperlink"/><Relationship Id="rId167" Target="https://www.nseindia.com/live_market/dynaContent/live_watch/option_chain/optionKeys.jsp?symbolCode=323&amp;symbol=SRF&amp;symbol=SRF&amp;instrument=-&amp;date=-&amp;segmentLink=17&amp;symbolCount=2&amp;segmentLink=17" TargetMode="External" Type="http://schemas.openxmlformats.org/officeDocument/2006/relationships/hyperlink"/><Relationship Id="rId168" Target="https://www.nseindia.com/live_market/dynaContent/live_watch/option_chain/optionKeys.jsp?symbolCode=1464&amp;symbol=SRTRANSFIN&amp;symbol=SRTRANSFIN&amp;instrument=-&amp;date=-&amp;segmentLink=17&amp;symbolCount=2&amp;segmentLink=17" TargetMode="External" Type="http://schemas.openxmlformats.org/officeDocument/2006/relationships/hyperlink"/><Relationship Id="rId169" Target="https://www.nseindia.com/live_market/dynaContent/live_watch/option_chain/optionKeys.jsp?symbolCode=370&amp;symbol=SUNPHARMA&amp;symbol=SUNPHARMA&amp;instrument=-&amp;date=-&amp;segmentLink=17&amp;symbolCount=2&amp;segmentLink=17" TargetMode="External" Type="http://schemas.openxmlformats.org/officeDocument/2006/relationships/hyperlink"/><Relationship Id="rId17" Target="https://www.nseindia.com/live_market/dynaContent/live_watch/option_chain/optionKeys.jsp?symbolCode=2749&amp;symbol=BAJAJFINSV&amp;symbol=BAJAJFINSV&amp;instrument=-&amp;date=-&amp;segmentLink=17&amp;symbolCount=2&amp;segmentLink=17" TargetMode="External" Type="http://schemas.openxmlformats.org/officeDocument/2006/relationships/hyperlink"/><Relationship Id="rId170" Target="https://www.nseindia.com/live_market/dynaContent/live_watch/option_chain/optionKeys.jsp?symbolCode=2396&amp;symbol=SUNTV&amp;symbol=SUNTV&amp;instrument=-&amp;date=-&amp;segmentLink=17&amp;symbolCount=2&amp;segmentLink=17" TargetMode="External" Type="http://schemas.openxmlformats.org/officeDocument/2006/relationships/hyperlink"/><Relationship Id="rId171" Target="https://www.nseindia.com/live_market/dynaContent/live_watch/option_chain/optionKeys.jsp?symbolCode=2328&amp;symbol=SUZLON&amp;symbol=SUZLON&amp;instrument=-&amp;date=-&amp;segmentLink=17&amp;symbolCount=2&amp;segmentLink=17" TargetMode="External" Type="http://schemas.openxmlformats.org/officeDocument/2006/relationships/hyperlink"/><Relationship Id="rId172" Target="https://www.nseindia.com/live_market/dynaContent/live_watch/option_chain/optionKeys.jsp?symbolCode=1837&amp;symbol=SYNDIBANK&amp;symbol=SYNDIBANK&amp;instrument=-&amp;date=-&amp;segmentLink=17&amp;symbolCount=2&amp;segmentLink=17" TargetMode="External" Type="http://schemas.openxmlformats.org/officeDocument/2006/relationships/hyperlink"/><Relationship Id="rId173" Target="https://www.nseindia.com/live_market/dynaContent/live_watch/option_chain/optionKeys.jsp?symbolCode=368&amp;symbol=TATAELXSI&amp;symbol=TATAELXSI&amp;instrument=-&amp;date=-&amp;segmentLink=17&amp;symbolCount=2&amp;segmentLink=17" TargetMode="External" Type="http://schemas.openxmlformats.org/officeDocument/2006/relationships/hyperlink"/><Relationship Id="rId174" Target="https://www.nseindia.com/live_market/dynaContent/live_watch/option_chain/optionKeys.jsp?symbolCode=211&amp;symbol=TATAMOTORS&amp;symbol=TATAMOTORS&amp;instrument=-&amp;date=-&amp;segmentLink=17&amp;symbolCount=2&amp;segmentLink=17" TargetMode="External" Type="http://schemas.openxmlformats.org/officeDocument/2006/relationships/hyperlink"/><Relationship Id="rId175" Target="https://www.nseindia.com/live_market/dynaContent/live_watch/option_chain/optionKeys.jsp?symbolCode=2692&amp;symbol=COLPAL&amp;symbol=COLPAL&amp;instrument=-&amp;date=-&amp;segmentLink=17&amp;symbolCount=2&amp;segmentLink=17" TargetMode="External" Type="http://schemas.openxmlformats.org/officeDocument/2006/relationships/hyperlink"/><Relationship Id="rId176" Target="https://www.nseindia.com/live_market/dynaContent/live_watch/option_chain/optionKeys.jsp?symbolCode=173&amp;symbol=CUMMINSIND&amp;symbol=CUMMINSIND&amp;instrument=-&amp;date=-&amp;segmentLink=17&amp;symbolCount=2&amp;segmentLink=17" TargetMode="External" Type="http://schemas.openxmlformats.org/officeDocument/2006/relationships/hyperlink"/><Relationship Id="rId177" Target="https://www.nseindia.com/live_market/dynaContent/live_watch/option_chain/optionKeys.jsp?symbolCode=13723&amp;symbol=EQUITAS&amp;symbol=EQUITAS&amp;instrument=-&amp;date=-&amp;segmentLink=17&amp;symbolCount=2&amp;segmentLink=17" TargetMode="External" Type="http://schemas.openxmlformats.org/officeDocument/2006/relationships/hyperlink"/><Relationship Id="rId178" Target="https://www.nseindia.com/live_market/dynaContent/live_watch/option_chain/optionKeys.jsp?symbolCode=129&amp;symbol=EXIDEIND&amp;symbol=EXIDEIND&amp;instrument=-&amp;date=-&amp;segmentLink=17&amp;symbolCount=2&amp;segmentLink=17" TargetMode="External" Type="http://schemas.openxmlformats.org/officeDocument/2006/relationships/hyperlink"/><Relationship Id="rId179" Target="https://www.nseindia.com/live_market/dynaContent/live_watch/option_chain/optionKeys.jsp?symbolCode=1816&amp;symbol=JINDALSTEL&amp;symbol=JINDALSTEL&amp;instrument=-&amp;date=-&amp;segmentLink=17&amp;symbolCount=2&amp;segmentLink=17" TargetMode="External" Type="http://schemas.openxmlformats.org/officeDocument/2006/relationships/hyperlink"/><Relationship Id="rId18" Target="https://www.nseindia.com/live_market/dynaContent/live_watch/option_chain/optionKeys.jsp?symbolCode=1257&amp;symbol=BAJFINANCE&amp;symbol=BAJFINANCE&amp;instrument=-&amp;date=-&amp;segmentLink=17&amp;symbolCount=2&amp;segmentLink=17" TargetMode="External" Type="http://schemas.openxmlformats.org/officeDocument/2006/relationships/hyperlink"/><Relationship Id="rId180" Target="https://www.nseindia.com/live_market/dynaContent/live_watch/option_chain/optionKeys.jsp?symbolCode=2203&amp;symbol=LT&amp;symbol=LT&amp;instrument=-&amp;date=-&amp;segmentLink=17&amp;symbolCount=2&amp;segmentLink=17" TargetMode="External" Type="http://schemas.openxmlformats.org/officeDocument/2006/relationships/hyperlink"/><Relationship Id="rId181" Target="https://www.nseindia.com/live_market/dynaContent/live_watch/option_chain/optionKeys.jsp?symbolCode=2374&amp;symbol=M%26MFIN&amp;symbol=M%26MFIN&amp;instrument=-&amp;date=-&amp;segmentLink=17&amp;symbolCount=2&amp;segmentLink=17" TargetMode="External" Type="http://schemas.openxmlformats.org/officeDocument/2006/relationships/hyperlink"/><Relationship Id="rId182" Target="https://www.nseindia.com/live_market/dynaContent/live_watch/option_chain/optionKeys.jsp?symbolCode=1355&amp;symbol=MARICO&amp;symbol=MARICO&amp;instrument=-&amp;date=-&amp;segmentLink=17&amp;symbolCount=2&amp;segmentLink=17" TargetMode="External" Type="http://schemas.openxmlformats.org/officeDocument/2006/relationships/hyperlink"/><Relationship Id="rId183" Target="https://www.nseindia.com/live_market/dynaContent/live_watch/option_chain/optionKeys.jsp?symbolCode=1989&amp;symbol=MCDOWELL-N&amp;symbol=MCDOWELL-N&amp;instrument=-&amp;date=-&amp;segmentLink=17&amp;symbolCount=2&amp;segmentLink=17" TargetMode="External" Type="http://schemas.openxmlformats.org/officeDocument/2006/relationships/hyperlink"/><Relationship Id="rId184" Target="https://www.nseindia.com/live_market/dynaContent/live_watch/option_chain/optionKeys.jsp?symbolCode=1193&amp;symbol=MFSL&amp;symbol=MFSL&amp;instrument=-&amp;date=-&amp;segmentLink=17&amp;symbolCount=2&amp;segmentLink=17" TargetMode="External" Type="http://schemas.openxmlformats.org/officeDocument/2006/relationships/hyperlink"/><Relationship Id="rId185" Target="https://www.nseindia.com/live_market/dynaContent/live_watch/option_chain/optionKeys.jsp?symbolCode=2213&amp;symbol=NIITTECH&amp;symbol=NIITTECH&amp;instrument=-&amp;date=-&amp;segmentLink=17&amp;symbolCount=2&amp;segmentLink=17" TargetMode="External" Type="http://schemas.openxmlformats.org/officeDocument/2006/relationships/hyperlink"/><Relationship Id="rId186" Target="https://www.nseindia.com/live_market/dynaContent/live_watch/option_chain/optionKeys.jsp?symbolCode=226&amp;symbol=RELINFRA&amp;symbol=RELINFRA&amp;instrument=-&amp;date=-&amp;segmentLink=17&amp;symbolCount=2&amp;segmentLink=17" TargetMode="External" Type="http://schemas.openxmlformats.org/officeDocument/2006/relationships/hyperlink"/><Relationship Id="rId187" Target="https://www.nseindia.com/live_market/dynaContent/live_watch/option_chain/optionKeys.jsp?symbolCode=-10002&amp;symbol=NIFTY&amp;symbol=NIFTY&amp;instrument=-&amp;date=-&amp;segmentLink=17&amp;symbolCount=2&amp;segmentLink=17" TargetMode="External" Type="http://schemas.openxmlformats.org/officeDocument/2006/relationships/hyperlink"/><Relationship Id="rId188" Target="https://www.nseindia.com/live_market/dynaContent/live_watch/option_chain/optionKeys.jsp?symbolCode=209&amp;symbol=ACC&amp;symbol=ACC&amp;instrument=-&amp;date=-&amp;segmentLink=17&amp;symbolCount=2&amp;segmentLink=17" TargetMode="External" Type="http://schemas.openxmlformats.org/officeDocument/2006/relationships/hyperlink"/><Relationship Id="rId189" Target="../printerSettings/printerSettings1.bin" Type="http://schemas.openxmlformats.org/officeDocument/2006/relationships/printerSettings"/><Relationship Id="rId19" Target="https://www.nseindia.com/live_market/dynaContent/live_watch/option_chain/optionKeys.jsp?symbolCode=434&amp;symbol=BALKRISIND&amp;symbol=BALKRISIND&amp;instrument=-&amp;date=-&amp;segmentLink=17&amp;symbolCount=2&amp;segmentLink=17" TargetMode="External" Type="http://schemas.openxmlformats.org/officeDocument/2006/relationships/hyperlink"/><Relationship Id="rId2" Target="https://www.nseindia.com/live_market/dynaContent/live_watch/option_chain/optionKeys.jsp?symbolCode=424&amp;symbol=ADANIENT&amp;symbol=ADANIENT&amp;instrument=-&amp;date=-&amp;segmentLink=17&amp;symbolCount=2&amp;segmentLink=17" TargetMode="External" Type="http://schemas.openxmlformats.org/officeDocument/2006/relationships/hyperlink"/><Relationship Id="rId20" Target="https://www.nseindia.com/live_market/dynaContent/live_watch/option_chain/optionKeys.jsp?symbolCode=1583&amp;symbol=BANKBARODA&amp;symbol=BANKBARODA&amp;instrument=-&amp;date=-&amp;segmentLink=17&amp;symbolCount=2&amp;segmentLink=17" TargetMode="External" Type="http://schemas.openxmlformats.org/officeDocument/2006/relationships/hyperlink"/><Relationship Id="rId21" Target="https://www.nseindia.com/live_market/dynaContent/live_watch/option_chain/optionKeys.jsp?symbolCode=1600&amp;symbol=BANKINDIA&amp;symbol=BANKINDIA&amp;instrument=-&amp;date=-&amp;segmentLink=17&amp;symbolCount=2&amp;segmentLink=17" TargetMode="External" Type="http://schemas.openxmlformats.org/officeDocument/2006/relationships/hyperlink"/><Relationship Id="rId22" Target="https://www.nseindia.com/live_market/dynaContent/live_watch/option_chain/optionKeys.jsp?symbolCode=254&amp;symbol=BATAINDIA&amp;symbol=BATAINDIA&amp;instrument=-&amp;date=-&amp;segmentLink=17&amp;symbolCount=2&amp;segmentLink=17" TargetMode="External" Type="http://schemas.openxmlformats.org/officeDocument/2006/relationships/hyperlink"/><Relationship Id="rId23" Target="https://www.nseindia.com/live_market/dynaContent/live_watch/option_chain/optionKeys.jsp?symbolCode=1254&amp;symbol=BEL&amp;symbol=BEL&amp;instrument=-&amp;date=-&amp;segmentLink=17&amp;symbolCount=2&amp;segmentLink=17" TargetMode="External" Type="http://schemas.openxmlformats.org/officeDocument/2006/relationships/hyperlink"/><Relationship Id="rId24" Target="https://www.nseindia.com/live_market/dynaContent/live_watch/option_chain/optionKeys.jsp?symbolCode=296&amp;symbol=BEML&amp;symbol=BEML&amp;instrument=-&amp;date=-&amp;segmentLink=17&amp;symbolCount=2&amp;segmentLink=17" TargetMode="External" Type="http://schemas.openxmlformats.org/officeDocument/2006/relationships/hyperlink"/><Relationship Id="rId25" Target="https://www.nseindia.com/live_market/dynaContent/live_watch/option_chain/optionKeys.jsp?symbolCode=488&amp;symbol=BERGEPAINT&amp;symbol=BERGEPAINT&amp;instrument=-&amp;date=-&amp;segmentLink=17&amp;symbolCount=2&amp;segmentLink=17" TargetMode="External" Type="http://schemas.openxmlformats.org/officeDocument/2006/relationships/hyperlink"/><Relationship Id="rId26" Target="https://www.nseindia.com/live_market/dynaContent/live_watch/option_chain/optionKeys.jsp?symbolCode=3432&amp;symbol=BHARATFIN&amp;symbol=BHARATFIN&amp;instrument=-&amp;date=-&amp;segmentLink=17&amp;symbolCount=2&amp;segmentLink=17" TargetMode="External" Type="http://schemas.openxmlformats.org/officeDocument/2006/relationships/hyperlink"/><Relationship Id="rId27" Target="https://www.nseindia.com/live_market/dynaContent/live_watch/option_chain/optionKeys.jsp?symbolCode=201&amp;symbol=BHARATFORG&amp;symbol=BHARATFORG&amp;instrument=-&amp;date=-&amp;segmentLink=17&amp;symbolCount=2&amp;segmentLink=17" TargetMode="External" Type="http://schemas.openxmlformats.org/officeDocument/2006/relationships/hyperlink"/><Relationship Id="rId28" Target="https://www.nseindia.com/live_market/dynaContent/live_watch/option_chain/optionKeys.jsp?symbolCode=2002&amp;symbol=BHARTIARTL&amp;symbol=BHARTIARTL&amp;instrument=-&amp;date=-&amp;segmentLink=17&amp;symbolCount=2&amp;segmentLink=17" TargetMode="External" Type="http://schemas.openxmlformats.org/officeDocument/2006/relationships/hyperlink"/><Relationship Id="rId29" Target="https://www.nseindia.com/live_market/dynaContent/live_watch/option_chain/optionKeys.jsp?symbolCode=1252&amp;symbol=BHEL&amp;symbol=BHEL&amp;instrument=-&amp;date=-&amp;segmentLink=17&amp;symbolCount=2&amp;segmentLink=17" TargetMode="External" Type="http://schemas.openxmlformats.org/officeDocument/2006/relationships/hyperlink"/><Relationship Id="rId3" Target="https://www.nseindia.com/live_market/dynaContent/live_watch/option_chain/optionKeys.jsp?symbolCode=2683&amp;symbol=ADANIPORTS&amp;symbol=ADANIPORTS&amp;instrument=-&amp;date=-&amp;segmentLink=17&amp;symbolCount=2&amp;segmentLink=17" TargetMode="External" Type="http://schemas.openxmlformats.org/officeDocument/2006/relationships/hyperlink"/><Relationship Id="rId30" Target="https://www.nseindia.com/live_market/dynaContent/live_watch/option_chain/optionKeys.jsp?symbolCode=2181&amp;symbol=BIOCON&amp;symbol=BIOCON&amp;instrument=-&amp;date=-&amp;segmentLink=17&amp;symbolCount=2&amp;segmentLink=17" TargetMode="External" Type="http://schemas.openxmlformats.org/officeDocument/2006/relationships/hyperlink"/><Relationship Id="rId31" Target="https://www.nseindia.com/live_market/dynaContent/live_watch/option_chain/optionKeys.jsp?symbolCode=199&amp;symbol=BPCL&amp;symbol=BPCL&amp;instrument=-&amp;date=-&amp;segmentLink=17&amp;symbolCount=2&amp;segmentLink=17" TargetMode="External" Type="http://schemas.openxmlformats.org/officeDocument/2006/relationships/hyperlink"/><Relationship Id="rId32" Target="https://www.nseindia.com/live_market/dynaContent/live_watch/option_chain/optionKeys.jsp?symbolCode=761&amp;symbol=BRITANNIA&amp;symbol=BRITANNIA&amp;instrument=-&amp;date=-&amp;segmentLink=17&amp;symbolCount=2&amp;segmentLink=17" TargetMode="External" Type="http://schemas.openxmlformats.org/officeDocument/2006/relationships/hyperlink"/><Relationship Id="rId33" Target="https://www.nseindia.com/live_market/dynaContent/live_watch/option_chain/optionKeys.jsp?symbolCode=1852&amp;symbol=CADILAHC&amp;symbol=CADILAHC&amp;instrument=-&amp;date=-&amp;segmentLink=17&amp;symbolCount=2&amp;segmentLink=17" TargetMode="External" Type="http://schemas.openxmlformats.org/officeDocument/2006/relationships/hyperlink"/><Relationship Id="rId34" Target="https://www.nseindia.com/live_market/dynaContent/live_watch/option_chain/optionKeys.jsp?symbolCode=2032&amp;symbol=CANBK&amp;symbol=CANBK&amp;instrument=-&amp;date=-&amp;segmentLink=17&amp;symbolCount=2&amp;segmentLink=17" TargetMode="External" Type="http://schemas.openxmlformats.org/officeDocument/2006/relationships/hyperlink"/><Relationship Id="rId35" Target="https://www.nseindia.com/live_market/dynaContent/live_watch/option_chain/optionKeys.jsp?symbolCode=760&amp;symbol=CANFINHOME&amp;symbol=CANFINHOME&amp;instrument=-&amp;date=-&amp;segmentLink=17&amp;symbolCount=2&amp;segmentLink=17" TargetMode="External" Type="http://schemas.openxmlformats.org/officeDocument/2006/relationships/hyperlink"/><Relationship Id="rId36" Target="https://www.nseindia.com/live_market/dynaContent/live_watch/option_chain/optionKeys.jsp?symbolCode=2712&amp;symbol=CAPF&amp;symbol=CAPF&amp;instrument=-&amp;date=-&amp;segmentLink=17&amp;symbolCount=2&amp;segmentLink=17" TargetMode="External" Type="http://schemas.openxmlformats.org/officeDocument/2006/relationships/hyperlink"/><Relationship Id="rId37" Target="https://www.nseindia.com/live_market/dynaContent/live_watch/option_chain/optionKeys.jsp?symbolCode=8975&amp;symbol=CASTROLIND&amp;symbol=CASTROLIND&amp;instrument=-&amp;date=-&amp;segmentLink=17&amp;symbolCount=2&amp;segmentLink=17" TargetMode="External" Type="http://schemas.openxmlformats.org/officeDocument/2006/relationships/hyperlink"/><Relationship Id="rId38" Target="https://www.nseindia.com/live_market/dynaContent/live_watch/option_chain/optionKeys.jsp?symbolCode=2711&amp;symbol=CEATLTD&amp;symbol=CEATLTD&amp;instrument=-&amp;date=-&amp;segmentLink=17&amp;symbolCount=2&amp;segmentLink=17" TargetMode="External" Type="http://schemas.openxmlformats.org/officeDocument/2006/relationships/hyperlink"/><Relationship Id="rId39" Target="https://www.nseindia.com/live_market/dynaContent/live_watch/option_chain/optionKeys.jsp?symbolCode=295&amp;symbol=CENTURYTEX&amp;symbol=CENTURYTEX&amp;instrument=-&amp;date=-&amp;segmentLink=17&amp;symbolCount=2&amp;segmentLink=17" TargetMode="External" Type="http://schemas.openxmlformats.org/officeDocument/2006/relationships/hyperlink"/><Relationship Id="rId4" Target="https://www.nseindia.com/live_market/dynaContent/live_watch/option_chain/optionKeys.jsp?symbolCode=2901&amp;symbol=ADANIPOWER&amp;symbol=ADANIPOWER&amp;instrument=-&amp;date=-&amp;segmentLink=17&amp;symbolCount=2&amp;segmentLink=17" TargetMode="External" Type="http://schemas.openxmlformats.org/officeDocument/2006/relationships/hyperlink"/><Relationship Id="rId40" Target="https://www.nseindia.com/live_market/dynaContent/live_watch/option_chain/optionKeys.jsp?symbolCode=1245&amp;symbol=CESC&amp;symbol=CESC&amp;instrument=-&amp;date=-&amp;segmentLink=17&amp;symbolCount=2&amp;segmentLink=17" TargetMode="External" Type="http://schemas.openxmlformats.org/officeDocument/2006/relationships/hyperlink"/><Relationship Id="rId41" Target="https://www.nseindia.com/live_market/dynaContent/live_watch/option_chain/optionKeys.jsp?symbolCode=1241&amp;symbol=CGPOWER&amp;symbol=CGPOWER&amp;instrument=-&amp;date=-&amp;segmentLink=17&amp;symbolCount=2&amp;segmentLink=17" TargetMode="External" Type="http://schemas.openxmlformats.org/officeDocument/2006/relationships/hyperlink"/><Relationship Id="rId42" Target="https://www.nseindia.com/live_market/dynaContent/live_watch/option_chain/optionKeys.jsp?symbolCode=13723&amp;symbol=EQUITAS&amp;symbol=EQUITAS&amp;instrument=-&amp;date=-&amp;segmentLink=17&amp;symbolCount=2&amp;segmentLink=17" TargetMode="External" Type="http://schemas.openxmlformats.org/officeDocument/2006/relationships/hyperlink"/><Relationship Id="rId43" Target="https://www.nseindia.com/live_market/dynaContent/live_watch/option_chain/optionKeys.jsp?symbolCode=797&amp;symbol=HDFCBANK&amp;symbol=HDFCBANK&amp;instrument=-&amp;date=-&amp;segmentLink=17&amp;symbolCount=2&amp;segmentLink=17" TargetMode="External" Type="http://schemas.openxmlformats.org/officeDocument/2006/relationships/hyperlink"/><Relationship Id="rId44" Target="https://www.nseindia.com/live_market/dynaContent/live_watch/option_chain/optionKeys.jsp?symbolCode=795&amp;symbol=HEROMOTOCO&amp;symbol=HEROMOTOCO&amp;instrument=-&amp;date=-&amp;segmentLink=17&amp;symbolCount=2&amp;segmentLink=17" TargetMode="External" Type="http://schemas.openxmlformats.org/officeDocument/2006/relationships/hyperlink"/><Relationship Id="rId45" Target="https://www.nseindia.com/live_market/dynaContent/live_watch/option_chain/optionKeys.jsp?symbolCode=293&amp;symbol=INDIACEM&amp;symbol=INDIACEM&amp;instrument=-&amp;date=-&amp;segmentLink=17&amp;symbolCount=2&amp;segmentLink=17" TargetMode="External" Type="http://schemas.openxmlformats.org/officeDocument/2006/relationships/hyperlink"/><Relationship Id="rId46" Target="https://www.nseindia.com/live_market/dynaContent/live_watch/option_chain/optionKeys.jsp?symbolCode=2540&amp;symbol=INDIANB&amp;symbol=INDIANB&amp;instrument=-&amp;date=-&amp;segmentLink=17&amp;symbolCount=2&amp;segmentLink=17" TargetMode="External" Type="http://schemas.openxmlformats.org/officeDocument/2006/relationships/hyperlink"/><Relationship Id="rId47" Target="https://www.nseindia.com/live_market/dynaContent/live_watch/option_chain/optionKeys.jsp?symbolCode=2264&amp;symbol=JETAIRWAYS&amp;symbol=JETAIRWAYS&amp;instrument=-&amp;date=-&amp;segmentLink=17&amp;symbolCount=2&amp;segmentLink=17" TargetMode="External" Type="http://schemas.openxmlformats.org/officeDocument/2006/relationships/hyperlink"/><Relationship Id="rId48" Target="https://www.nseindia.com/live_market/dynaContent/live_watch/option_chain/optionKeys.jsp?symbolCode=818&amp;symbol=ITC&amp;symbol=ITC&amp;instrument=-&amp;date=-&amp;segmentLink=17&amp;symbolCount=2&amp;segmentLink=17" TargetMode="External" Type="http://schemas.openxmlformats.org/officeDocument/2006/relationships/hyperlink"/><Relationship Id="rId49" Target="https://www.nseindia.com/live_market/dynaContent/live_watch/option_chain/optionKeys.jsp?symbolCode=1118&amp;symbol=KOTAKBANK&amp;symbol=KOTAKBANK&amp;instrument=-&amp;date=-&amp;segmentLink=17&amp;symbolCount=2&amp;segmentLink=17" TargetMode="External" Type="http://schemas.openxmlformats.org/officeDocument/2006/relationships/hyperlink"/><Relationship Id="rId5" Target="https://www.nseindia.com/live_market/dynaContent/live_watch/option_chain/optionKeys.jsp?symbolCode=1894&amp;symbol=AJANTPHARM&amp;symbol=AJANTPHARM&amp;instrument=-&amp;date=-&amp;segmentLink=17&amp;symbolCount=2&amp;segmentLink=17" TargetMode="External" Type="http://schemas.openxmlformats.org/officeDocument/2006/relationships/hyperlink"/><Relationship Id="rId50" Target="https://www.nseindia.com/live_market/dynaContent/live_watch/option_chain/optionKeys.jsp?symbolCode=1826&amp;symbol=KPIT&amp;symbol=KPIT&amp;instrument=-&amp;date=-&amp;segmentLink=17&amp;symbolCount=2&amp;segmentLink=17" TargetMode="External" Type="http://schemas.openxmlformats.org/officeDocument/2006/relationships/hyperlink"/><Relationship Id="rId51" Target="https://www.nseindia.com/live_market/dynaContent/live_watch/option_chain/optionKeys.jsp?symbolCode=3317&amp;symbol=MANAPPURAM&amp;symbol=MANAPPURAM&amp;instrument=-&amp;date=-&amp;segmentLink=17&amp;symbolCount=2&amp;segmentLink=17" TargetMode="External" Type="http://schemas.openxmlformats.org/officeDocument/2006/relationships/hyperlink"/><Relationship Id="rId52" Target="https://www.nseindia.com/live_market/dynaContent/live_watch/option_chain/optionKeys.jsp?symbolCode=1385&amp;symbol=MOTHERSUMI&amp;symbol=MOTHERSUMI&amp;instrument=-&amp;date=-&amp;segmentLink=17&amp;symbolCount=2&amp;segmentLink=17" TargetMode="External" Type="http://schemas.openxmlformats.org/officeDocument/2006/relationships/hyperlink"/><Relationship Id="rId53" Target="https://www.nseindia.com/live_market/dynaContent/live_watch/option_chain/optionKeys.jsp?symbolCode=144&amp;symbol=PEL&amp;symbol=PEL&amp;instrument=-&amp;date=-&amp;segmentLink=17&amp;symbolCount=2&amp;segmentLink=17" TargetMode="External" Type="http://schemas.openxmlformats.org/officeDocument/2006/relationships/hyperlink"/><Relationship Id="rId54" Target="https://www.nseindia.com/live_market/dynaContent/live_watch/option_chain/optionKeys.jsp?symbolCode=104&amp;symbol=RAYMOND&amp;symbol=RAYMOND&amp;instrument=-&amp;date=-&amp;segmentLink=17&amp;symbolCount=2&amp;segmentLink=17" TargetMode="External" Type="http://schemas.openxmlformats.org/officeDocument/2006/relationships/hyperlink"/><Relationship Id="rId55" Target="https://www.nseindia.com/live_market/dynaContent/live_watch/option_chain/optionKeys.jsp?symbolCode=2714&amp;symbol=RPOWER&amp;symbol=RPOWER&amp;instrument=-&amp;date=-&amp;segmentLink=17&amp;symbolCount=2&amp;segmentLink=17" TargetMode="External" Type="http://schemas.openxmlformats.org/officeDocument/2006/relationships/hyperlink"/><Relationship Id="rId56" Target="https://www.nseindia.com/live_market/dynaContent/live_watch/option_chain/optionKeys.jsp?symbolCode=1849&amp;symbol=STAR&amp;symbol=STAR&amp;instrument=-&amp;date=-&amp;segmentLink=17&amp;symbolCount=2&amp;segmentLink=17" TargetMode="External" Type="http://schemas.openxmlformats.org/officeDocument/2006/relationships/hyperlink"/><Relationship Id="rId57" Target="https://www.nseindia.com/live_market/dynaContent/live_watch/option_chain/optionKeys.jsp?symbolCode=1098&amp;symbol=TATAGLOBAL&amp;symbol=TATAGLOBAL&amp;instrument=-&amp;date=-&amp;segmentLink=17&amp;symbolCount=2&amp;segmentLink=17" TargetMode="External" Type="http://schemas.openxmlformats.org/officeDocument/2006/relationships/hyperlink"/><Relationship Id="rId58" Target="https://www.nseindia.com/live_market/dynaContent/live_watch/option_chain/optionKeys.jsp?symbolCode=2466&amp;symbol=TORNTPOWER&amp;symbol=TORNTPOWER&amp;instrument=-&amp;date=-&amp;segmentLink=17&amp;symbolCount=2&amp;segmentLink=17" TargetMode="External" Type="http://schemas.openxmlformats.org/officeDocument/2006/relationships/hyperlink"/><Relationship Id="rId59" Target="https://www.nseindia.com/live_market/dynaContent/live_watch/option_chain/optionKeys.jsp?symbolCode=2170&amp;symbol=UPL&amp;symbol=UPL&amp;instrument=-&amp;date=-&amp;segmentLink=17&amp;symbolCount=2&amp;segmentLink=17" TargetMode="External" Type="http://schemas.openxmlformats.org/officeDocument/2006/relationships/hyperlink"/><Relationship Id="rId6" Target="https://www.nseindia.com/live_market/dynaContent/live_watch/option_chain/optionKeys.jsp?symbolCode=2029&amp;symbol=ALBK&amp;symbol=ALBK&amp;instrument=-&amp;date=-&amp;segmentLink=17&amp;symbolCount=2&amp;segmentLink=17" TargetMode="External" Type="http://schemas.openxmlformats.org/officeDocument/2006/relationships/hyperlink"/><Relationship Id="rId60" Target="https://www.nseindia.com/live_market/dynaContent/live_watch/option_chain/optionKeys.jsp?symbolCode=5660&amp;symbol=MCX&amp;symbol=MCX&amp;instrument=-&amp;date=-&amp;segmentLink=17&amp;symbolCount=2&amp;segmentLink=17" TargetMode="External" Type="http://schemas.openxmlformats.org/officeDocument/2006/relationships/hyperlink"/><Relationship Id="rId61" Target="https://www.nseindia.com/live_market/dynaContent/live_watch/option_chain/optionKeys.jsp?symbolCode=2541&amp;symbol=MINDTREE&amp;symbol=MINDTREE&amp;instrument=-&amp;date=-&amp;segmentLink=17&amp;symbolCount=2&amp;segmentLink=17" TargetMode="External" Type="http://schemas.openxmlformats.org/officeDocument/2006/relationships/hyperlink"/><Relationship Id="rId62" Target="https://www.nseindia.com/live_market/dynaContent/live_watch/option_chain/optionKeys.jsp?symbolCode=679&amp;symbol=M%26M&amp;symbol=M%26M&amp;instrument=-&amp;date=-&amp;segmentLink=17&amp;symbolCount=2&amp;segmentLink=17" TargetMode="External" Type="http://schemas.openxmlformats.org/officeDocument/2006/relationships/hyperlink"/><Relationship Id="rId63" Target="https://www.nseindia.com/live_market/dynaContent/live_watch/option_chain/optionKeys.jsp?symbolCode=1988&amp;symbol=LUPIN&amp;symbol=LUPIN&amp;instrument=-&amp;date=-&amp;segmentLink=17&amp;symbolCount=2&amp;segmentLink=17" TargetMode="External" Type="http://schemas.openxmlformats.org/officeDocument/2006/relationships/hyperlink"/><Relationship Id="rId64" Target="https://www.nseindia.com/live_market/dynaContent/live_watch/option_chain/optionKeys.jsp?symbolCode=946&amp;symbol=LICHSGFIN&amp;symbol=LICHSGFIN&amp;instrument=-&amp;date=-&amp;segmentLink=17&amp;symbolCount=2&amp;segmentLink=17" TargetMode="External" Type="http://schemas.openxmlformats.org/officeDocument/2006/relationships/hyperlink"/><Relationship Id="rId65" Target="https://www.nseindia.com/live_market/dynaContent/live_watch/option_chain/optionKeys.jsp?symbolCode=3061&amp;symbol=JUBLFOOD&amp;symbol=JUBLFOOD&amp;instrument=-&amp;date=-&amp;segmentLink=17&amp;symbolCount=2&amp;segmentLink=17" TargetMode="External" Type="http://schemas.openxmlformats.org/officeDocument/2006/relationships/hyperlink"/><Relationship Id="rId66" Target="https://www.nseindia.com/live_market/dynaContent/live_watch/option_chain/optionKeys.jsp?symbolCode=180&amp;symbol=INFY&amp;symbol=INFY&amp;instrument=-&amp;date=-&amp;segmentLink=17&amp;symbolCount=2&amp;segmentLink=17" TargetMode="External" Type="http://schemas.openxmlformats.org/officeDocument/2006/relationships/hyperlink"/><Relationship Id="rId67" Target="https://www.nseindia.com/live_market/dynaContent/live_watch/option_chain/optionKeys.jsp?symbolCode=673&amp;symbol=IFCI&amp;symbol=IFCI&amp;instrument=-&amp;date=-&amp;segmentLink=17&amp;symbolCount=2&amp;segmentLink=17" TargetMode="External" Type="http://schemas.openxmlformats.org/officeDocument/2006/relationships/hyperlink"/><Relationship Id="rId68" Target="https://www.nseindia.com/live_market/dynaContent/live_watch/option_chain/optionKeys.jsp?symbolCode=7057&amp;symbol=IBULHSGFIN&amp;symbol=IBULHSGFIN&amp;instrument=-&amp;date=-&amp;segmentLink=17&amp;symbolCount=2&amp;segmentLink=17" TargetMode="External" Type="http://schemas.openxmlformats.org/officeDocument/2006/relationships/hyperlink"/><Relationship Id="rId69" Target="https://www.nseindia.com/live_market/dynaContent/live_watch/option_chain/optionKeys.jsp?symbolCode=1231&amp;symbol=HINDZINC&amp;symbol=HINDZINC&amp;instrument=-&amp;date=-&amp;segmentLink=17&amp;symbolCount=2&amp;segmentLink=17" TargetMode="External" Type="http://schemas.openxmlformats.org/officeDocument/2006/relationships/hyperlink"/><Relationship Id="rId7" Target="https://www.nseindia.com/live_market/dynaContent/live_watch/option_chain/optionKeys.jsp?symbolCode=421&amp;symbol=AMARAJABAT&amp;symbol=AMARAJABAT&amp;instrument=-&amp;date=-&amp;segmentLink=17&amp;symbolCount=2&amp;segmentLink=17" TargetMode="External" Type="http://schemas.openxmlformats.org/officeDocument/2006/relationships/hyperlink"/><Relationship Id="rId70" Target="https://www.nseindia.com/live_market/dynaContent/live_watch/option_chain/optionKeys.jsp?symbolCode=1828&amp;symbol=HCLTECH&amp;symbol=HCLTECH&amp;instrument=-&amp;date=-&amp;segmentLink=17&amp;symbolCount=2&amp;segmentLink=17" TargetMode="External" Type="http://schemas.openxmlformats.org/officeDocument/2006/relationships/hyperlink"/><Relationship Id="rId71" Target="https://www.nseindia.com/live_market/dynaContent/live_watch/option_chain/optionKeys.jsp?symbolCode=1853&amp;symbol=GLENMARK&amp;symbol=GLENMARK&amp;instrument=-&amp;date=-&amp;segmentLink=17&amp;symbolCount=2&amp;segmentLink=17" TargetMode="External" Type="http://schemas.openxmlformats.org/officeDocument/2006/relationships/hyperlink"/><Relationship Id="rId72" Target="https://www.nseindia.com/live_market/dynaContent/live_watch/option_chain/optionKeys.jsp?symbolCode=251&amp;symbol=DRREDDY&amp;symbol=DRREDDY&amp;instrument=-&amp;date=-&amp;segmentLink=17&amp;symbolCount=2&amp;segmentLink=17" TargetMode="External" Type="http://schemas.openxmlformats.org/officeDocument/2006/relationships/hyperlink"/><Relationship Id="rId73" Target="https://www.nseindia.com/live_market/dynaContent/live_watch/option_chain/optionKeys.jsp?symbolCode=173&amp;symbol=CUMMINSIND&amp;symbol=CUMMINSIND&amp;instrument=-&amp;date=-&amp;segmentLink=17&amp;symbolCount=2&amp;segmentLink=17" TargetMode="External" Type="http://schemas.openxmlformats.org/officeDocument/2006/relationships/hyperlink"/><Relationship Id="rId74" Target="https://www.nseindia.com/live_market/dynaContent/live_watch/option_chain/optionKeys.jsp?symbolCode=3691&amp;symbol=COALINDIA&amp;symbol=COALINDIA&amp;instrument=-&amp;date=-&amp;segmentLink=17&amp;symbolCount=2&amp;segmentLink=17" TargetMode="External" Type="http://schemas.openxmlformats.org/officeDocument/2006/relationships/hyperlink"/><Relationship Id="rId75" Target="https://www.nseindia.com/live_market/dynaContent/live_watch/option_chain/optionKeys.jsp?symbolCode=792&amp;symbol=CIPLA&amp;symbol=CIPLA&amp;instrument=-&amp;date=-&amp;segmentLink=17&amp;symbolCount=2&amp;segmentLink=17" TargetMode="External" Type="http://schemas.openxmlformats.org/officeDocument/2006/relationships/hyperlink"/><Relationship Id="rId76" Target="https://www.nseindia.com/live_market/dynaContent/live_watch/option_chain/optionKeys.jsp?symbolCode=2622&amp;symbol=DLF&amp;symbol=DLF&amp;instrument=-&amp;date=-&amp;segmentLink=17&amp;symbolCount=2&amp;segmentLink=17" TargetMode="External" Type="http://schemas.openxmlformats.org/officeDocument/2006/relationships/hyperlink"/><Relationship Id="rId77" Target="https://www.nseindia.com/live_market/dynaContent/live_watch/option_chain/optionKeys.jsp?symbolCode=2296&amp;symbol=GRANULES&amp;symbol=GRANULES&amp;instrument=-&amp;date=-&amp;segmentLink=17&amp;symbolCount=2&amp;segmentLink=17" TargetMode="External" Type="http://schemas.openxmlformats.org/officeDocument/2006/relationships/hyperlink"/><Relationship Id="rId78" Target="https://www.nseindia.com/live_market/dynaContent/live_watch/option_chain/optionKeys.jsp?symbolCode=2130&amp;symbol=GODREJIND&amp;symbol=GODREJIND&amp;instrument=-&amp;date=-&amp;segmentLink=17&amp;symbolCount=2&amp;segmentLink=17" TargetMode="External" Type="http://schemas.openxmlformats.org/officeDocument/2006/relationships/hyperlink"/><Relationship Id="rId79" Target="https://www.nseindia.com/live_market/dynaContent/live_watch/option_chain/optionKeys.jsp?symbolCode=1853&amp;symbol=GLENMARK&amp;symbol=GLENMARK&amp;instrument=-&amp;date=-&amp;segmentLink=17&amp;symbolCount=2&amp;segmentLink=17" TargetMode="External" Type="http://schemas.openxmlformats.org/officeDocument/2006/relationships/hyperlink"/><Relationship Id="rId8" Target="https://www.nseindia.com/live_market/dynaContent/live_watch/option_chain/optionKeys.jsp?symbolCode=1235&amp;symbol=AMBUJACEM&amp;symbol=AMBUJACEM&amp;instrument=-&amp;date=-&amp;segmentLink=17&amp;symbolCount=2&amp;segmentLink=17" TargetMode="External" Type="http://schemas.openxmlformats.org/officeDocument/2006/relationships/hyperlink"/><Relationship Id="rId80" Target="https://www.nseindia.com/live_market/dynaContent/live_watch/option_chain/optionKeys.jsp?symbolCode=940&amp;symbol=DHFL&amp;symbol=DHFL&amp;instrument=-&amp;date=-&amp;segmentLink=17&amp;symbolCount=2&amp;segmentLink=17" TargetMode="External" Type="http://schemas.openxmlformats.org/officeDocument/2006/relationships/hyperlink"/><Relationship Id="rId81" Target="https://www.nseindia.com/live_market/dynaContent/live_watch/option_chain/optionKeys.jsp?symbolCode=2132&amp;symbol=DIVISLAB&amp;symbol=DIVISLAB&amp;instrument=-&amp;date=-&amp;segmentLink=17&amp;symbolCount=2&amp;segmentLink=17" TargetMode="External" Type="http://schemas.openxmlformats.org/officeDocument/2006/relationships/hyperlink"/><Relationship Id="rId82" Target="https://www.nseindia.com/live_market/dynaContent/live_watch/option_chain/optionKeys.jsp?symbolCode=798&amp;symbol=HDFC&amp;symbol=HDFC&amp;instrument=-&amp;date=-&amp;segmentLink=17&amp;symbolCount=2&amp;segmentLink=17" TargetMode="External" Type="http://schemas.openxmlformats.org/officeDocument/2006/relationships/hyperlink"/><Relationship Id="rId83" Target="https://www.nseindia.com/live_market/dynaContent/live_watch/option_chain/optionKeys.jsp?symbolCode=1931&amp;symbol=HAVELLS&amp;symbol=HAVELLS&amp;instrument=-&amp;date=-&amp;segmentLink=17&amp;symbolCount=2&amp;segmentLink=17" TargetMode="External" Type="http://schemas.openxmlformats.org/officeDocument/2006/relationships/hyperlink"/><Relationship Id="rId84" Target="https://www.nseindia.com/live_market/dynaContent/live_watch/option_chain/optionKeys.jsp?symbolCode=1234&amp;symbol=GRASIM&amp;symbol=GRASIM&amp;instrument=-&amp;date=-&amp;segmentLink=17&amp;symbolCount=2&amp;segmentLink=17" TargetMode="External" Type="http://schemas.openxmlformats.org/officeDocument/2006/relationships/hyperlink"/><Relationship Id="rId85" Target="https://www.nseindia.com/live_market/dynaContent/live_watch/option_chain/optionKeys.jsp?symbolCode=309&amp;symbol=FEDERALBNK&amp;symbol=FEDERALBNK&amp;instrument=-&amp;date=-&amp;segmentLink=17&amp;symbolCount=2&amp;segmentLink=17" TargetMode="External" Type="http://schemas.openxmlformats.org/officeDocument/2006/relationships/hyperlink"/><Relationship Id="rId86" Target="https://www.nseindia.com/live_market/dynaContent/live_watch/option_chain/optionKeys.jsp?symbolCode=1232&amp;symbol=HINDUNILVR&amp;symbol=HINDUNILVR&amp;instrument=-&amp;date=-&amp;segmentLink=17&amp;symbolCount=2&amp;segmentLink=17" TargetMode="External" Type="http://schemas.openxmlformats.org/officeDocument/2006/relationships/hyperlink"/><Relationship Id="rId87" Target="https://www.nseindia.com/live_market/dynaContent/live_watch/option_chain/optionKeys.jsp?symbolCode=1606&amp;symbol=ICICIBANK&amp;symbol=ICICIBANK&amp;instrument=-&amp;date=-&amp;segmentLink=17&amp;symbolCount=2&amp;segmentLink=17" TargetMode="External" Type="http://schemas.openxmlformats.org/officeDocument/2006/relationships/hyperlink"/><Relationship Id="rId88" Target="https://www.nseindia.com/live_market/dynaContent/live_watch/option_chain/optionKeys.jsp?symbolCode=756&amp;symbol=IDBI&amp;symbol=IDBI&amp;instrument=-&amp;date=-&amp;segmentLink=17&amp;symbolCount=2&amp;segmentLink=17" TargetMode="External" Type="http://schemas.openxmlformats.org/officeDocument/2006/relationships/hyperlink"/><Relationship Id="rId89" Target="https://www.nseindia.com/live_market/dynaContent/live_watch/option_chain/optionKeys.jsp?symbolCode=2548&amp;symbol=IDEA&amp;symbol=IDEA&amp;instrument=-&amp;date=-&amp;segmentLink=17&amp;symbolCount=2&amp;segmentLink=17" TargetMode="External" Type="http://schemas.openxmlformats.org/officeDocument/2006/relationships/hyperlink"/><Relationship Id="rId9" Target="https://www.nseindia.com/live_market/dynaContent/live_watch/option_chain/optionKeys.jsp?symbolCode=417&amp;symbol=APOLLOHOSP&amp;symbol=APOLLOHOSP&amp;instrument=-&amp;date=-&amp;segmentLink=17&amp;symbolCount=2&amp;segmentLink=17" TargetMode="External" Type="http://schemas.openxmlformats.org/officeDocument/2006/relationships/hyperlink"/><Relationship Id="rId90" Target="https://www.nseindia.com/live_market/dynaContent/live_watch/option_chain/optionKeys.jsp?symbolCode=13160&amp;symbol=IDFCBANK&amp;symbol=IDFCBANK&amp;instrument=-&amp;date=-&amp;segmentLink=17&amp;symbolCount=2&amp;segmentLink=17" TargetMode="External" Type="http://schemas.openxmlformats.org/officeDocument/2006/relationships/hyperlink"/><Relationship Id="rId91" Target="https://www.nseindia.com/live_market/dynaContent/live_watch/option_chain/optionKeys.jsp?symbolCode=2314&amp;symbol=IDFC&amp;symbol=IDFC&amp;instrument=-&amp;date=-&amp;segmentLink=17&amp;symbolCount=2&amp;segmentLink=17" TargetMode="External" Type="http://schemas.openxmlformats.org/officeDocument/2006/relationships/hyperlink"/><Relationship Id="rId92" Target="https://www.nseindia.com/live_market/dynaContent/live_watch/option_chain/optionKeys.jsp?symbolCode=13226&amp;symbol=INDIGO&amp;symbol=INDIGO&amp;instrument=-&amp;date=-&amp;segmentLink=17&amp;symbolCount=2&amp;segmentLink=17" TargetMode="External" Type="http://schemas.openxmlformats.org/officeDocument/2006/relationships/hyperlink"/><Relationship Id="rId93" Target="https://www.nseindia.com/live_market/dynaContent/live_watch/option_chain/optionKeys.jsp?symbolCode=1656&amp;symbol=INDUSINDBK&amp;symbol=INDUSINDBK&amp;instrument=-&amp;date=-&amp;segmentLink=17&amp;symbolCount=2&amp;segmentLink=17" TargetMode="External" Type="http://schemas.openxmlformats.org/officeDocument/2006/relationships/hyperlink"/><Relationship Id="rId94" Target="https://www.nseindia.com/live_market/dynaContent/live_watch/option_chain/optionKeys.jsp?symbolCode=13663&amp;symbol=INFIBEAM&amp;symbol=INFIBEAM&amp;instrument=-&amp;date=-&amp;segmentLink=17&amp;symbolCount=2&amp;segmentLink=17" TargetMode="External" Type="http://schemas.openxmlformats.org/officeDocument/2006/relationships/hyperlink"/><Relationship Id="rId95" Target="https://www.nseindia.com/live_market/dynaContent/live_watch/option_chain/optionKeys.jsp?symbolCode=6258&amp;symbol=INFRATEL&amp;symbol=INFRATEL&amp;instrument=-&amp;date=-&amp;segmentLink=17&amp;symbolCount=2&amp;segmentLink=17" TargetMode="External" Type="http://schemas.openxmlformats.org/officeDocument/2006/relationships/hyperlink"/><Relationship Id="rId96" Target="https://www.nseindia.com/live_market/dynaContent/live_watch/option_chain/optionKeys.jsp?symbolCode=224&amp;symbol=ESCORTS&amp;symbol=ESCORTS&amp;instrument=-&amp;date=-&amp;segmentLink=17&amp;symbolCount=2&amp;segmentLink=17" TargetMode="External" Type="http://schemas.openxmlformats.org/officeDocument/2006/relationships/hyperlink"/><Relationship Id="rId97" Target="https://www.nseindia.com/live_market/dynaContent/live_watch/option_chain/optionKeys.jsp?symbolCode=221&amp;symbol=HINDPETRO&amp;symbol=HINDPETRO&amp;instrument=-&amp;date=-&amp;segmentLink=17&amp;symbolCount=2&amp;segmentLink=17" TargetMode="External" Type="http://schemas.openxmlformats.org/officeDocument/2006/relationships/hyperlink"/><Relationship Id="rId98" Target="https://www.nseindia.com/live_market/dynaContent/live_watch/option_chain/optionKeys.jsp?symbolCode=1230&amp;symbol=HINDALCO&amp;symbol=HINDALCO&amp;instrument=-&amp;date=-&amp;segmentLink=17&amp;symbolCount=2&amp;segmentLink=17" TargetMode="External" Type="http://schemas.openxmlformats.org/officeDocument/2006/relationships/hyperlink"/><Relationship Id="rId99" Target="https://www.nseindia.com/live_market/dynaContent/live_watch/option_chain/optionKeys.jsp?symbolCode=2020&amp;symbol=HEXAWARE&amp;symbol=HEXAWARE&amp;instrument=-&amp;date=-&amp;segmentLink=17&amp;symbolCount=2&amp;segmentLink=17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https://www.nseindia.com/live_market/dynaContent/live_watch/option_chain/optionKeys.jsp?symbolCode=209&amp;symbol=ACC&amp;symbol=ACC&amp;instrument=-&amp;date=-&amp;segmentLink=17&amp;symbolCount=2&amp;segmentLink=17" TargetMode="External" Type="http://schemas.openxmlformats.org/officeDocument/2006/relationships/hyperlink"/><Relationship Id="rId10" Target="https://www.nseindia.com/live_market/dynaContent/live_watch/option_chain/optionKeys.jsp?symbolCode=207&amp;symbol=ARVIND&amp;symbol=ARVIND&amp;instrument=-&amp;date=-&amp;segmentLink=17&amp;symbolCount=2&amp;segmentLink=17" TargetMode="External" Type="http://schemas.openxmlformats.org/officeDocument/2006/relationships/hyperlink"/><Relationship Id="rId100" Target="https://www.nseindia.com/live_market/dynaContent/live_watch/option_chain/optionKeys.jsp?symbolCode=408&amp;symbol=HCC&amp;symbol=HCC&amp;instrument=-&amp;date=-&amp;segmentLink=17&amp;symbolCount=2&amp;segmentLink=17" TargetMode="External" Type="http://schemas.openxmlformats.org/officeDocument/2006/relationships/hyperlink"/><Relationship Id="rId101" Target="https://www.nseindia.com/live_market/dynaContent/live_watch/option_chain/optionKeys.jsp?symbolCode=854&amp;symbol=IOC&amp;symbol=IOC&amp;instrument=-&amp;date=-&amp;segmentLink=17&amp;symbolCount=2&amp;segmentLink=17" TargetMode="External" Type="http://schemas.openxmlformats.org/officeDocument/2006/relationships/hyperlink"/><Relationship Id="rId102" Target="https://www.nseindia.com/live_market/dynaContent/live_watch/option_chain/optionKeys.jsp?symbolCode=2724&amp;symbol=IRB&amp;symbol=IRB&amp;instrument=-&amp;date=-&amp;segmentLink=17&amp;symbolCount=2&amp;segmentLink=17" TargetMode="External" Type="http://schemas.openxmlformats.org/officeDocument/2006/relationships/hyperlink"/><Relationship Id="rId103" Target="https://www.nseindia.com/live_market/dynaContent/live_watch/option_chain/optionKeys.jsp?symbolCode=1986&amp;symbol=JISLJALEQS&amp;symbol=JISLJALEQS&amp;instrument=-&amp;date=-&amp;segmentLink=17&amp;symbolCount=2&amp;segmentLink=17" TargetMode="External" Type="http://schemas.openxmlformats.org/officeDocument/2006/relationships/hyperlink"/><Relationship Id="rId104" Target="https://www.nseindia.com/live_market/dynaContent/live_watch/option_chain/optionKeys.jsp?symbolCode=2198&amp;symbol=JPASSOCIAT&amp;symbol=JPASSOCIAT&amp;instrument=-&amp;date=-&amp;segmentLink=17&amp;symbolCount=2&amp;segmentLink=17" TargetMode="External" Type="http://schemas.openxmlformats.org/officeDocument/2006/relationships/hyperlink"/><Relationship Id="rId105" Target="https://www.nseindia.com/live_market/dynaContent/live_watch/option_chain/optionKeys.jsp?symbolCode=2266&amp;symbol=JSWSTEEL&amp;symbol=JSWSTEEL&amp;instrument=-&amp;date=-&amp;segmentLink=17&amp;symbolCount=2&amp;segmentLink=17" TargetMode="External" Type="http://schemas.openxmlformats.org/officeDocument/2006/relationships/hyperlink"/><Relationship Id="rId106" Target="https://www.nseindia.com/live_market/dynaContent/live_watch/option_chain/optionKeys.jsp?symbolCode=6951&amp;symbol=JUSTDIAL&amp;symbol=JUSTDIAL&amp;instrument=-&amp;date=-&amp;segmentLink=17&amp;symbolCount=2&amp;segmentLink=17" TargetMode="External" Type="http://schemas.openxmlformats.org/officeDocument/2006/relationships/hyperlink"/><Relationship Id="rId107" Target="https://www.nseindia.com/live_market/dynaContent/live_watch/option_chain/optionKeys.jsp?symbolCode=2143&amp;symbol=MARUTI&amp;symbol=MARUTI&amp;instrument=-&amp;date=-&amp;segmentLink=17&amp;symbolCount=2&amp;segmentLink=17" TargetMode="External" Type="http://schemas.openxmlformats.org/officeDocument/2006/relationships/hyperlink"/><Relationship Id="rId108" Target="https://www.nseindia.com/live_market/dynaContent/live_watch/option_chain/optionKeys.jsp?symbolCode=4732&amp;symbol=MUTHOOTFIN&amp;symbol=MUTHOOTFIN&amp;instrument=-&amp;date=-&amp;segmentLink=17&amp;symbolCount=2&amp;segmentLink=17" TargetMode="External" Type="http://schemas.openxmlformats.org/officeDocument/2006/relationships/hyperlink"/><Relationship Id="rId109" Target="https://www.nseindia.com/live_market/dynaContent/live_watch/option_chain/optionKeys.jsp?symbolCode=1789&amp;symbol=NATIONALUM&amp;symbol=NATIONALUM&amp;instrument=-&amp;date=-&amp;segmentLink=17&amp;symbolCount=2&amp;segmentLink=17" TargetMode="External" Type="http://schemas.openxmlformats.org/officeDocument/2006/relationships/hyperlink"/><Relationship Id="rId11" Target="https://www.nseindia.com/live_market/dynaContent/live_watch/option_chain/optionKeys.jsp?symbolCode=901&amp;symbol=APOLLOTYRE&amp;symbol=APOLLOTYRE&amp;instrument=-&amp;date=-&amp;segmentLink=17&amp;symbolCount=2&amp;segmentLink=17" TargetMode="External" Type="http://schemas.openxmlformats.org/officeDocument/2006/relationships/hyperlink"/><Relationship Id="rId110" Target="https://www.nseindia.com/live_market/dynaContent/live_watch/option_chain/optionKeys.jsp?symbolCode=5846&amp;symbol=NBCC&amp;symbol=NBCC&amp;instrument=-&amp;date=-&amp;segmentLink=17&amp;symbolCount=2&amp;segmentLink=17" TargetMode="External" Type="http://schemas.openxmlformats.org/officeDocument/2006/relationships/hyperlink"/><Relationship Id="rId111" Target="https://www.nseindia.com/live_market/dynaContent/live_watch/option_chain/optionKeys.jsp?symbolCode=917&amp;symbol=NCC&amp;symbol=NCC&amp;instrument=-&amp;date=-&amp;segmentLink=17&amp;symbolCount=2&amp;segmentLink=17" TargetMode="External" Type="http://schemas.openxmlformats.org/officeDocument/2006/relationships/hyperlink"/><Relationship Id="rId112" Target="https://www.nseindia.com/live_market/dynaContent/live_watch/option_chain/optionKeys.jsp?symbolCode=2902&amp;symbol=NHPC&amp;symbol=NHPC&amp;instrument=-&amp;date=-&amp;segmentLink=17&amp;symbolCount=2&amp;segmentLink=17" TargetMode="External" Type="http://schemas.openxmlformats.org/officeDocument/2006/relationships/hyperlink"/><Relationship Id="rId113" Target="https://www.nseindia.com/live_market/dynaContent/live_watch/option_chain/optionKeys.jsp?symbolCode=1270&amp;symbol=RELCAPITAL&amp;symbol=RELCAPITAL&amp;instrument=-&amp;date=-&amp;segmentLink=17&amp;symbolCount=2&amp;segmentLink=17" TargetMode="External" Type="http://schemas.openxmlformats.org/officeDocument/2006/relationships/hyperlink"/><Relationship Id="rId114" Target="https://www.nseindia.com/live_market/dynaContent/live_watch/option_chain/optionKeys.jsp?symbolCode=242&amp;symbol=RELIANCE&amp;symbol=RELIANCE&amp;instrument=-&amp;date=-&amp;segmentLink=17&amp;symbolCount=2&amp;segmentLink=17" TargetMode="External" Type="http://schemas.openxmlformats.org/officeDocument/2006/relationships/hyperlink"/><Relationship Id="rId115" Target="https://www.nseindia.com/live_market/dynaContent/live_watch/option_chain/optionKeys.jsp?symbolCode=303&amp;symbol=TATACHEM&amp;symbol=TATACHEM&amp;instrument=-&amp;date=-&amp;segmentLink=17&amp;symbolCount=2&amp;segmentLink=17" TargetMode="External" Type="http://schemas.openxmlformats.org/officeDocument/2006/relationships/hyperlink"/><Relationship Id="rId116" Target="https://www.nseindia.com/live_market/dynaContent/live_watch/option_chain/optionKeys.jsp?symbolCode=641&amp;symbol=TATACOMM&amp;symbol=TATACOMM&amp;instrument=-&amp;date=-&amp;segmentLink=17&amp;symbolCount=2&amp;segmentLink=17" TargetMode="External" Type="http://schemas.openxmlformats.org/officeDocument/2006/relationships/hyperlink"/><Relationship Id="rId117" Target="https://www.nseindia.com/live_market/dynaContent/live_watch/option_chain/optionKeys.jsp?symbolCode=1105&amp;symbol=ZEEL&amp;symbol=ZEEL&amp;instrument=-&amp;date=-&amp;segmentLink=17&amp;symbolCount=2&amp;segmentLink=17" TargetMode="External" Type="http://schemas.openxmlformats.org/officeDocument/2006/relationships/hyperlink"/><Relationship Id="rId118" Target="https://www.nseindia.com/live_market/dynaContent/live_watch/option_chain/optionKeys.jsp?symbolCode=2304&amp;symbol=YESBANK&amp;symbol=YESBANK&amp;instrument=-&amp;date=-&amp;segmentLink=17&amp;symbolCount=2&amp;segmentLink=17" TargetMode="External" Type="http://schemas.openxmlformats.org/officeDocument/2006/relationships/hyperlink"/><Relationship Id="rId119" Target="https://www.nseindia.com/live_market/dynaContent/live_watch/option_chain/optionKeys.jsp?symbolCode=1863&amp;symbol=WOCKPHARMA&amp;symbol=WOCKPHARMA&amp;instrument=-&amp;date=-&amp;segmentLink=17&amp;symbolCount=2&amp;segmentLink=17" TargetMode="External" Type="http://schemas.openxmlformats.org/officeDocument/2006/relationships/hyperlink"/><Relationship Id="rId12" Target="https://www.nseindia.com/live_market/dynaContent/live_watch/option_chain/optionKeys.jsp?symbolCode=228&amp;symbol=ASHOKLEY&amp;symbol=ASHOKLEY&amp;instrument=-&amp;date=-&amp;segmentLink=17&amp;symbolCount=2&amp;segmentLink=17" TargetMode="External" Type="http://schemas.openxmlformats.org/officeDocument/2006/relationships/hyperlink"/><Relationship Id="rId120" Target="https://www.nseindia.com/live_market/dynaContent/live_watch/option_chain/optionKeys.jsp?symbolCode=231&amp;symbol=VOLTAS&amp;symbol=VOLTAS&amp;instrument=-&amp;date=-&amp;segmentLink=17&amp;symbolCount=2&amp;segmentLink=17" TargetMode="External" Type="http://schemas.openxmlformats.org/officeDocument/2006/relationships/hyperlink"/><Relationship Id="rId121" Target="https://www.nseindia.com/live_market/dynaContent/live_watch/option_chain/optionKeys.jsp?symbolCode=624&amp;symbol=WIPRO&amp;symbol=WIPRO&amp;instrument=-&amp;date=-&amp;segmentLink=17&amp;symbolCount=2&amp;segmentLink=17" TargetMode="External" Type="http://schemas.openxmlformats.org/officeDocument/2006/relationships/hyperlink"/><Relationship Id="rId122" Target="https://www.nseindia.com/live_market/dynaContent/live_watch/option_chain/optionKeys.jsp?symbolCode=237&amp;symbol=VEDL&amp;symbol=VEDL&amp;instrument=-&amp;date=-&amp;segmentLink=17&amp;symbolCount=2&amp;segmentLink=17" TargetMode="External" Type="http://schemas.openxmlformats.org/officeDocument/2006/relationships/hyperlink"/><Relationship Id="rId123" Target="https://www.nseindia.com/live_market/dynaContent/live_watch/option_chain/optionKeys.jsp?symbolCode=2025&amp;symbol=UNIONBANK&amp;symbol=UNIONBANK&amp;instrument=-&amp;date=-&amp;segmentLink=17&amp;symbolCount=2&amp;segmentLink=17" TargetMode="External" Type="http://schemas.openxmlformats.org/officeDocument/2006/relationships/hyperlink"/><Relationship Id="rId124" Target="https://www.nseindia.com/live_market/dynaContent/live_watch/option_chain/optionKeys.jsp?symbolCode=1900&amp;symbol=TVSMOTOR&amp;symbol=TVSMOTOR&amp;instrument=-&amp;date=-&amp;segmentLink=17&amp;symbolCount=2&amp;segmentLink=17" TargetMode="External" Type="http://schemas.openxmlformats.org/officeDocument/2006/relationships/hyperlink"/><Relationship Id="rId125" Target="https://www.nseindia.com/live_market/dynaContent/live_watch/option_chain/optionKeys.jsp?symbolCode=2772&amp;symbol=UBL&amp;symbol=UBL&amp;instrument=-&amp;date=-&amp;segmentLink=17&amp;symbolCount=2&amp;segmentLink=17" TargetMode="External" Type="http://schemas.openxmlformats.org/officeDocument/2006/relationships/hyperlink"/><Relationship Id="rId126" Target="https://www.nseindia.com/live_market/dynaContent/live_watch/option_chain/optionKeys.jsp?symbolCode=13773&amp;symbol=UJJIVAN&amp;symbol=UJJIVAN&amp;instrument=-&amp;date=-&amp;segmentLink=17&amp;symbolCount=2&amp;segmentLink=17" TargetMode="External" Type="http://schemas.openxmlformats.org/officeDocument/2006/relationships/hyperlink"/><Relationship Id="rId127" Target="https://www.nseindia.com/live_market/dynaContent/live_watch/option_chain/optionKeys.jsp?symbolCode=2210&amp;symbol=ULTRACEMCO&amp;symbol=ULTRACEMCO&amp;instrument=-&amp;date=-&amp;segmentLink=17&amp;symbolCount=2&amp;segmentLink=17" TargetMode="External" Type="http://schemas.openxmlformats.org/officeDocument/2006/relationships/hyperlink"/><Relationship Id="rId128" Target="https://www.nseindia.com/live_market/dynaContent/live_watch/option_chain/optionKeys.jsp?symbolCode=2789&amp;symbol=TATAMTRDVR&amp;symbol=TATAMTRDVR&amp;instrument=-&amp;date=-&amp;segmentLink=17&amp;symbolCount=2&amp;segmentLink=17" TargetMode="External" Type="http://schemas.openxmlformats.org/officeDocument/2006/relationships/hyperlink"/><Relationship Id="rId129" Target="https://www.nseindia.com/live_market/dynaContent/live_watch/option_chain/optionKeys.jsp?symbolCode=590&amp;symbol=TATAPOWER&amp;symbol=TATAPOWER&amp;instrument=-&amp;date=-&amp;segmentLink=17&amp;symbolCount=2&amp;segmentLink=17" TargetMode="External" Type="http://schemas.openxmlformats.org/officeDocument/2006/relationships/hyperlink"/><Relationship Id="rId13" Target="https://www.nseindia.com/live_market/dynaContent/live_watch/option_chain/optionKeys.jsp?symbolCode=288&amp;symbol=ASIANPAINT&amp;symbol=ASIANPAINT&amp;instrument=-&amp;date=-&amp;segmentLink=17&amp;symbolCount=2&amp;segmentLink=17" TargetMode="External" Type="http://schemas.openxmlformats.org/officeDocument/2006/relationships/hyperlink"/><Relationship Id="rId130" Target="https://www.nseindia.com/live_market/dynaContent/live_watch/option_chain/optionKeys.jsp?symbolCode=234&amp;symbol=TATASTEEL&amp;symbol=TATASTEEL&amp;instrument=-&amp;date=-&amp;segmentLink=17&amp;symbolCount=2&amp;segmentLink=17" TargetMode="External" Type="http://schemas.openxmlformats.org/officeDocument/2006/relationships/hyperlink"/><Relationship Id="rId131" Target="https://www.nseindia.com/live_market/dynaContent/live_watch/option_chain/optionKeys.jsp?symbolCode=2212&amp;symbol=TCS&amp;symbol=TCS&amp;instrument=-&amp;date=-&amp;segmentLink=17&amp;symbolCount=2&amp;segmentLink=17" TargetMode="External" Type="http://schemas.openxmlformats.org/officeDocument/2006/relationships/hyperlink"/><Relationship Id="rId132" Target="https://www.nseindia.com/live_market/dynaContent/live_watch/option_chain/optionKeys.jsp?symbolCode=2421&amp;symbol=TECHM&amp;symbol=TECHM&amp;instrument=-&amp;date=-&amp;segmentLink=17&amp;symbolCount=2&amp;segmentLink=17" TargetMode="External" Type="http://schemas.openxmlformats.org/officeDocument/2006/relationships/hyperlink"/><Relationship Id="rId133" Target="https://www.nseindia.com/live_market/dynaContent/live_watch/option_chain/optionKeys.jsp?symbolCode=233&amp;symbol=TITAN&amp;symbol=TITAN&amp;instrument=-&amp;date=-&amp;segmentLink=17&amp;symbolCount=2&amp;segmentLink=17" TargetMode="External" Type="http://schemas.openxmlformats.org/officeDocument/2006/relationships/hyperlink"/><Relationship Id="rId134" Target="https://www.nseindia.com/live_market/dynaContent/live_watch/option_chain/optionKeys.jsp?symbolCode=2523&amp;symbol=TV18BRDCST&amp;symbol=TV18BRDCST&amp;instrument=-&amp;date=-&amp;segmentLink=17&amp;symbolCount=2&amp;segmentLink=17" TargetMode="External" Type="http://schemas.openxmlformats.org/officeDocument/2006/relationships/hyperlink"/><Relationship Id="rId135" Target="https://www.nseindia.com/live_market/dynaContent/live_watch/option_chain/optionKeys.jsp?symbolCode=2348&amp;symbol=PVR&amp;symbol=PVR&amp;instrument=-&amp;date=-&amp;segmentLink=17&amp;symbolCount=2&amp;segmentLink=17" TargetMode="External" Type="http://schemas.openxmlformats.org/officeDocument/2006/relationships/hyperlink"/><Relationship Id="rId136" Target="https://www.nseindia.com/live_market/dynaContent/live_watch/option_chain/optionKeys.jsp?symbolCode=14160&amp;symbol=RBLBANK&amp;symbol=RBLBANK&amp;instrument=-&amp;date=-&amp;segmentLink=17&amp;symbolCount=2&amp;segmentLink=17" TargetMode="External" Type="http://schemas.openxmlformats.org/officeDocument/2006/relationships/hyperlink"/><Relationship Id="rId137" Target="https://www.nseindia.com/live_market/dynaContent/live_watch/option_chain/optionKeys.jsp?symbolCode=2367&amp;symbol=RCOM&amp;symbol=RCOM&amp;instrument=-&amp;date=-&amp;segmentLink=17&amp;symbolCount=2&amp;segmentLink=17" TargetMode="External" Type="http://schemas.openxmlformats.org/officeDocument/2006/relationships/hyperlink"/><Relationship Id="rId138" Target="https://www.nseindia.com/live_market/dynaContent/live_watch/option_chain/optionKeys.jsp?symbolCode=2733&amp;symbol=RECLTD&amp;symbol=RECLTD&amp;instrument=-&amp;date=-&amp;segmentLink=17&amp;symbolCount=2&amp;segmentLink=17" TargetMode="External" Type="http://schemas.openxmlformats.org/officeDocument/2006/relationships/hyperlink"/><Relationship Id="rId139" Target="https://www.nseindia.com/live_market/dynaContent/live_watch/option_chain/optionKeys.jsp?symbolCode=467&amp;symbol=ONGC&amp;symbol=ONGC&amp;instrument=-&amp;date=-&amp;segmentLink=17&amp;symbolCount=2&amp;segmentLink=17" TargetMode="External" Type="http://schemas.openxmlformats.org/officeDocument/2006/relationships/hyperlink"/><Relationship Id="rId14" Target="https://www.nseindia.com/live_market/dynaContent/live_watch/option_chain/optionKeys.jsp?symbolCode=934&amp;symbol=AUROPHARMA&amp;symbol=AUROPHARMA&amp;instrument=-&amp;date=-&amp;segmentLink=17&amp;symbolCount=2&amp;segmentLink=17" TargetMode="External" Type="http://schemas.openxmlformats.org/officeDocument/2006/relationships/hyperlink"/><Relationship Id="rId140" Target="https://www.nseindia.com/live_market/dynaContent/live_watch/option_chain/optionKeys.jsp?symbolCode=787&amp;symbol=DABUR&amp;symbol=DABUR&amp;instrument=-&amp;date=-&amp;segmentLink=17&amp;symbolCount=2&amp;segmentLink=17" TargetMode="External" Type="http://schemas.openxmlformats.org/officeDocument/2006/relationships/hyperlink"/><Relationship Id="rId141" Target="https://www.nseindia.com/live_market/dynaContent/live_watch/option_chain/optionKeys.jsp?symbolCode=2577&amp;symbol=DISHTV&amp;symbol=DISHTV&amp;instrument=-&amp;date=-&amp;segmentLink=17&amp;symbolCount=2&amp;segmentLink=17" TargetMode="External" Type="http://schemas.openxmlformats.org/officeDocument/2006/relationships/hyperlink"/><Relationship Id="rId142" Target="https://www.nseindia.com/live_market/dynaContent/live_watch/option_chain/optionKeys.jsp?symbolCode=449&amp;symbol=EICHERMOT&amp;symbol=EICHERMOT&amp;instrument=-&amp;date=-&amp;segmentLink=17&amp;symbolCount=2&amp;segmentLink=17" TargetMode="External" Type="http://schemas.openxmlformats.org/officeDocument/2006/relationships/hyperlink"/><Relationship Id="rId143" Target="https://www.nseindia.com/live_market/dynaContent/live_watch/option_chain/optionKeys.jsp?symbolCode=1630&amp;symbol=ENGINERSIN&amp;symbol=ENGINERSIN&amp;instrument=-&amp;date=-&amp;segmentLink=17&amp;symbolCount=2&amp;segmentLink=17" TargetMode="External" Type="http://schemas.openxmlformats.org/officeDocument/2006/relationships/hyperlink"/><Relationship Id="rId144" Target="https://www.nseindia.com/live_market/dynaContent/live_watch/option_chain/optionKeys.jsp?symbolCode=1594&amp;symbol=GAIL&amp;symbol=GAIL&amp;instrument=-&amp;date=-&amp;segmentLink=17&amp;symbolCount=2&amp;segmentLink=17" TargetMode="External" Type="http://schemas.openxmlformats.org/officeDocument/2006/relationships/hyperlink"/><Relationship Id="rId145" Target="https://www.nseindia.com/live_market/dynaContent/live_watch/option_chain/optionKeys.jsp?symbolCode=2419&amp;symbol=GMRINFRA&amp;symbol=GMRINFRA&amp;instrument=-&amp;date=-&amp;segmentLink=17&amp;symbolCount=2&amp;segmentLink=17" TargetMode="External" Type="http://schemas.openxmlformats.org/officeDocument/2006/relationships/hyperlink"/><Relationship Id="rId146" Target="https://www.nseindia.com/live_market/dynaContent/live_watch/option_chain/optionKeys.jsp?symbolCode=1204&amp;symbol=GODFRYPHLP&amp;symbol=GODFRYPHLP&amp;instrument=-&amp;date=-&amp;segmentLink=17&amp;symbolCount=2&amp;segmentLink=17" TargetMode="External" Type="http://schemas.openxmlformats.org/officeDocument/2006/relationships/hyperlink"/><Relationship Id="rId147" Target="https://www.nseindia.com/live_market/dynaContent/live_watch/option_chain/optionKeys.jsp?symbolCode=1983&amp;symbol=GODREJCP&amp;symbol=GODREJCP&amp;instrument=-&amp;date=-&amp;segmentLink=17&amp;symbolCount=2&amp;segmentLink=17" TargetMode="External" Type="http://schemas.openxmlformats.org/officeDocument/2006/relationships/hyperlink"/><Relationship Id="rId148" Target="https://www.nseindia.com/live_market/dynaContent/live_watch/option_chain/optionKeys.jsp?symbolCode=1233&amp;symbol=GSFC&amp;symbol=GSFC&amp;instrument=-&amp;date=-&amp;segmentLink=17&amp;symbolCount=2&amp;segmentLink=17" TargetMode="External" Type="http://schemas.openxmlformats.org/officeDocument/2006/relationships/hyperlink"/><Relationship Id="rId149" Target="https://www.nseindia.com/live_market/dynaContent/live_watch/option_chain/optionKeys.jsp?symbolCode=2164&amp;symbol=IGL&amp;symbol=IGL&amp;instrument=-&amp;date=-&amp;segmentLink=17&amp;symbolCount=2&amp;segmentLink=17" TargetMode="External" Type="http://schemas.openxmlformats.org/officeDocument/2006/relationships/hyperlink"/><Relationship Id="rId15" Target="https://www.nseindia.com/live_market/dynaContent/live_watch/option_chain/optionKeys.jsp?symbolCode=1693&amp;symbol=AXISBANK&amp;symbol=AXISBANK&amp;instrument=-&amp;date=-&amp;segmentLink=17&amp;symbolCount=2&amp;segmentLink=17" TargetMode="External" Type="http://schemas.openxmlformats.org/officeDocument/2006/relationships/hyperlink"/><Relationship Id="rId150" Target="https://www.nseindia.com/live_market/dynaContent/live_watch/option_chain/optionKeys.jsp?symbolCode=5123&amp;symbol=L%26TFH&amp;symbol=L%26TFH&amp;instrument=-&amp;date=-&amp;segmentLink=17&amp;symbolCount=2&amp;segmentLink=17" TargetMode="External" Type="http://schemas.openxmlformats.org/officeDocument/2006/relationships/hyperlink"/><Relationship Id="rId151" Target="https://www.nseindia.com/live_market/dynaContent/live_watch/option_chain/optionKeys.jsp?symbolCode=2658&amp;symbol=KSCL&amp;symbol=KSCL&amp;instrument=-&amp;date=-&amp;segmentLink=17&amp;symbolCount=2&amp;segmentLink=17" TargetMode="External" Type="http://schemas.openxmlformats.org/officeDocument/2006/relationships/hyperlink"/><Relationship Id="rId152" Target="https://www.nseindia.com/live_market/dynaContent/live_watch/option_chain/optionKeys.jsp?symbolCode=1884&amp;symbol=KTKBANK&amp;symbol=KTKBANK&amp;instrument=-&amp;date=-&amp;segmentLink=17&amp;symbolCount=2&amp;segmentLink=17" TargetMode="External" Type="http://schemas.openxmlformats.org/officeDocument/2006/relationships/hyperlink"/><Relationship Id="rId153" Target="https://www.nseindia.com/live_market/dynaContent/live_watch/option_chain/optionKeys.jsp?symbolCode=2249&amp;symbol=NTPC&amp;symbol=NTPC&amp;instrument=-&amp;date=-&amp;segmentLink=17&amp;symbolCount=2&amp;segmentLink=17" TargetMode="External" Type="http://schemas.openxmlformats.org/officeDocument/2006/relationships/hyperlink"/><Relationship Id="rId154" Target="https://www.nseindia.com/live_market/dynaContent/live_watch/option_chain/optionKeys.jsp?symbolCode=141&amp;symbol=ORIENTBANK&amp;symbol=ORIENTBANK&amp;instrument=-&amp;date=-&amp;segmentLink=17&amp;symbolCount=2&amp;segmentLink=17" TargetMode="External" Type="http://schemas.openxmlformats.org/officeDocument/2006/relationships/hyperlink"/><Relationship Id="rId155" Target="https://www.nseindia.com/live_market/dynaContent/live_watch/option_chain/optionKeys.jsp?symbolCode=6253&amp;symbol=PCJEWELLER&amp;symbol=PCJEWELLER&amp;instrument=-&amp;date=-&amp;segmentLink=17&amp;symbolCount=2&amp;segmentLink=17" TargetMode="External" Type="http://schemas.openxmlformats.org/officeDocument/2006/relationships/hyperlink"/><Relationship Id="rId156" Target="https://www.nseindia.com/live_market/dynaContent/live_watch/option_chain/optionKeys.jsp?symbolCode=2178&amp;symbol=PETRONET&amp;symbol=PETRONET&amp;instrument=-&amp;date=-&amp;segmentLink=17&amp;symbolCount=2&amp;segmentLink=17" TargetMode="External" Type="http://schemas.openxmlformats.org/officeDocument/2006/relationships/hyperlink"/><Relationship Id="rId157" Target="https://www.nseindia.com/live_market/dynaContent/live_watch/option_chain/optionKeys.jsp?symbolCode=2536&amp;symbol=PFC&amp;symbol=PFC&amp;instrument=-&amp;date=-&amp;segmentLink=17&amp;symbolCount=2&amp;segmentLink=17" TargetMode="External" Type="http://schemas.openxmlformats.org/officeDocument/2006/relationships/hyperlink"/><Relationship Id="rId158" Target="https://www.nseindia.com/live_market/dynaContent/live_watch/option_chain/optionKeys.jsp?symbolCode=719&amp;symbol=PIDILITIND&amp;symbol=PIDILITIND&amp;instrument=-&amp;date=-&amp;segmentLink=17&amp;symbolCount=2&amp;segmentLink=17" TargetMode="External" Type="http://schemas.openxmlformats.org/officeDocument/2006/relationships/hyperlink"/><Relationship Id="rId159" Target="https://www.nseindia.com/live_market/dynaContent/live_watch/option_chain/optionKeys.jsp?symbolCode=2009&amp;symbol=PNB&amp;symbol=PNB&amp;instrument=-&amp;date=-&amp;segmentLink=17&amp;symbolCount=2&amp;segmentLink=17" TargetMode="External" Type="http://schemas.openxmlformats.org/officeDocument/2006/relationships/hyperlink"/><Relationship Id="rId16" Target="https://www.nseindia.com/live_market/dynaContent/live_watch/option_chain/optionKeys.jsp?symbolCode=2750&amp;symbol=BAJAJ-AUTO&amp;symbol=BAJAJ-AUTO&amp;instrument=-&amp;date=-&amp;segmentLink=17&amp;symbolCount=2&amp;segmentLink=17" TargetMode="External" Type="http://schemas.openxmlformats.org/officeDocument/2006/relationships/hyperlink"/><Relationship Id="rId160" Target="https://www.nseindia.com/live_market/dynaContent/live_watch/option_chain/optionKeys.jsp?symbolCode=2660&amp;symbol=POWERGRID&amp;symbol=POWERGRID&amp;instrument=-&amp;date=-&amp;segmentLink=17&amp;symbolCount=2&amp;segmentLink=17" TargetMode="External" Type="http://schemas.openxmlformats.org/officeDocument/2006/relationships/hyperlink"/><Relationship Id="rId161" Target="https://www.nseindia.com/live_market/dynaContent/live_watch/option_chain/optionKeys.jsp?symbolCode=2179&amp;symbol=PTC&amp;symbol=PTC&amp;instrument=-&amp;date=-&amp;segmentLink=17&amp;symbolCount=2&amp;segmentLink=17" TargetMode="External" Type="http://schemas.openxmlformats.org/officeDocument/2006/relationships/hyperlink"/><Relationship Id="rId162" Target="https://www.nseindia.com/live_market/dynaContent/live_watch/option_chain/optionKeys.jsp?symbolCode=746&amp;symbol=SAIL&amp;symbol=SAIL&amp;instrument=-&amp;date=-&amp;segmentLink=17&amp;symbolCount=2&amp;segmentLink=17" TargetMode="External" Type="http://schemas.openxmlformats.org/officeDocument/2006/relationships/hyperlink"/><Relationship Id="rId163" Target="https://www.nseindia.com/live_market/dynaContent/live_watch/option_chain/optionKeys.jsp?symbolCode=238&amp;symbol=SBIN&amp;symbol=SBIN&amp;instrument=-&amp;date=-&amp;segmentLink=17&amp;symbolCount=2&amp;segmentLink=17" TargetMode="External" Type="http://schemas.openxmlformats.org/officeDocument/2006/relationships/hyperlink"/><Relationship Id="rId164" Target="https://www.nseindia.com/live_market/dynaContent/live_watch/option_chain/optionKeys.jsp?symbolCode=619&amp;symbol=SIEMENS&amp;symbol=SIEMENS&amp;instrument=-&amp;date=-&amp;segmentLink=17&amp;symbolCount=2&amp;segmentLink=17" TargetMode="External" Type="http://schemas.openxmlformats.org/officeDocument/2006/relationships/hyperlink"/><Relationship Id="rId165" Target="https://www.nseindia.com/live_market/dynaContent/live_watch/option_chain/optionKeys.jsp?symbolCode=1684&amp;symbol=SOUTHBANK&amp;symbol=SOUTHBANK&amp;instrument=-&amp;date=-&amp;segmentLink=17&amp;symbolCount=2&amp;segmentLink=17" TargetMode="External" Type="http://schemas.openxmlformats.org/officeDocument/2006/relationships/hyperlink"/><Relationship Id="rId166" Target="https://www.nseindia.com/live_market/dynaContent/live_watch/option_chain/optionKeys.jsp?symbolCode=581&amp;symbol=SREINFRA&amp;symbol=SREINFRA&amp;instrument=-&amp;date=-&amp;segmentLink=17&amp;symbolCount=2&amp;segmentLink=17" TargetMode="External" Type="http://schemas.openxmlformats.org/officeDocument/2006/relationships/hyperlink"/><Relationship Id="rId167" Target="https://www.nseindia.com/live_market/dynaContent/live_watch/option_chain/optionKeys.jsp?symbolCode=323&amp;symbol=SRF&amp;symbol=SRF&amp;instrument=-&amp;date=-&amp;segmentLink=17&amp;symbolCount=2&amp;segmentLink=17" TargetMode="External" Type="http://schemas.openxmlformats.org/officeDocument/2006/relationships/hyperlink"/><Relationship Id="rId168" Target="https://www.nseindia.com/live_market/dynaContent/live_watch/option_chain/optionKeys.jsp?symbolCode=1464&amp;symbol=SRTRANSFIN&amp;symbol=SRTRANSFIN&amp;instrument=-&amp;date=-&amp;segmentLink=17&amp;symbolCount=2&amp;segmentLink=17" TargetMode="External" Type="http://schemas.openxmlformats.org/officeDocument/2006/relationships/hyperlink"/><Relationship Id="rId169" Target="https://www.nseindia.com/live_market/dynaContent/live_watch/option_chain/optionKeys.jsp?symbolCode=370&amp;symbol=SUNPHARMA&amp;symbol=SUNPHARMA&amp;instrument=-&amp;date=-&amp;segmentLink=17&amp;symbolCount=2&amp;segmentLink=17" TargetMode="External" Type="http://schemas.openxmlformats.org/officeDocument/2006/relationships/hyperlink"/><Relationship Id="rId17" Target="https://www.nseindia.com/live_market/dynaContent/live_watch/option_chain/optionKeys.jsp?symbolCode=2749&amp;symbol=BAJAJFINSV&amp;symbol=BAJAJFINSV&amp;instrument=-&amp;date=-&amp;segmentLink=17&amp;symbolCount=2&amp;segmentLink=17" TargetMode="External" Type="http://schemas.openxmlformats.org/officeDocument/2006/relationships/hyperlink"/><Relationship Id="rId170" Target="https://www.nseindia.com/live_market/dynaContent/live_watch/option_chain/optionKeys.jsp?symbolCode=2396&amp;symbol=SUNTV&amp;symbol=SUNTV&amp;instrument=-&amp;date=-&amp;segmentLink=17&amp;symbolCount=2&amp;segmentLink=17" TargetMode="External" Type="http://schemas.openxmlformats.org/officeDocument/2006/relationships/hyperlink"/><Relationship Id="rId171" Target="https://www.nseindia.com/live_market/dynaContent/live_watch/option_chain/optionKeys.jsp?symbolCode=2328&amp;symbol=SUZLON&amp;symbol=SUZLON&amp;instrument=-&amp;date=-&amp;segmentLink=17&amp;symbolCount=2&amp;segmentLink=17" TargetMode="External" Type="http://schemas.openxmlformats.org/officeDocument/2006/relationships/hyperlink"/><Relationship Id="rId172" Target="https://www.nseindia.com/live_market/dynaContent/live_watch/option_chain/optionKeys.jsp?symbolCode=1837&amp;symbol=SYNDIBANK&amp;symbol=SYNDIBANK&amp;instrument=-&amp;date=-&amp;segmentLink=17&amp;symbolCount=2&amp;segmentLink=17" TargetMode="External" Type="http://schemas.openxmlformats.org/officeDocument/2006/relationships/hyperlink"/><Relationship Id="rId173" Target="https://www.nseindia.com/live_market/dynaContent/live_watch/option_chain/optionKeys.jsp?symbolCode=368&amp;symbol=TATAELXSI&amp;symbol=TATAELXSI&amp;instrument=-&amp;date=-&amp;segmentLink=17&amp;symbolCount=2&amp;segmentLink=17" TargetMode="External" Type="http://schemas.openxmlformats.org/officeDocument/2006/relationships/hyperlink"/><Relationship Id="rId174" Target="https://www.nseindia.com/live_market/dynaContent/live_watch/option_chain/optionKeys.jsp?symbolCode=211&amp;symbol=TATAMOTORS&amp;symbol=TATAMOTORS&amp;instrument=-&amp;date=-&amp;segmentLink=17&amp;symbolCount=2&amp;segmentLink=17" TargetMode="External" Type="http://schemas.openxmlformats.org/officeDocument/2006/relationships/hyperlink"/><Relationship Id="rId175" Target="https://www.nseindia.com/live_market/dynaContent/live_watch/option_chain/optionKeys.jsp?symbolCode=2692&amp;symbol=COLPAL&amp;symbol=COLPAL&amp;instrument=-&amp;date=-&amp;segmentLink=17&amp;symbolCount=2&amp;segmentLink=17" TargetMode="External" Type="http://schemas.openxmlformats.org/officeDocument/2006/relationships/hyperlink"/><Relationship Id="rId176" Target="https://www.nseindia.com/live_market/dynaContent/live_watch/option_chain/optionKeys.jsp?symbolCode=173&amp;symbol=CUMMINSIND&amp;symbol=CUMMINSIND&amp;instrument=-&amp;date=-&amp;segmentLink=17&amp;symbolCount=2&amp;segmentLink=17" TargetMode="External" Type="http://schemas.openxmlformats.org/officeDocument/2006/relationships/hyperlink"/><Relationship Id="rId177" Target="https://www.nseindia.com/live_market/dynaContent/live_watch/option_chain/optionKeys.jsp?symbolCode=13723&amp;symbol=EQUITAS&amp;symbol=EQUITAS&amp;instrument=-&amp;date=-&amp;segmentLink=17&amp;symbolCount=2&amp;segmentLink=17" TargetMode="External" Type="http://schemas.openxmlformats.org/officeDocument/2006/relationships/hyperlink"/><Relationship Id="rId178" Target="https://www.nseindia.com/live_market/dynaContent/live_watch/option_chain/optionKeys.jsp?symbolCode=129&amp;symbol=EXIDEIND&amp;symbol=EXIDEIND&amp;instrument=-&amp;date=-&amp;segmentLink=17&amp;symbolCount=2&amp;segmentLink=17" TargetMode="External" Type="http://schemas.openxmlformats.org/officeDocument/2006/relationships/hyperlink"/><Relationship Id="rId179" Target="https://www.nseindia.com/live_market/dynaContent/live_watch/option_chain/optionKeys.jsp?symbolCode=1816&amp;symbol=JINDALSTEL&amp;symbol=JINDALSTEL&amp;instrument=-&amp;date=-&amp;segmentLink=17&amp;symbolCount=2&amp;segmentLink=17" TargetMode="External" Type="http://schemas.openxmlformats.org/officeDocument/2006/relationships/hyperlink"/><Relationship Id="rId18" Target="https://www.nseindia.com/live_market/dynaContent/live_watch/option_chain/optionKeys.jsp?symbolCode=1257&amp;symbol=BAJFINANCE&amp;symbol=BAJFINANCE&amp;instrument=-&amp;date=-&amp;segmentLink=17&amp;symbolCount=2&amp;segmentLink=17" TargetMode="External" Type="http://schemas.openxmlformats.org/officeDocument/2006/relationships/hyperlink"/><Relationship Id="rId180" Target="https://www.nseindia.com/live_market/dynaContent/live_watch/option_chain/optionKeys.jsp?symbolCode=2203&amp;symbol=LT&amp;symbol=LT&amp;instrument=-&amp;date=-&amp;segmentLink=17&amp;symbolCount=2&amp;segmentLink=17" TargetMode="External" Type="http://schemas.openxmlformats.org/officeDocument/2006/relationships/hyperlink"/><Relationship Id="rId181" Target="https://www.nseindia.com/live_market/dynaContent/live_watch/option_chain/optionKeys.jsp?symbolCode=2374&amp;symbol=M%26MFIN&amp;symbol=M%26MFIN&amp;instrument=-&amp;date=-&amp;segmentLink=17&amp;symbolCount=2&amp;segmentLink=17" TargetMode="External" Type="http://schemas.openxmlformats.org/officeDocument/2006/relationships/hyperlink"/><Relationship Id="rId182" Target="https://www.nseindia.com/live_market/dynaContent/live_watch/option_chain/optionKeys.jsp?symbolCode=1355&amp;symbol=MARICO&amp;symbol=MARICO&amp;instrument=-&amp;date=-&amp;segmentLink=17&amp;symbolCount=2&amp;segmentLink=17" TargetMode="External" Type="http://schemas.openxmlformats.org/officeDocument/2006/relationships/hyperlink"/><Relationship Id="rId183" Target="https://www.nseindia.com/live_market/dynaContent/live_watch/option_chain/optionKeys.jsp?symbolCode=1989&amp;symbol=MCDOWELL-N&amp;symbol=MCDOWELL-N&amp;instrument=-&amp;date=-&amp;segmentLink=17&amp;symbolCount=2&amp;segmentLink=17" TargetMode="External" Type="http://schemas.openxmlformats.org/officeDocument/2006/relationships/hyperlink"/><Relationship Id="rId184" Target="https://www.nseindia.com/live_market/dynaContent/live_watch/option_chain/optionKeys.jsp?symbolCode=1193&amp;symbol=MFSL&amp;symbol=MFSL&amp;instrument=-&amp;date=-&amp;segmentLink=17&amp;symbolCount=2&amp;segmentLink=17" TargetMode="External" Type="http://schemas.openxmlformats.org/officeDocument/2006/relationships/hyperlink"/><Relationship Id="rId185" Target="https://www.nseindia.com/live_market/dynaContent/live_watch/option_chain/optionKeys.jsp?symbolCode=2213&amp;symbol=NIITTECH&amp;symbol=NIITTECH&amp;instrument=-&amp;date=-&amp;segmentLink=17&amp;symbolCount=2&amp;segmentLink=17" TargetMode="External" Type="http://schemas.openxmlformats.org/officeDocument/2006/relationships/hyperlink"/><Relationship Id="rId186" Target="https://www.nseindia.com/live_market/dynaContent/live_watch/option_chain/optionKeys.jsp?symbolCode=226&amp;symbol=RELINFRA&amp;symbol=RELINFRA&amp;instrument=-&amp;date=-&amp;segmentLink=17&amp;symbolCount=2&amp;segmentLink=17" TargetMode="External" Type="http://schemas.openxmlformats.org/officeDocument/2006/relationships/hyperlink"/><Relationship Id="rId187" Target="https://www.nseindia.com/live_market/dynaContent/live_watch/option_chain/optionKeys.jsp?symbolCode=-10002&amp;symbol=NIFTY&amp;symbol=NIFTY&amp;instrument=-&amp;date=-&amp;segmentLink=17&amp;symbolCount=2&amp;segmentLink=17" TargetMode="External" Type="http://schemas.openxmlformats.org/officeDocument/2006/relationships/hyperlink"/><Relationship Id="rId188" Target="https://www.nseindia.com/live_market/dynaContent/live_watch/option_chain/optionKeys.jsp?symbolCode=209&amp;symbol=ACC&amp;symbol=ACC&amp;instrument=-&amp;date=-&amp;segmentLink=17&amp;symbolCount=2&amp;segmentLink=17" TargetMode="External" Type="http://schemas.openxmlformats.org/officeDocument/2006/relationships/hyperlink"/><Relationship Id="rId189" Target="https://www.nseindia.com/live_market/dynaContent/live_watch/option_chain/optionKeys.jsp?symbolCode=424&amp;symbol=ADANIENT&amp;symbol=ADANIENT&amp;instrument=-&amp;date=-&amp;segmentLink=17&amp;symbolCount=2&amp;segmentLink=17" TargetMode="External" Type="http://schemas.openxmlformats.org/officeDocument/2006/relationships/hyperlink"/><Relationship Id="rId19" Target="https://www.nseindia.com/live_market/dynaContent/live_watch/option_chain/optionKeys.jsp?symbolCode=434&amp;symbol=BALKRISIND&amp;symbol=BALKRISIND&amp;instrument=-&amp;date=-&amp;segmentLink=17&amp;symbolCount=2&amp;segmentLink=17" TargetMode="External" Type="http://schemas.openxmlformats.org/officeDocument/2006/relationships/hyperlink"/><Relationship Id="rId190" Target="https://www.nseindia.com/live_market/dynaContent/live_watch/option_chain/optionKeys.jsp?symbolCode=2683&amp;symbol=ADANIPORTS&amp;symbol=ADANIPORTS&amp;instrument=-&amp;date=-&amp;segmentLink=17&amp;symbolCount=2&amp;segmentLink=17" TargetMode="External" Type="http://schemas.openxmlformats.org/officeDocument/2006/relationships/hyperlink"/><Relationship Id="rId191" Target="https://www.nseindia.com/live_market/dynaContent/live_watch/option_chain/optionKeys.jsp?symbolCode=2901&amp;symbol=ADANIPOWER&amp;symbol=ADANIPOWER&amp;instrument=-&amp;date=-&amp;segmentLink=17&amp;symbolCount=2&amp;segmentLink=17" TargetMode="External" Type="http://schemas.openxmlformats.org/officeDocument/2006/relationships/hyperlink"/><Relationship Id="rId192" Target="https://www.nseindia.com/live_market/dynaContent/live_watch/option_chain/optionKeys.jsp?symbolCode=1894&amp;symbol=AJANTPHARM&amp;symbol=AJANTPHARM&amp;instrument=-&amp;date=-&amp;segmentLink=17&amp;symbolCount=2&amp;segmentLink=17" TargetMode="External" Type="http://schemas.openxmlformats.org/officeDocument/2006/relationships/hyperlink"/><Relationship Id="rId193" Target="https://www.nseindia.com/live_market/dynaContent/live_watch/option_chain/optionKeys.jsp?symbolCode=2029&amp;symbol=ALBK&amp;symbol=ALBK&amp;instrument=-&amp;date=-&amp;segmentLink=17&amp;symbolCount=2&amp;segmentLink=17" TargetMode="External" Type="http://schemas.openxmlformats.org/officeDocument/2006/relationships/hyperlink"/><Relationship Id="rId194" Target="https://www.nseindia.com/live_market/dynaContent/live_watch/option_chain/optionKeys.jsp?symbolCode=421&amp;symbol=AMARAJABAT&amp;symbol=AMARAJABAT&amp;instrument=-&amp;date=-&amp;segmentLink=17&amp;symbolCount=2&amp;segmentLink=17" TargetMode="External" Type="http://schemas.openxmlformats.org/officeDocument/2006/relationships/hyperlink"/><Relationship Id="rId195" Target="https://www.nseindia.com/live_market/dynaContent/live_watch/option_chain/optionKeys.jsp?symbolCode=1235&amp;symbol=AMBUJACEM&amp;symbol=AMBUJACEM&amp;instrument=-&amp;date=-&amp;segmentLink=17&amp;symbolCount=2&amp;segmentLink=17" TargetMode="External" Type="http://schemas.openxmlformats.org/officeDocument/2006/relationships/hyperlink"/><Relationship Id="rId196" Target="https://www.nseindia.com/live_market/dynaContent/live_watch/option_chain/optionKeys.jsp?symbolCode=417&amp;symbol=APOLLOHOSP&amp;symbol=APOLLOHOSP&amp;instrument=-&amp;date=-&amp;segmentLink=17&amp;symbolCount=2&amp;segmentLink=17" TargetMode="External" Type="http://schemas.openxmlformats.org/officeDocument/2006/relationships/hyperlink"/><Relationship Id="rId197" Target="https://www.nseindia.com/live_market/dynaContent/live_watch/option_chain/optionKeys.jsp?symbolCode=207&amp;symbol=ARVIND&amp;symbol=ARVIND&amp;instrument=-&amp;date=-&amp;segmentLink=17&amp;symbolCount=2&amp;segmentLink=17" TargetMode="External" Type="http://schemas.openxmlformats.org/officeDocument/2006/relationships/hyperlink"/><Relationship Id="rId198" Target="https://www.nseindia.com/live_market/dynaContent/live_watch/option_chain/optionKeys.jsp?symbolCode=901&amp;symbol=APOLLOTYRE&amp;symbol=APOLLOTYRE&amp;instrument=-&amp;date=-&amp;segmentLink=17&amp;symbolCount=2&amp;segmentLink=17" TargetMode="External" Type="http://schemas.openxmlformats.org/officeDocument/2006/relationships/hyperlink"/><Relationship Id="rId199" Target="https://www.nseindia.com/live_market/dynaContent/live_watch/option_chain/optionKeys.jsp?symbolCode=228&amp;symbol=ASHOKLEY&amp;symbol=ASHOKLEY&amp;instrument=-&amp;date=-&amp;segmentLink=17&amp;symbolCount=2&amp;segmentLink=17" TargetMode="External" Type="http://schemas.openxmlformats.org/officeDocument/2006/relationships/hyperlink"/><Relationship Id="rId2" Target="https://www.nseindia.com/live_market/dynaContent/live_watch/option_chain/optionKeys.jsp?symbolCode=424&amp;symbol=ADANIENT&amp;symbol=ADANIENT&amp;instrument=-&amp;date=-&amp;segmentLink=17&amp;symbolCount=2&amp;segmentLink=17" TargetMode="External" Type="http://schemas.openxmlformats.org/officeDocument/2006/relationships/hyperlink"/><Relationship Id="rId20" Target="https://www.nseindia.com/live_market/dynaContent/live_watch/option_chain/optionKeys.jsp?symbolCode=1583&amp;symbol=BANKBARODA&amp;symbol=BANKBARODA&amp;instrument=-&amp;date=-&amp;segmentLink=17&amp;symbolCount=2&amp;segmentLink=17" TargetMode="External" Type="http://schemas.openxmlformats.org/officeDocument/2006/relationships/hyperlink"/><Relationship Id="rId200" Target="https://www.nseindia.com/live_market/dynaContent/live_watch/option_chain/optionKeys.jsp?symbolCode=288&amp;symbol=ASIANPAINT&amp;symbol=ASIANPAINT&amp;instrument=-&amp;date=-&amp;segmentLink=17&amp;symbolCount=2&amp;segmentLink=17" TargetMode="External" Type="http://schemas.openxmlformats.org/officeDocument/2006/relationships/hyperlink"/><Relationship Id="rId201" Target="https://www.nseindia.com/live_market/dynaContent/live_watch/option_chain/optionKeys.jsp?symbolCode=934&amp;symbol=AUROPHARMA&amp;symbol=AUROPHARMA&amp;instrument=-&amp;date=-&amp;segmentLink=17&amp;symbolCount=2&amp;segmentLink=17" TargetMode="External" Type="http://schemas.openxmlformats.org/officeDocument/2006/relationships/hyperlink"/><Relationship Id="rId202" Target="https://www.nseindia.com/live_market/dynaContent/live_watch/option_chain/optionKeys.jsp?symbolCode=1693&amp;symbol=AXISBANK&amp;symbol=AXISBANK&amp;instrument=-&amp;date=-&amp;segmentLink=17&amp;symbolCount=2&amp;segmentLink=17" TargetMode="External" Type="http://schemas.openxmlformats.org/officeDocument/2006/relationships/hyperlink"/><Relationship Id="rId203" Target="https://www.nseindia.com/live_market/dynaContent/live_watch/option_chain/optionKeys.jsp?symbolCode=2750&amp;symbol=BAJAJ-AUTO&amp;symbol=BAJAJ-AUTO&amp;instrument=-&amp;date=-&amp;segmentLink=17&amp;symbolCount=2&amp;segmentLink=17" TargetMode="External" Type="http://schemas.openxmlformats.org/officeDocument/2006/relationships/hyperlink"/><Relationship Id="rId204" Target="https://www.nseindia.com/live_market/dynaContent/live_watch/option_chain/optionKeys.jsp?symbolCode=2749&amp;symbol=BAJAJFINSV&amp;symbol=BAJAJFINSV&amp;instrument=-&amp;date=-&amp;segmentLink=17&amp;symbolCount=2&amp;segmentLink=17" TargetMode="External" Type="http://schemas.openxmlformats.org/officeDocument/2006/relationships/hyperlink"/><Relationship Id="rId205" Target="https://www.nseindia.com/live_market/dynaContent/live_watch/option_chain/optionKeys.jsp?symbolCode=1257&amp;symbol=BAJFINANCE&amp;symbol=BAJFINANCE&amp;instrument=-&amp;date=-&amp;segmentLink=17&amp;symbolCount=2&amp;segmentLink=17" TargetMode="External" Type="http://schemas.openxmlformats.org/officeDocument/2006/relationships/hyperlink"/><Relationship Id="rId206" Target="https://www.nseindia.com/live_market/dynaContent/live_watch/option_chain/optionKeys.jsp?symbolCode=434&amp;symbol=BALKRISIND&amp;symbol=BALKRISIND&amp;instrument=-&amp;date=-&amp;segmentLink=17&amp;symbolCount=2&amp;segmentLink=17" TargetMode="External" Type="http://schemas.openxmlformats.org/officeDocument/2006/relationships/hyperlink"/><Relationship Id="rId207" Target="https://www.nseindia.com/live_market/dynaContent/live_watch/option_chain/optionKeys.jsp?symbolCode=1583&amp;symbol=BANKBARODA&amp;symbol=BANKBARODA&amp;instrument=-&amp;date=-&amp;segmentLink=17&amp;symbolCount=2&amp;segmentLink=17" TargetMode="External" Type="http://schemas.openxmlformats.org/officeDocument/2006/relationships/hyperlink"/><Relationship Id="rId208" Target="https://www.nseindia.com/live_market/dynaContent/live_watch/option_chain/optionKeys.jsp?symbolCode=1600&amp;symbol=BANKINDIA&amp;symbol=BANKINDIA&amp;instrument=-&amp;date=-&amp;segmentLink=17&amp;symbolCount=2&amp;segmentLink=17" TargetMode="External" Type="http://schemas.openxmlformats.org/officeDocument/2006/relationships/hyperlink"/><Relationship Id="rId209" Target="https://www.nseindia.com/live_market/dynaContent/live_watch/option_chain/optionKeys.jsp?symbolCode=254&amp;symbol=BATAINDIA&amp;symbol=BATAINDIA&amp;instrument=-&amp;date=-&amp;segmentLink=17&amp;symbolCount=2&amp;segmentLink=17" TargetMode="External" Type="http://schemas.openxmlformats.org/officeDocument/2006/relationships/hyperlink"/><Relationship Id="rId21" Target="https://www.nseindia.com/live_market/dynaContent/live_watch/option_chain/optionKeys.jsp?symbolCode=1600&amp;symbol=BANKINDIA&amp;symbol=BANKINDIA&amp;instrument=-&amp;date=-&amp;segmentLink=17&amp;symbolCount=2&amp;segmentLink=17" TargetMode="External" Type="http://schemas.openxmlformats.org/officeDocument/2006/relationships/hyperlink"/><Relationship Id="rId210" Target="https://www.nseindia.com/live_market/dynaContent/live_watch/option_chain/optionKeys.jsp?symbolCode=1254&amp;symbol=BEL&amp;symbol=BEL&amp;instrument=-&amp;date=-&amp;segmentLink=17&amp;symbolCount=2&amp;segmentLink=17" TargetMode="External" Type="http://schemas.openxmlformats.org/officeDocument/2006/relationships/hyperlink"/><Relationship Id="rId211" Target="https://www.nseindia.com/live_market/dynaContent/live_watch/option_chain/optionKeys.jsp?symbolCode=296&amp;symbol=BEML&amp;symbol=BEML&amp;instrument=-&amp;date=-&amp;segmentLink=17&amp;symbolCount=2&amp;segmentLink=17" TargetMode="External" Type="http://schemas.openxmlformats.org/officeDocument/2006/relationships/hyperlink"/><Relationship Id="rId212" Target="https://www.nseindia.com/live_market/dynaContent/live_watch/option_chain/optionKeys.jsp?symbolCode=488&amp;symbol=BERGEPAINT&amp;symbol=BERGEPAINT&amp;instrument=-&amp;date=-&amp;segmentLink=17&amp;symbolCount=2&amp;segmentLink=17" TargetMode="External" Type="http://schemas.openxmlformats.org/officeDocument/2006/relationships/hyperlink"/><Relationship Id="rId213" Target="https://www.nseindia.com/live_market/dynaContent/live_watch/option_chain/optionKeys.jsp?symbolCode=3432&amp;symbol=BHARATFIN&amp;symbol=BHARATFIN&amp;instrument=-&amp;date=-&amp;segmentLink=17&amp;symbolCount=2&amp;segmentLink=17" TargetMode="External" Type="http://schemas.openxmlformats.org/officeDocument/2006/relationships/hyperlink"/><Relationship Id="rId214" Target="https://www.nseindia.com/live_market/dynaContent/live_watch/option_chain/optionKeys.jsp?symbolCode=201&amp;symbol=BHARATFORG&amp;symbol=BHARATFORG&amp;instrument=-&amp;date=-&amp;segmentLink=17&amp;symbolCount=2&amp;segmentLink=17" TargetMode="External" Type="http://schemas.openxmlformats.org/officeDocument/2006/relationships/hyperlink"/><Relationship Id="rId215" Target="https://www.nseindia.com/live_market/dynaContent/live_watch/option_chain/optionKeys.jsp?symbolCode=2002&amp;symbol=BHARTIARTL&amp;symbol=BHARTIARTL&amp;instrument=-&amp;date=-&amp;segmentLink=17&amp;symbolCount=2&amp;segmentLink=17" TargetMode="External" Type="http://schemas.openxmlformats.org/officeDocument/2006/relationships/hyperlink"/><Relationship Id="rId216" Target="https://www.nseindia.com/live_market/dynaContent/live_watch/option_chain/optionKeys.jsp?symbolCode=1252&amp;symbol=BHEL&amp;symbol=BHEL&amp;instrument=-&amp;date=-&amp;segmentLink=17&amp;symbolCount=2&amp;segmentLink=17" TargetMode="External" Type="http://schemas.openxmlformats.org/officeDocument/2006/relationships/hyperlink"/><Relationship Id="rId217" Target="https://www.nseindia.com/live_market/dynaContent/live_watch/option_chain/optionKeys.jsp?symbolCode=2181&amp;symbol=BIOCON&amp;symbol=BIOCON&amp;instrument=-&amp;date=-&amp;segmentLink=17&amp;symbolCount=2&amp;segmentLink=17" TargetMode="External" Type="http://schemas.openxmlformats.org/officeDocument/2006/relationships/hyperlink"/><Relationship Id="rId218" Target="https://www.nseindia.com/live_market/dynaContent/live_watch/option_chain/optionKeys.jsp?symbolCode=199&amp;symbol=BPCL&amp;symbol=BPCL&amp;instrument=-&amp;date=-&amp;segmentLink=17&amp;symbolCount=2&amp;segmentLink=17" TargetMode="External" Type="http://schemas.openxmlformats.org/officeDocument/2006/relationships/hyperlink"/><Relationship Id="rId219" Target="https://www.nseindia.com/live_market/dynaContent/live_watch/option_chain/optionKeys.jsp?symbolCode=761&amp;symbol=BRITANNIA&amp;symbol=BRITANNIA&amp;instrument=-&amp;date=-&amp;segmentLink=17&amp;symbolCount=2&amp;segmentLink=17" TargetMode="External" Type="http://schemas.openxmlformats.org/officeDocument/2006/relationships/hyperlink"/><Relationship Id="rId22" Target="https://www.nseindia.com/live_market/dynaContent/live_watch/option_chain/optionKeys.jsp?symbolCode=254&amp;symbol=BATAINDIA&amp;symbol=BATAINDIA&amp;instrument=-&amp;date=-&amp;segmentLink=17&amp;symbolCount=2&amp;segmentLink=17" TargetMode="External" Type="http://schemas.openxmlformats.org/officeDocument/2006/relationships/hyperlink"/><Relationship Id="rId220" Target="https://www.nseindia.com/live_market/dynaContent/live_watch/option_chain/optionKeys.jsp?symbolCode=1852&amp;symbol=CADILAHC&amp;symbol=CADILAHC&amp;instrument=-&amp;date=-&amp;segmentLink=17&amp;symbolCount=2&amp;segmentLink=17" TargetMode="External" Type="http://schemas.openxmlformats.org/officeDocument/2006/relationships/hyperlink"/><Relationship Id="rId221" Target="https://www.nseindia.com/live_market/dynaContent/live_watch/option_chain/optionKeys.jsp?symbolCode=2032&amp;symbol=CANBK&amp;symbol=CANBK&amp;instrument=-&amp;date=-&amp;segmentLink=17&amp;symbolCount=2&amp;segmentLink=17" TargetMode="External" Type="http://schemas.openxmlformats.org/officeDocument/2006/relationships/hyperlink"/><Relationship Id="rId222" Target="https://www.nseindia.com/live_market/dynaContent/live_watch/option_chain/optionKeys.jsp?symbolCode=760&amp;symbol=CANFINHOME&amp;symbol=CANFINHOME&amp;instrument=-&amp;date=-&amp;segmentLink=17&amp;symbolCount=2&amp;segmentLink=17" TargetMode="External" Type="http://schemas.openxmlformats.org/officeDocument/2006/relationships/hyperlink"/><Relationship Id="rId223" Target="https://www.nseindia.com/live_market/dynaContent/live_watch/option_chain/optionKeys.jsp?symbolCode=2712&amp;symbol=CAPF&amp;symbol=CAPF&amp;instrument=-&amp;date=-&amp;segmentLink=17&amp;symbolCount=2&amp;segmentLink=17" TargetMode="External" Type="http://schemas.openxmlformats.org/officeDocument/2006/relationships/hyperlink"/><Relationship Id="rId224" Target="https://www.nseindia.com/live_market/dynaContent/live_watch/option_chain/optionKeys.jsp?symbolCode=8975&amp;symbol=CASTROLIND&amp;symbol=CASTROLIND&amp;instrument=-&amp;date=-&amp;segmentLink=17&amp;symbolCount=2&amp;segmentLink=17" TargetMode="External" Type="http://schemas.openxmlformats.org/officeDocument/2006/relationships/hyperlink"/><Relationship Id="rId225" Target="https://www.nseindia.com/live_market/dynaContent/live_watch/option_chain/optionKeys.jsp?symbolCode=2711&amp;symbol=CEATLTD&amp;symbol=CEATLTD&amp;instrument=-&amp;date=-&amp;segmentLink=17&amp;symbolCount=2&amp;segmentLink=17" TargetMode="External" Type="http://schemas.openxmlformats.org/officeDocument/2006/relationships/hyperlink"/><Relationship Id="rId226" Target="https://www.nseindia.com/live_market/dynaContent/live_watch/option_chain/optionKeys.jsp?symbolCode=295&amp;symbol=CENTURYTEX&amp;symbol=CENTURYTEX&amp;instrument=-&amp;date=-&amp;segmentLink=17&amp;symbolCount=2&amp;segmentLink=17" TargetMode="External" Type="http://schemas.openxmlformats.org/officeDocument/2006/relationships/hyperlink"/><Relationship Id="rId227" Target="https://www.nseindia.com/live_market/dynaContent/live_watch/option_chain/optionKeys.jsp?symbolCode=1245&amp;symbol=CESC&amp;symbol=CESC&amp;instrument=-&amp;date=-&amp;segmentLink=17&amp;symbolCount=2&amp;segmentLink=17" TargetMode="External" Type="http://schemas.openxmlformats.org/officeDocument/2006/relationships/hyperlink"/><Relationship Id="rId228" Target="https://www.nseindia.com/live_market/dynaContent/live_watch/option_chain/optionKeys.jsp?symbolCode=1241&amp;symbol=CGPOWER&amp;symbol=CGPOWER&amp;instrument=-&amp;date=-&amp;segmentLink=17&amp;symbolCount=2&amp;segmentLink=17" TargetMode="External" Type="http://schemas.openxmlformats.org/officeDocument/2006/relationships/hyperlink"/><Relationship Id="rId229" Target="https://www.nseindia.com/live_market/dynaContent/live_watch/option_chain/optionKeys.jsp?symbolCode=13723&amp;symbol=EQUITAS&amp;symbol=EQUITAS&amp;instrument=-&amp;date=-&amp;segmentLink=17&amp;symbolCount=2&amp;segmentLink=17" TargetMode="External" Type="http://schemas.openxmlformats.org/officeDocument/2006/relationships/hyperlink"/><Relationship Id="rId23" Target="https://www.nseindia.com/live_market/dynaContent/live_watch/option_chain/optionKeys.jsp?symbolCode=1254&amp;symbol=BEL&amp;symbol=BEL&amp;instrument=-&amp;date=-&amp;segmentLink=17&amp;symbolCount=2&amp;segmentLink=17" TargetMode="External" Type="http://schemas.openxmlformats.org/officeDocument/2006/relationships/hyperlink"/><Relationship Id="rId230" Target="https://www.nseindia.com/live_market/dynaContent/live_watch/option_chain/optionKeys.jsp?symbolCode=797&amp;symbol=HDFCBANK&amp;symbol=HDFCBANK&amp;instrument=-&amp;date=-&amp;segmentLink=17&amp;symbolCount=2&amp;segmentLink=17" TargetMode="External" Type="http://schemas.openxmlformats.org/officeDocument/2006/relationships/hyperlink"/><Relationship Id="rId231" Target="https://www.nseindia.com/live_market/dynaContent/live_watch/option_chain/optionKeys.jsp?symbolCode=795&amp;symbol=HEROMOTOCO&amp;symbol=HEROMOTOCO&amp;instrument=-&amp;date=-&amp;segmentLink=17&amp;symbolCount=2&amp;segmentLink=17" TargetMode="External" Type="http://schemas.openxmlformats.org/officeDocument/2006/relationships/hyperlink"/><Relationship Id="rId232" Target="https://www.nseindia.com/live_market/dynaContent/live_watch/option_chain/optionKeys.jsp?symbolCode=293&amp;symbol=INDIACEM&amp;symbol=INDIACEM&amp;instrument=-&amp;date=-&amp;segmentLink=17&amp;symbolCount=2&amp;segmentLink=17" TargetMode="External" Type="http://schemas.openxmlformats.org/officeDocument/2006/relationships/hyperlink"/><Relationship Id="rId233" Target="https://www.nseindia.com/live_market/dynaContent/live_watch/option_chain/optionKeys.jsp?symbolCode=2540&amp;symbol=INDIANB&amp;symbol=INDIANB&amp;instrument=-&amp;date=-&amp;segmentLink=17&amp;symbolCount=2&amp;segmentLink=17" TargetMode="External" Type="http://schemas.openxmlformats.org/officeDocument/2006/relationships/hyperlink"/><Relationship Id="rId234" Target="https://www.nseindia.com/live_market/dynaContent/live_watch/option_chain/optionKeys.jsp?symbolCode=2264&amp;symbol=JETAIRWAYS&amp;symbol=JETAIRWAYS&amp;instrument=-&amp;date=-&amp;segmentLink=17&amp;symbolCount=2&amp;segmentLink=17" TargetMode="External" Type="http://schemas.openxmlformats.org/officeDocument/2006/relationships/hyperlink"/><Relationship Id="rId235" Target="https://www.nseindia.com/live_market/dynaContent/live_watch/option_chain/optionKeys.jsp?symbolCode=818&amp;symbol=ITC&amp;symbol=ITC&amp;instrument=-&amp;date=-&amp;segmentLink=17&amp;symbolCount=2&amp;segmentLink=17" TargetMode="External" Type="http://schemas.openxmlformats.org/officeDocument/2006/relationships/hyperlink"/><Relationship Id="rId236" Target="https://www.nseindia.com/live_market/dynaContent/live_watch/option_chain/optionKeys.jsp?symbolCode=1118&amp;symbol=KOTAKBANK&amp;symbol=KOTAKBANK&amp;instrument=-&amp;date=-&amp;segmentLink=17&amp;symbolCount=2&amp;segmentLink=17" TargetMode="External" Type="http://schemas.openxmlformats.org/officeDocument/2006/relationships/hyperlink"/><Relationship Id="rId237" Target="https://www.nseindia.com/live_market/dynaContent/live_watch/option_chain/optionKeys.jsp?symbolCode=1826&amp;symbol=KPIT&amp;symbol=KPIT&amp;instrument=-&amp;date=-&amp;segmentLink=17&amp;symbolCount=2&amp;segmentLink=17" TargetMode="External" Type="http://schemas.openxmlformats.org/officeDocument/2006/relationships/hyperlink"/><Relationship Id="rId238" Target="https://www.nseindia.com/live_market/dynaContent/live_watch/option_chain/optionKeys.jsp?symbolCode=3317&amp;symbol=MANAPPURAM&amp;symbol=MANAPPURAM&amp;instrument=-&amp;date=-&amp;segmentLink=17&amp;symbolCount=2&amp;segmentLink=17" TargetMode="External" Type="http://schemas.openxmlformats.org/officeDocument/2006/relationships/hyperlink"/><Relationship Id="rId239" Target="https://www.nseindia.com/live_market/dynaContent/live_watch/option_chain/optionKeys.jsp?symbolCode=1385&amp;symbol=MOTHERSUMI&amp;symbol=MOTHERSUMI&amp;instrument=-&amp;date=-&amp;segmentLink=17&amp;symbolCount=2&amp;segmentLink=17" TargetMode="External" Type="http://schemas.openxmlformats.org/officeDocument/2006/relationships/hyperlink"/><Relationship Id="rId24" Target="https://www.nseindia.com/live_market/dynaContent/live_watch/option_chain/optionKeys.jsp?symbolCode=296&amp;symbol=BEML&amp;symbol=BEML&amp;instrument=-&amp;date=-&amp;segmentLink=17&amp;symbolCount=2&amp;segmentLink=17" TargetMode="External" Type="http://schemas.openxmlformats.org/officeDocument/2006/relationships/hyperlink"/><Relationship Id="rId240" Target="https://www.nseindia.com/live_market/dynaContent/live_watch/option_chain/optionKeys.jsp?symbolCode=144&amp;symbol=PEL&amp;symbol=PEL&amp;instrument=-&amp;date=-&amp;segmentLink=17&amp;symbolCount=2&amp;segmentLink=17" TargetMode="External" Type="http://schemas.openxmlformats.org/officeDocument/2006/relationships/hyperlink"/><Relationship Id="rId241" Target="https://www.nseindia.com/live_market/dynaContent/live_watch/option_chain/optionKeys.jsp?symbolCode=104&amp;symbol=RAYMOND&amp;symbol=RAYMOND&amp;instrument=-&amp;date=-&amp;segmentLink=17&amp;symbolCount=2&amp;segmentLink=17" TargetMode="External" Type="http://schemas.openxmlformats.org/officeDocument/2006/relationships/hyperlink"/><Relationship Id="rId242" Target="https://www.nseindia.com/live_market/dynaContent/live_watch/option_chain/optionKeys.jsp?symbolCode=2714&amp;symbol=RPOWER&amp;symbol=RPOWER&amp;instrument=-&amp;date=-&amp;segmentLink=17&amp;symbolCount=2&amp;segmentLink=17" TargetMode="External" Type="http://schemas.openxmlformats.org/officeDocument/2006/relationships/hyperlink"/><Relationship Id="rId243" Target="https://www.nseindia.com/live_market/dynaContent/live_watch/option_chain/optionKeys.jsp?symbolCode=1849&amp;symbol=STAR&amp;symbol=STAR&amp;instrument=-&amp;date=-&amp;segmentLink=17&amp;symbolCount=2&amp;segmentLink=17" TargetMode="External" Type="http://schemas.openxmlformats.org/officeDocument/2006/relationships/hyperlink"/><Relationship Id="rId244" Target="https://www.nseindia.com/live_market/dynaContent/live_watch/option_chain/optionKeys.jsp?symbolCode=1098&amp;symbol=TATAGLOBAL&amp;symbol=TATAGLOBAL&amp;instrument=-&amp;date=-&amp;segmentLink=17&amp;symbolCount=2&amp;segmentLink=17" TargetMode="External" Type="http://schemas.openxmlformats.org/officeDocument/2006/relationships/hyperlink"/><Relationship Id="rId245" Target="https://www.nseindia.com/live_market/dynaContent/live_watch/option_chain/optionKeys.jsp?symbolCode=2466&amp;symbol=TORNTPOWER&amp;symbol=TORNTPOWER&amp;instrument=-&amp;date=-&amp;segmentLink=17&amp;symbolCount=2&amp;segmentLink=17" TargetMode="External" Type="http://schemas.openxmlformats.org/officeDocument/2006/relationships/hyperlink"/><Relationship Id="rId246" Target="https://www.nseindia.com/live_market/dynaContent/live_watch/option_chain/optionKeys.jsp?symbolCode=2170&amp;symbol=UPL&amp;symbol=UPL&amp;instrument=-&amp;date=-&amp;segmentLink=17&amp;symbolCount=2&amp;segmentLink=17" TargetMode="External" Type="http://schemas.openxmlformats.org/officeDocument/2006/relationships/hyperlink"/><Relationship Id="rId247" Target="https://www.nseindia.com/live_market/dynaContent/live_watch/option_chain/optionKeys.jsp?symbolCode=5660&amp;symbol=MCX&amp;symbol=MCX&amp;instrument=-&amp;date=-&amp;segmentLink=17&amp;symbolCount=2&amp;segmentLink=17" TargetMode="External" Type="http://schemas.openxmlformats.org/officeDocument/2006/relationships/hyperlink"/><Relationship Id="rId248" Target="https://www.nseindia.com/live_market/dynaContent/live_watch/option_chain/optionKeys.jsp?symbolCode=2541&amp;symbol=MINDTREE&amp;symbol=MINDTREE&amp;instrument=-&amp;date=-&amp;segmentLink=17&amp;symbolCount=2&amp;segmentLink=17" TargetMode="External" Type="http://schemas.openxmlformats.org/officeDocument/2006/relationships/hyperlink"/><Relationship Id="rId249" Target="https://www.nseindia.com/live_market/dynaContent/live_watch/option_chain/optionKeys.jsp?symbolCode=679&amp;symbol=M%26M&amp;symbol=M%26M&amp;instrument=-&amp;date=-&amp;segmentLink=17&amp;symbolCount=2&amp;segmentLink=17" TargetMode="External" Type="http://schemas.openxmlformats.org/officeDocument/2006/relationships/hyperlink"/><Relationship Id="rId25" Target="https://www.nseindia.com/live_market/dynaContent/live_watch/option_chain/optionKeys.jsp?symbolCode=488&amp;symbol=BERGEPAINT&amp;symbol=BERGEPAINT&amp;instrument=-&amp;date=-&amp;segmentLink=17&amp;symbolCount=2&amp;segmentLink=17" TargetMode="External" Type="http://schemas.openxmlformats.org/officeDocument/2006/relationships/hyperlink"/><Relationship Id="rId250" Target="https://www.nseindia.com/live_market/dynaContent/live_watch/option_chain/optionKeys.jsp?symbolCode=1988&amp;symbol=LUPIN&amp;symbol=LUPIN&amp;instrument=-&amp;date=-&amp;segmentLink=17&amp;symbolCount=2&amp;segmentLink=17" TargetMode="External" Type="http://schemas.openxmlformats.org/officeDocument/2006/relationships/hyperlink"/><Relationship Id="rId251" Target="https://www.nseindia.com/live_market/dynaContent/live_watch/option_chain/optionKeys.jsp?symbolCode=946&amp;symbol=LICHSGFIN&amp;symbol=LICHSGFIN&amp;instrument=-&amp;date=-&amp;segmentLink=17&amp;symbolCount=2&amp;segmentLink=17" TargetMode="External" Type="http://schemas.openxmlformats.org/officeDocument/2006/relationships/hyperlink"/><Relationship Id="rId252" Target="https://www.nseindia.com/live_market/dynaContent/live_watch/option_chain/optionKeys.jsp?symbolCode=3061&amp;symbol=JUBLFOOD&amp;symbol=JUBLFOOD&amp;instrument=-&amp;date=-&amp;segmentLink=17&amp;symbolCount=2&amp;segmentLink=17" TargetMode="External" Type="http://schemas.openxmlformats.org/officeDocument/2006/relationships/hyperlink"/><Relationship Id="rId253" Target="https://www.nseindia.com/live_market/dynaContent/live_watch/option_chain/optionKeys.jsp?symbolCode=180&amp;symbol=INFY&amp;symbol=INFY&amp;instrument=-&amp;date=-&amp;segmentLink=17&amp;symbolCount=2&amp;segmentLink=17" TargetMode="External" Type="http://schemas.openxmlformats.org/officeDocument/2006/relationships/hyperlink"/><Relationship Id="rId254" Target="https://www.nseindia.com/live_market/dynaContent/live_watch/option_chain/optionKeys.jsp?symbolCode=673&amp;symbol=IFCI&amp;symbol=IFCI&amp;instrument=-&amp;date=-&amp;segmentLink=17&amp;symbolCount=2&amp;segmentLink=17" TargetMode="External" Type="http://schemas.openxmlformats.org/officeDocument/2006/relationships/hyperlink"/><Relationship Id="rId255" Target="https://www.nseindia.com/live_market/dynaContent/live_watch/option_chain/optionKeys.jsp?symbolCode=7057&amp;symbol=IBULHSGFIN&amp;symbol=IBULHSGFIN&amp;instrument=-&amp;date=-&amp;segmentLink=17&amp;symbolCount=2&amp;segmentLink=17" TargetMode="External" Type="http://schemas.openxmlformats.org/officeDocument/2006/relationships/hyperlink"/><Relationship Id="rId256" Target="https://www.nseindia.com/live_market/dynaContent/live_watch/option_chain/optionKeys.jsp?symbolCode=1231&amp;symbol=HINDZINC&amp;symbol=HINDZINC&amp;instrument=-&amp;date=-&amp;segmentLink=17&amp;symbolCount=2&amp;segmentLink=17" TargetMode="External" Type="http://schemas.openxmlformats.org/officeDocument/2006/relationships/hyperlink"/><Relationship Id="rId257" Target="https://www.nseindia.com/live_market/dynaContent/live_watch/option_chain/optionKeys.jsp?symbolCode=1828&amp;symbol=HCLTECH&amp;symbol=HCLTECH&amp;instrument=-&amp;date=-&amp;segmentLink=17&amp;symbolCount=2&amp;segmentLink=17" TargetMode="External" Type="http://schemas.openxmlformats.org/officeDocument/2006/relationships/hyperlink"/><Relationship Id="rId258" Target="https://www.nseindia.com/live_market/dynaContent/live_watch/option_chain/optionKeys.jsp?symbolCode=1853&amp;symbol=GLENMARK&amp;symbol=GLENMARK&amp;instrument=-&amp;date=-&amp;segmentLink=17&amp;symbolCount=2&amp;segmentLink=17" TargetMode="External" Type="http://schemas.openxmlformats.org/officeDocument/2006/relationships/hyperlink"/><Relationship Id="rId259" Target="https://www.nseindia.com/live_market/dynaContent/live_watch/option_chain/optionKeys.jsp?symbolCode=251&amp;symbol=DRREDDY&amp;symbol=DRREDDY&amp;instrument=-&amp;date=-&amp;segmentLink=17&amp;symbolCount=2&amp;segmentLink=17" TargetMode="External" Type="http://schemas.openxmlformats.org/officeDocument/2006/relationships/hyperlink"/><Relationship Id="rId26" Target="https://www.nseindia.com/live_market/dynaContent/live_watch/option_chain/optionKeys.jsp?symbolCode=3432&amp;symbol=BHARATFIN&amp;symbol=BHARATFIN&amp;instrument=-&amp;date=-&amp;segmentLink=17&amp;symbolCount=2&amp;segmentLink=17" TargetMode="External" Type="http://schemas.openxmlformats.org/officeDocument/2006/relationships/hyperlink"/><Relationship Id="rId260" Target="https://www.nseindia.com/live_market/dynaContent/live_watch/option_chain/optionKeys.jsp?symbolCode=173&amp;symbol=CUMMINSIND&amp;symbol=CUMMINSIND&amp;instrument=-&amp;date=-&amp;segmentLink=17&amp;symbolCount=2&amp;segmentLink=17" TargetMode="External" Type="http://schemas.openxmlformats.org/officeDocument/2006/relationships/hyperlink"/><Relationship Id="rId261" Target="https://www.nseindia.com/live_market/dynaContent/live_watch/option_chain/optionKeys.jsp?symbolCode=3691&amp;symbol=COALINDIA&amp;symbol=COALINDIA&amp;instrument=-&amp;date=-&amp;segmentLink=17&amp;symbolCount=2&amp;segmentLink=17" TargetMode="External" Type="http://schemas.openxmlformats.org/officeDocument/2006/relationships/hyperlink"/><Relationship Id="rId262" Target="https://www.nseindia.com/live_market/dynaContent/live_watch/option_chain/optionKeys.jsp?symbolCode=792&amp;symbol=CIPLA&amp;symbol=CIPLA&amp;instrument=-&amp;date=-&amp;segmentLink=17&amp;symbolCount=2&amp;segmentLink=17" TargetMode="External" Type="http://schemas.openxmlformats.org/officeDocument/2006/relationships/hyperlink"/><Relationship Id="rId263" Target="https://www.nseindia.com/live_market/dynaContent/live_watch/option_chain/optionKeys.jsp?symbolCode=2622&amp;symbol=DLF&amp;symbol=DLF&amp;instrument=-&amp;date=-&amp;segmentLink=17&amp;symbolCount=2&amp;segmentLink=17" TargetMode="External" Type="http://schemas.openxmlformats.org/officeDocument/2006/relationships/hyperlink"/><Relationship Id="rId264" Target="https://www.nseindia.com/live_market/dynaContent/live_watch/option_chain/optionKeys.jsp?symbolCode=2296&amp;symbol=GRANULES&amp;symbol=GRANULES&amp;instrument=-&amp;date=-&amp;segmentLink=17&amp;symbolCount=2&amp;segmentLink=17" TargetMode="External" Type="http://schemas.openxmlformats.org/officeDocument/2006/relationships/hyperlink"/><Relationship Id="rId265" Target="https://www.nseindia.com/live_market/dynaContent/live_watch/option_chain/optionKeys.jsp?symbolCode=2130&amp;symbol=GODREJIND&amp;symbol=GODREJIND&amp;instrument=-&amp;date=-&amp;segmentLink=17&amp;symbolCount=2&amp;segmentLink=17" TargetMode="External" Type="http://schemas.openxmlformats.org/officeDocument/2006/relationships/hyperlink"/><Relationship Id="rId266" Target="https://www.nseindia.com/live_market/dynaContent/live_watch/option_chain/optionKeys.jsp?symbolCode=1853&amp;symbol=GLENMARK&amp;symbol=GLENMARK&amp;instrument=-&amp;date=-&amp;segmentLink=17&amp;symbolCount=2&amp;segmentLink=17" TargetMode="External" Type="http://schemas.openxmlformats.org/officeDocument/2006/relationships/hyperlink"/><Relationship Id="rId267" Target="https://www.nseindia.com/live_market/dynaContent/live_watch/option_chain/optionKeys.jsp?symbolCode=940&amp;symbol=DHFL&amp;symbol=DHFL&amp;instrument=-&amp;date=-&amp;segmentLink=17&amp;symbolCount=2&amp;segmentLink=17" TargetMode="External" Type="http://schemas.openxmlformats.org/officeDocument/2006/relationships/hyperlink"/><Relationship Id="rId268" Target="https://www.nseindia.com/live_market/dynaContent/live_watch/option_chain/optionKeys.jsp?symbolCode=2132&amp;symbol=DIVISLAB&amp;symbol=DIVISLAB&amp;instrument=-&amp;date=-&amp;segmentLink=17&amp;symbolCount=2&amp;segmentLink=17" TargetMode="External" Type="http://schemas.openxmlformats.org/officeDocument/2006/relationships/hyperlink"/><Relationship Id="rId269" Target="https://www.nseindia.com/live_market/dynaContent/live_watch/option_chain/optionKeys.jsp?symbolCode=798&amp;symbol=HDFC&amp;symbol=HDFC&amp;instrument=-&amp;date=-&amp;segmentLink=17&amp;symbolCount=2&amp;segmentLink=17" TargetMode="External" Type="http://schemas.openxmlformats.org/officeDocument/2006/relationships/hyperlink"/><Relationship Id="rId27" Target="https://www.nseindia.com/live_market/dynaContent/live_watch/option_chain/optionKeys.jsp?symbolCode=201&amp;symbol=BHARATFORG&amp;symbol=BHARATFORG&amp;instrument=-&amp;date=-&amp;segmentLink=17&amp;symbolCount=2&amp;segmentLink=17" TargetMode="External" Type="http://schemas.openxmlformats.org/officeDocument/2006/relationships/hyperlink"/><Relationship Id="rId270" Target="https://www.nseindia.com/live_market/dynaContent/live_watch/option_chain/optionKeys.jsp?symbolCode=1931&amp;symbol=HAVELLS&amp;symbol=HAVELLS&amp;instrument=-&amp;date=-&amp;segmentLink=17&amp;symbolCount=2&amp;segmentLink=17" TargetMode="External" Type="http://schemas.openxmlformats.org/officeDocument/2006/relationships/hyperlink"/><Relationship Id="rId271" Target="https://www.nseindia.com/live_market/dynaContent/live_watch/option_chain/optionKeys.jsp?symbolCode=1234&amp;symbol=GRASIM&amp;symbol=GRASIM&amp;instrument=-&amp;date=-&amp;segmentLink=17&amp;symbolCount=2&amp;segmentLink=17" TargetMode="External" Type="http://schemas.openxmlformats.org/officeDocument/2006/relationships/hyperlink"/><Relationship Id="rId272" Target="https://www.nseindia.com/live_market/dynaContent/live_watch/option_chain/optionKeys.jsp?symbolCode=309&amp;symbol=FEDERALBNK&amp;symbol=FEDERALBNK&amp;instrument=-&amp;date=-&amp;segmentLink=17&amp;symbolCount=2&amp;segmentLink=17" TargetMode="External" Type="http://schemas.openxmlformats.org/officeDocument/2006/relationships/hyperlink"/><Relationship Id="rId273" Target="https://www.nseindia.com/live_market/dynaContent/live_watch/option_chain/optionKeys.jsp?symbolCode=1232&amp;symbol=HINDUNILVR&amp;symbol=HINDUNILVR&amp;instrument=-&amp;date=-&amp;segmentLink=17&amp;symbolCount=2&amp;segmentLink=17" TargetMode="External" Type="http://schemas.openxmlformats.org/officeDocument/2006/relationships/hyperlink"/><Relationship Id="rId274" Target="https://www.nseindia.com/live_market/dynaContent/live_watch/option_chain/optionKeys.jsp?symbolCode=1606&amp;symbol=ICICIBANK&amp;symbol=ICICIBANK&amp;instrument=-&amp;date=-&amp;segmentLink=17&amp;symbolCount=2&amp;segmentLink=17" TargetMode="External" Type="http://schemas.openxmlformats.org/officeDocument/2006/relationships/hyperlink"/><Relationship Id="rId275" Target="https://www.nseindia.com/live_market/dynaContent/live_watch/option_chain/optionKeys.jsp?symbolCode=756&amp;symbol=IDBI&amp;symbol=IDBI&amp;instrument=-&amp;date=-&amp;segmentLink=17&amp;symbolCount=2&amp;segmentLink=17" TargetMode="External" Type="http://schemas.openxmlformats.org/officeDocument/2006/relationships/hyperlink"/><Relationship Id="rId276" Target="https://www.nseindia.com/live_market/dynaContent/live_watch/option_chain/optionKeys.jsp?symbolCode=2548&amp;symbol=IDEA&amp;symbol=IDEA&amp;instrument=-&amp;date=-&amp;segmentLink=17&amp;symbolCount=2&amp;segmentLink=17" TargetMode="External" Type="http://schemas.openxmlformats.org/officeDocument/2006/relationships/hyperlink"/><Relationship Id="rId277" Target="https://www.nseindia.com/live_market/dynaContent/live_watch/option_chain/optionKeys.jsp?symbolCode=13160&amp;symbol=IDFCBANK&amp;symbol=IDFCBANK&amp;instrument=-&amp;date=-&amp;segmentLink=17&amp;symbolCount=2&amp;segmentLink=17" TargetMode="External" Type="http://schemas.openxmlformats.org/officeDocument/2006/relationships/hyperlink"/><Relationship Id="rId278" Target="https://www.nseindia.com/live_market/dynaContent/live_watch/option_chain/optionKeys.jsp?symbolCode=2314&amp;symbol=IDFC&amp;symbol=IDFC&amp;instrument=-&amp;date=-&amp;segmentLink=17&amp;symbolCount=2&amp;segmentLink=17" TargetMode="External" Type="http://schemas.openxmlformats.org/officeDocument/2006/relationships/hyperlink"/><Relationship Id="rId279" Target="https://www.nseindia.com/live_market/dynaContent/live_watch/option_chain/optionKeys.jsp?symbolCode=13226&amp;symbol=INDIGO&amp;symbol=INDIGO&amp;instrument=-&amp;date=-&amp;segmentLink=17&amp;symbolCount=2&amp;segmentLink=17" TargetMode="External" Type="http://schemas.openxmlformats.org/officeDocument/2006/relationships/hyperlink"/><Relationship Id="rId28" Target="https://www.nseindia.com/live_market/dynaContent/live_watch/option_chain/optionKeys.jsp?symbolCode=2002&amp;symbol=BHARTIARTL&amp;symbol=BHARTIARTL&amp;instrument=-&amp;date=-&amp;segmentLink=17&amp;symbolCount=2&amp;segmentLink=17" TargetMode="External" Type="http://schemas.openxmlformats.org/officeDocument/2006/relationships/hyperlink"/><Relationship Id="rId280" Target="https://www.nseindia.com/live_market/dynaContent/live_watch/option_chain/optionKeys.jsp?symbolCode=1656&amp;symbol=INDUSINDBK&amp;symbol=INDUSINDBK&amp;instrument=-&amp;date=-&amp;segmentLink=17&amp;symbolCount=2&amp;segmentLink=17" TargetMode="External" Type="http://schemas.openxmlformats.org/officeDocument/2006/relationships/hyperlink"/><Relationship Id="rId281" Target="https://www.nseindia.com/live_market/dynaContent/live_watch/option_chain/optionKeys.jsp?symbolCode=13663&amp;symbol=INFIBEAM&amp;symbol=INFIBEAM&amp;instrument=-&amp;date=-&amp;segmentLink=17&amp;symbolCount=2&amp;segmentLink=17" TargetMode="External" Type="http://schemas.openxmlformats.org/officeDocument/2006/relationships/hyperlink"/><Relationship Id="rId282" Target="https://www.nseindia.com/live_market/dynaContent/live_watch/option_chain/optionKeys.jsp?symbolCode=6258&amp;symbol=INFRATEL&amp;symbol=INFRATEL&amp;instrument=-&amp;date=-&amp;segmentLink=17&amp;symbolCount=2&amp;segmentLink=17" TargetMode="External" Type="http://schemas.openxmlformats.org/officeDocument/2006/relationships/hyperlink"/><Relationship Id="rId283" Target="https://www.nseindia.com/live_market/dynaContent/live_watch/option_chain/optionKeys.jsp?symbolCode=224&amp;symbol=ESCORTS&amp;symbol=ESCORTS&amp;instrument=-&amp;date=-&amp;segmentLink=17&amp;symbolCount=2&amp;segmentLink=17" TargetMode="External" Type="http://schemas.openxmlformats.org/officeDocument/2006/relationships/hyperlink"/><Relationship Id="rId284" Target="https://www.nseindia.com/live_market/dynaContent/live_watch/option_chain/optionKeys.jsp?symbolCode=221&amp;symbol=HINDPETRO&amp;symbol=HINDPETRO&amp;instrument=-&amp;date=-&amp;segmentLink=17&amp;symbolCount=2&amp;segmentLink=17" TargetMode="External" Type="http://schemas.openxmlformats.org/officeDocument/2006/relationships/hyperlink"/><Relationship Id="rId285" Target="https://www.nseindia.com/live_market/dynaContent/live_watch/option_chain/optionKeys.jsp?symbolCode=1230&amp;symbol=HINDALCO&amp;symbol=HINDALCO&amp;instrument=-&amp;date=-&amp;segmentLink=17&amp;symbolCount=2&amp;segmentLink=17" TargetMode="External" Type="http://schemas.openxmlformats.org/officeDocument/2006/relationships/hyperlink"/><Relationship Id="rId286" Target="https://www.nseindia.com/live_market/dynaContent/live_watch/option_chain/optionKeys.jsp?symbolCode=2020&amp;symbol=HEXAWARE&amp;symbol=HEXAWARE&amp;instrument=-&amp;date=-&amp;segmentLink=17&amp;symbolCount=2&amp;segmentLink=17" TargetMode="External" Type="http://schemas.openxmlformats.org/officeDocument/2006/relationships/hyperlink"/><Relationship Id="rId287" Target="https://www.nseindia.com/live_market/dynaContent/live_watch/option_chain/optionKeys.jsp?symbolCode=408&amp;symbol=HCC&amp;symbol=HCC&amp;instrument=-&amp;date=-&amp;segmentLink=17&amp;symbolCount=2&amp;segmentLink=17" TargetMode="External" Type="http://schemas.openxmlformats.org/officeDocument/2006/relationships/hyperlink"/><Relationship Id="rId288" Target="https://www.nseindia.com/live_market/dynaContent/live_watch/option_chain/optionKeys.jsp?symbolCode=854&amp;symbol=IOC&amp;symbol=IOC&amp;instrument=-&amp;date=-&amp;segmentLink=17&amp;symbolCount=2&amp;segmentLink=17" TargetMode="External" Type="http://schemas.openxmlformats.org/officeDocument/2006/relationships/hyperlink"/><Relationship Id="rId289" Target="https://www.nseindia.com/live_market/dynaContent/live_watch/option_chain/optionKeys.jsp?symbolCode=2724&amp;symbol=IRB&amp;symbol=IRB&amp;instrument=-&amp;date=-&amp;segmentLink=17&amp;symbolCount=2&amp;segmentLink=17" TargetMode="External" Type="http://schemas.openxmlformats.org/officeDocument/2006/relationships/hyperlink"/><Relationship Id="rId29" Target="https://www.nseindia.com/live_market/dynaContent/live_watch/option_chain/optionKeys.jsp?symbolCode=1252&amp;symbol=BHEL&amp;symbol=BHEL&amp;instrument=-&amp;date=-&amp;segmentLink=17&amp;symbolCount=2&amp;segmentLink=17" TargetMode="External" Type="http://schemas.openxmlformats.org/officeDocument/2006/relationships/hyperlink"/><Relationship Id="rId290" Target="https://www.nseindia.com/live_market/dynaContent/live_watch/option_chain/optionKeys.jsp?symbolCode=1986&amp;symbol=JISLJALEQS&amp;symbol=JISLJALEQS&amp;instrument=-&amp;date=-&amp;segmentLink=17&amp;symbolCount=2&amp;segmentLink=17" TargetMode="External" Type="http://schemas.openxmlformats.org/officeDocument/2006/relationships/hyperlink"/><Relationship Id="rId291" Target="https://www.nseindia.com/live_market/dynaContent/live_watch/option_chain/optionKeys.jsp?symbolCode=2198&amp;symbol=JPASSOCIAT&amp;symbol=JPASSOCIAT&amp;instrument=-&amp;date=-&amp;segmentLink=17&amp;symbolCount=2&amp;segmentLink=17" TargetMode="External" Type="http://schemas.openxmlformats.org/officeDocument/2006/relationships/hyperlink"/><Relationship Id="rId292" Target="https://www.nseindia.com/live_market/dynaContent/live_watch/option_chain/optionKeys.jsp?symbolCode=2266&amp;symbol=JSWSTEEL&amp;symbol=JSWSTEEL&amp;instrument=-&amp;date=-&amp;segmentLink=17&amp;symbolCount=2&amp;segmentLink=17" TargetMode="External" Type="http://schemas.openxmlformats.org/officeDocument/2006/relationships/hyperlink"/><Relationship Id="rId293" Target="https://www.nseindia.com/live_market/dynaContent/live_watch/option_chain/optionKeys.jsp?symbolCode=6951&amp;symbol=JUSTDIAL&amp;symbol=JUSTDIAL&amp;instrument=-&amp;date=-&amp;segmentLink=17&amp;symbolCount=2&amp;segmentLink=17" TargetMode="External" Type="http://schemas.openxmlformats.org/officeDocument/2006/relationships/hyperlink"/><Relationship Id="rId294" Target="https://www.nseindia.com/live_market/dynaContent/live_watch/option_chain/optionKeys.jsp?symbolCode=2143&amp;symbol=MARUTI&amp;symbol=MARUTI&amp;instrument=-&amp;date=-&amp;segmentLink=17&amp;symbolCount=2&amp;segmentLink=17" TargetMode="External" Type="http://schemas.openxmlformats.org/officeDocument/2006/relationships/hyperlink"/><Relationship Id="rId295" Target="https://www.nseindia.com/live_market/dynaContent/live_watch/option_chain/optionKeys.jsp?symbolCode=4732&amp;symbol=MUTHOOTFIN&amp;symbol=MUTHOOTFIN&amp;instrument=-&amp;date=-&amp;segmentLink=17&amp;symbolCount=2&amp;segmentLink=17" TargetMode="External" Type="http://schemas.openxmlformats.org/officeDocument/2006/relationships/hyperlink"/><Relationship Id="rId296" Target="https://www.nseindia.com/live_market/dynaContent/live_watch/option_chain/optionKeys.jsp?symbolCode=1789&amp;symbol=NATIONALUM&amp;symbol=NATIONALUM&amp;instrument=-&amp;date=-&amp;segmentLink=17&amp;symbolCount=2&amp;segmentLink=17" TargetMode="External" Type="http://schemas.openxmlformats.org/officeDocument/2006/relationships/hyperlink"/><Relationship Id="rId297" Target="https://www.nseindia.com/live_market/dynaContent/live_watch/option_chain/optionKeys.jsp?symbolCode=5846&amp;symbol=NBCC&amp;symbol=NBCC&amp;instrument=-&amp;date=-&amp;segmentLink=17&amp;symbolCount=2&amp;segmentLink=17" TargetMode="External" Type="http://schemas.openxmlformats.org/officeDocument/2006/relationships/hyperlink"/><Relationship Id="rId298" Target="https://www.nseindia.com/live_market/dynaContent/live_watch/option_chain/optionKeys.jsp?symbolCode=917&amp;symbol=NCC&amp;symbol=NCC&amp;instrument=-&amp;date=-&amp;segmentLink=17&amp;symbolCount=2&amp;segmentLink=17" TargetMode="External" Type="http://schemas.openxmlformats.org/officeDocument/2006/relationships/hyperlink"/><Relationship Id="rId299" Target="https://www.nseindia.com/live_market/dynaContent/live_watch/option_chain/optionKeys.jsp?symbolCode=2902&amp;symbol=NHPC&amp;symbol=NHPC&amp;instrument=-&amp;date=-&amp;segmentLink=17&amp;symbolCount=2&amp;segmentLink=17" TargetMode="External" Type="http://schemas.openxmlformats.org/officeDocument/2006/relationships/hyperlink"/><Relationship Id="rId3" Target="https://www.nseindia.com/live_market/dynaContent/live_watch/option_chain/optionKeys.jsp?symbolCode=2683&amp;symbol=ADANIPORTS&amp;symbol=ADANIPORTS&amp;instrument=-&amp;date=-&amp;segmentLink=17&amp;symbolCount=2&amp;segmentLink=17" TargetMode="External" Type="http://schemas.openxmlformats.org/officeDocument/2006/relationships/hyperlink"/><Relationship Id="rId30" Target="https://www.nseindia.com/live_market/dynaContent/live_watch/option_chain/optionKeys.jsp?symbolCode=2181&amp;symbol=BIOCON&amp;symbol=BIOCON&amp;instrument=-&amp;date=-&amp;segmentLink=17&amp;symbolCount=2&amp;segmentLink=17" TargetMode="External" Type="http://schemas.openxmlformats.org/officeDocument/2006/relationships/hyperlink"/><Relationship Id="rId300" Target="https://www.nseindia.com/live_market/dynaContent/live_watch/option_chain/optionKeys.jsp?symbolCode=1270&amp;symbol=RELCAPITAL&amp;symbol=RELCAPITAL&amp;instrument=-&amp;date=-&amp;segmentLink=17&amp;symbolCount=2&amp;segmentLink=17" TargetMode="External" Type="http://schemas.openxmlformats.org/officeDocument/2006/relationships/hyperlink"/><Relationship Id="rId301" Target="https://www.nseindia.com/live_market/dynaContent/live_watch/option_chain/optionKeys.jsp?symbolCode=242&amp;symbol=RELIANCE&amp;symbol=RELIANCE&amp;instrument=-&amp;date=-&amp;segmentLink=17&amp;symbolCount=2&amp;segmentLink=17" TargetMode="External" Type="http://schemas.openxmlformats.org/officeDocument/2006/relationships/hyperlink"/><Relationship Id="rId302" Target="https://www.nseindia.com/live_market/dynaContent/live_watch/option_chain/optionKeys.jsp?symbolCode=303&amp;symbol=TATACHEM&amp;symbol=TATACHEM&amp;instrument=-&amp;date=-&amp;segmentLink=17&amp;symbolCount=2&amp;segmentLink=17" TargetMode="External" Type="http://schemas.openxmlformats.org/officeDocument/2006/relationships/hyperlink"/><Relationship Id="rId303" Target="https://www.nseindia.com/live_market/dynaContent/live_watch/option_chain/optionKeys.jsp?symbolCode=641&amp;symbol=TATACOMM&amp;symbol=TATACOMM&amp;instrument=-&amp;date=-&amp;segmentLink=17&amp;symbolCount=2&amp;segmentLink=17" TargetMode="External" Type="http://schemas.openxmlformats.org/officeDocument/2006/relationships/hyperlink"/><Relationship Id="rId304" Target="https://www.nseindia.com/live_market/dynaContent/live_watch/option_chain/optionKeys.jsp?symbolCode=1105&amp;symbol=ZEEL&amp;symbol=ZEEL&amp;instrument=-&amp;date=-&amp;segmentLink=17&amp;symbolCount=2&amp;segmentLink=17" TargetMode="External" Type="http://schemas.openxmlformats.org/officeDocument/2006/relationships/hyperlink"/><Relationship Id="rId305" Target="https://www.nseindia.com/live_market/dynaContent/live_watch/option_chain/optionKeys.jsp?symbolCode=2304&amp;symbol=YESBANK&amp;symbol=YESBANK&amp;instrument=-&amp;date=-&amp;segmentLink=17&amp;symbolCount=2&amp;segmentLink=17" TargetMode="External" Type="http://schemas.openxmlformats.org/officeDocument/2006/relationships/hyperlink"/><Relationship Id="rId306" Target="https://www.nseindia.com/live_market/dynaContent/live_watch/option_chain/optionKeys.jsp?symbolCode=1863&amp;symbol=WOCKPHARMA&amp;symbol=WOCKPHARMA&amp;instrument=-&amp;date=-&amp;segmentLink=17&amp;symbolCount=2&amp;segmentLink=17" TargetMode="External" Type="http://schemas.openxmlformats.org/officeDocument/2006/relationships/hyperlink"/><Relationship Id="rId307" Target="https://www.nseindia.com/live_market/dynaContent/live_watch/option_chain/optionKeys.jsp?symbolCode=231&amp;symbol=VOLTAS&amp;symbol=VOLTAS&amp;instrument=-&amp;date=-&amp;segmentLink=17&amp;symbolCount=2&amp;segmentLink=17" TargetMode="External" Type="http://schemas.openxmlformats.org/officeDocument/2006/relationships/hyperlink"/><Relationship Id="rId308" Target="https://www.nseindia.com/live_market/dynaContent/live_watch/option_chain/optionKeys.jsp?symbolCode=624&amp;symbol=WIPRO&amp;symbol=WIPRO&amp;instrument=-&amp;date=-&amp;segmentLink=17&amp;symbolCount=2&amp;segmentLink=17" TargetMode="External" Type="http://schemas.openxmlformats.org/officeDocument/2006/relationships/hyperlink"/><Relationship Id="rId309" Target="https://www.nseindia.com/live_market/dynaContent/live_watch/option_chain/optionKeys.jsp?symbolCode=237&amp;symbol=VEDL&amp;symbol=VEDL&amp;instrument=-&amp;date=-&amp;segmentLink=17&amp;symbolCount=2&amp;segmentLink=17" TargetMode="External" Type="http://schemas.openxmlformats.org/officeDocument/2006/relationships/hyperlink"/><Relationship Id="rId31" Target="https://www.nseindia.com/live_market/dynaContent/live_watch/option_chain/optionKeys.jsp?symbolCode=199&amp;symbol=BPCL&amp;symbol=BPCL&amp;instrument=-&amp;date=-&amp;segmentLink=17&amp;symbolCount=2&amp;segmentLink=17" TargetMode="External" Type="http://schemas.openxmlformats.org/officeDocument/2006/relationships/hyperlink"/><Relationship Id="rId310" Target="https://www.nseindia.com/live_market/dynaContent/live_watch/option_chain/optionKeys.jsp?symbolCode=2025&amp;symbol=UNIONBANK&amp;symbol=UNIONBANK&amp;instrument=-&amp;date=-&amp;segmentLink=17&amp;symbolCount=2&amp;segmentLink=17" TargetMode="External" Type="http://schemas.openxmlformats.org/officeDocument/2006/relationships/hyperlink"/><Relationship Id="rId311" Target="https://www.nseindia.com/live_market/dynaContent/live_watch/option_chain/optionKeys.jsp?symbolCode=1900&amp;symbol=TVSMOTOR&amp;symbol=TVSMOTOR&amp;instrument=-&amp;date=-&amp;segmentLink=17&amp;symbolCount=2&amp;segmentLink=17" TargetMode="External" Type="http://schemas.openxmlformats.org/officeDocument/2006/relationships/hyperlink"/><Relationship Id="rId312" Target="https://www.nseindia.com/live_market/dynaContent/live_watch/option_chain/optionKeys.jsp?symbolCode=2772&amp;symbol=UBL&amp;symbol=UBL&amp;instrument=-&amp;date=-&amp;segmentLink=17&amp;symbolCount=2&amp;segmentLink=17" TargetMode="External" Type="http://schemas.openxmlformats.org/officeDocument/2006/relationships/hyperlink"/><Relationship Id="rId313" Target="https://www.nseindia.com/live_market/dynaContent/live_watch/option_chain/optionKeys.jsp?symbolCode=13773&amp;symbol=UJJIVAN&amp;symbol=UJJIVAN&amp;instrument=-&amp;date=-&amp;segmentLink=17&amp;symbolCount=2&amp;segmentLink=17" TargetMode="External" Type="http://schemas.openxmlformats.org/officeDocument/2006/relationships/hyperlink"/><Relationship Id="rId314" Target="https://www.nseindia.com/live_market/dynaContent/live_watch/option_chain/optionKeys.jsp?symbolCode=2210&amp;symbol=ULTRACEMCO&amp;symbol=ULTRACEMCO&amp;instrument=-&amp;date=-&amp;segmentLink=17&amp;symbolCount=2&amp;segmentLink=17" TargetMode="External" Type="http://schemas.openxmlformats.org/officeDocument/2006/relationships/hyperlink"/><Relationship Id="rId315" Target="https://www.nseindia.com/live_market/dynaContent/live_watch/option_chain/optionKeys.jsp?symbolCode=2789&amp;symbol=TATAMTRDVR&amp;symbol=TATAMTRDVR&amp;instrument=-&amp;date=-&amp;segmentLink=17&amp;symbolCount=2&amp;segmentLink=17" TargetMode="External" Type="http://schemas.openxmlformats.org/officeDocument/2006/relationships/hyperlink"/><Relationship Id="rId316" Target="https://www.nseindia.com/live_market/dynaContent/live_watch/option_chain/optionKeys.jsp?symbolCode=590&amp;symbol=TATAPOWER&amp;symbol=TATAPOWER&amp;instrument=-&amp;date=-&amp;segmentLink=17&amp;symbolCount=2&amp;segmentLink=17" TargetMode="External" Type="http://schemas.openxmlformats.org/officeDocument/2006/relationships/hyperlink"/><Relationship Id="rId317" Target="https://www.nseindia.com/live_market/dynaContent/live_watch/option_chain/optionKeys.jsp?symbolCode=234&amp;symbol=TATASTEEL&amp;symbol=TATASTEEL&amp;instrument=-&amp;date=-&amp;segmentLink=17&amp;symbolCount=2&amp;segmentLink=17" TargetMode="External" Type="http://schemas.openxmlformats.org/officeDocument/2006/relationships/hyperlink"/><Relationship Id="rId318" Target="https://www.nseindia.com/live_market/dynaContent/live_watch/option_chain/optionKeys.jsp?symbolCode=2212&amp;symbol=TCS&amp;symbol=TCS&amp;instrument=-&amp;date=-&amp;segmentLink=17&amp;symbolCount=2&amp;segmentLink=17" TargetMode="External" Type="http://schemas.openxmlformats.org/officeDocument/2006/relationships/hyperlink"/><Relationship Id="rId319" Target="https://www.nseindia.com/live_market/dynaContent/live_watch/option_chain/optionKeys.jsp?symbolCode=2421&amp;symbol=TECHM&amp;symbol=TECHM&amp;instrument=-&amp;date=-&amp;segmentLink=17&amp;symbolCount=2&amp;segmentLink=17" TargetMode="External" Type="http://schemas.openxmlformats.org/officeDocument/2006/relationships/hyperlink"/><Relationship Id="rId32" Target="https://www.nseindia.com/live_market/dynaContent/live_watch/option_chain/optionKeys.jsp?symbolCode=761&amp;symbol=BRITANNIA&amp;symbol=BRITANNIA&amp;instrument=-&amp;date=-&amp;segmentLink=17&amp;symbolCount=2&amp;segmentLink=17" TargetMode="External" Type="http://schemas.openxmlformats.org/officeDocument/2006/relationships/hyperlink"/><Relationship Id="rId320" Target="https://www.nseindia.com/live_market/dynaContent/live_watch/option_chain/optionKeys.jsp?symbolCode=233&amp;symbol=TITAN&amp;symbol=TITAN&amp;instrument=-&amp;date=-&amp;segmentLink=17&amp;symbolCount=2&amp;segmentLink=17" TargetMode="External" Type="http://schemas.openxmlformats.org/officeDocument/2006/relationships/hyperlink"/><Relationship Id="rId321" Target="https://www.nseindia.com/live_market/dynaContent/live_watch/option_chain/optionKeys.jsp?symbolCode=2523&amp;symbol=TV18BRDCST&amp;symbol=TV18BRDCST&amp;instrument=-&amp;date=-&amp;segmentLink=17&amp;symbolCount=2&amp;segmentLink=17" TargetMode="External" Type="http://schemas.openxmlformats.org/officeDocument/2006/relationships/hyperlink"/><Relationship Id="rId322" Target="https://www.nseindia.com/live_market/dynaContent/live_watch/option_chain/optionKeys.jsp?symbolCode=2348&amp;symbol=PVR&amp;symbol=PVR&amp;instrument=-&amp;date=-&amp;segmentLink=17&amp;symbolCount=2&amp;segmentLink=17" TargetMode="External" Type="http://schemas.openxmlformats.org/officeDocument/2006/relationships/hyperlink"/><Relationship Id="rId323" Target="https://www.nseindia.com/live_market/dynaContent/live_watch/option_chain/optionKeys.jsp?symbolCode=14160&amp;symbol=RBLBANK&amp;symbol=RBLBANK&amp;instrument=-&amp;date=-&amp;segmentLink=17&amp;symbolCount=2&amp;segmentLink=17" TargetMode="External" Type="http://schemas.openxmlformats.org/officeDocument/2006/relationships/hyperlink"/><Relationship Id="rId324" Target="https://www.nseindia.com/live_market/dynaContent/live_watch/option_chain/optionKeys.jsp?symbolCode=2367&amp;symbol=RCOM&amp;symbol=RCOM&amp;instrument=-&amp;date=-&amp;segmentLink=17&amp;symbolCount=2&amp;segmentLink=17" TargetMode="External" Type="http://schemas.openxmlformats.org/officeDocument/2006/relationships/hyperlink"/><Relationship Id="rId325" Target="https://www.nseindia.com/live_market/dynaContent/live_watch/option_chain/optionKeys.jsp?symbolCode=2733&amp;symbol=RECLTD&amp;symbol=RECLTD&amp;instrument=-&amp;date=-&amp;segmentLink=17&amp;symbolCount=2&amp;segmentLink=17" TargetMode="External" Type="http://schemas.openxmlformats.org/officeDocument/2006/relationships/hyperlink"/><Relationship Id="rId326" Target="https://www.nseindia.com/live_market/dynaContent/live_watch/option_chain/optionKeys.jsp?symbolCode=467&amp;symbol=ONGC&amp;symbol=ONGC&amp;instrument=-&amp;date=-&amp;segmentLink=17&amp;symbolCount=2&amp;segmentLink=17" TargetMode="External" Type="http://schemas.openxmlformats.org/officeDocument/2006/relationships/hyperlink"/><Relationship Id="rId327" Target="https://www.nseindia.com/live_market/dynaContent/live_watch/option_chain/optionKeys.jsp?symbolCode=787&amp;symbol=DABUR&amp;symbol=DABUR&amp;instrument=-&amp;date=-&amp;segmentLink=17&amp;symbolCount=2&amp;segmentLink=17" TargetMode="External" Type="http://schemas.openxmlformats.org/officeDocument/2006/relationships/hyperlink"/><Relationship Id="rId328" Target="https://www.nseindia.com/live_market/dynaContent/live_watch/option_chain/optionKeys.jsp?symbolCode=2577&amp;symbol=DISHTV&amp;symbol=DISHTV&amp;instrument=-&amp;date=-&amp;segmentLink=17&amp;symbolCount=2&amp;segmentLink=17" TargetMode="External" Type="http://schemas.openxmlformats.org/officeDocument/2006/relationships/hyperlink"/><Relationship Id="rId329" Target="https://www.nseindia.com/live_market/dynaContent/live_watch/option_chain/optionKeys.jsp?symbolCode=449&amp;symbol=EICHERMOT&amp;symbol=EICHERMOT&amp;instrument=-&amp;date=-&amp;segmentLink=17&amp;symbolCount=2&amp;segmentLink=17" TargetMode="External" Type="http://schemas.openxmlformats.org/officeDocument/2006/relationships/hyperlink"/><Relationship Id="rId33" Target="https://www.nseindia.com/live_market/dynaContent/live_watch/option_chain/optionKeys.jsp?symbolCode=1852&amp;symbol=CADILAHC&amp;symbol=CADILAHC&amp;instrument=-&amp;date=-&amp;segmentLink=17&amp;symbolCount=2&amp;segmentLink=17" TargetMode="External" Type="http://schemas.openxmlformats.org/officeDocument/2006/relationships/hyperlink"/><Relationship Id="rId330" Target="https://www.nseindia.com/live_market/dynaContent/live_watch/option_chain/optionKeys.jsp?symbolCode=1630&amp;symbol=ENGINERSIN&amp;symbol=ENGINERSIN&amp;instrument=-&amp;date=-&amp;segmentLink=17&amp;symbolCount=2&amp;segmentLink=17" TargetMode="External" Type="http://schemas.openxmlformats.org/officeDocument/2006/relationships/hyperlink"/><Relationship Id="rId331" Target="https://www.nseindia.com/live_market/dynaContent/live_watch/option_chain/optionKeys.jsp?symbolCode=1594&amp;symbol=GAIL&amp;symbol=GAIL&amp;instrument=-&amp;date=-&amp;segmentLink=17&amp;symbolCount=2&amp;segmentLink=17" TargetMode="External" Type="http://schemas.openxmlformats.org/officeDocument/2006/relationships/hyperlink"/><Relationship Id="rId332" Target="https://www.nseindia.com/live_market/dynaContent/live_watch/option_chain/optionKeys.jsp?symbolCode=2419&amp;symbol=GMRINFRA&amp;symbol=GMRINFRA&amp;instrument=-&amp;date=-&amp;segmentLink=17&amp;symbolCount=2&amp;segmentLink=17" TargetMode="External" Type="http://schemas.openxmlformats.org/officeDocument/2006/relationships/hyperlink"/><Relationship Id="rId333" Target="https://www.nseindia.com/live_market/dynaContent/live_watch/option_chain/optionKeys.jsp?symbolCode=1204&amp;symbol=GODFRYPHLP&amp;symbol=GODFRYPHLP&amp;instrument=-&amp;date=-&amp;segmentLink=17&amp;symbolCount=2&amp;segmentLink=17" TargetMode="External" Type="http://schemas.openxmlformats.org/officeDocument/2006/relationships/hyperlink"/><Relationship Id="rId334" Target="https://www.nseindia.com/live_market/dynaContent/live_watch/option_chain/optionKeys.jsp?symbolCode=1983&amp;symbol=GODREJCP&amp;symbol=GODREJCP&amp;instrument=-&amp;date=-&amp;segmentLink=17&amp;symbolCount=2&amp;segmentLink=17" TargetMode="External" Type="http://schemas.openxmlformats.org/officeDocument/2006/relationships/hyperlink"/><Relationship Id="rId335" Target="https://www.nseindia.com/live_market/dynaContent/live_watch/option_chain/optionKeys.jsp?symbolCode=1233&amp;symbol=GSFC&amp;symbol=GSFC&amp;instrument=-&amp;date=-&amp;segmentLink=17&amp;symbolCount=2&amp;segmentLink=17" TargetMode="External" Type="http://schemas.openxmlformats.org/officeDocument/2006/relationships/hyperlink"/><Relationship Id="rId336" Target="https://www.nseindia.com/live_market/dynaContent/live_watch/option_chain/optionKeys.jsp?symbolCode=2164&amp;symbol=IGL&amp;symbol=IGL&amp;instrument=-&amp;date=-&amp;segmentLink=17&amp;symbolCount=2&amp;segmentLink=17" TargetMode="External" Type="http://schemas.openxmlformats.org/officeDocument/2006/relationships/hyperlink"/><Relationship Id="rId337" Target="https://www.nseindia.com/live_market/dynaContent/live_watch/option_chain/optionKeys.jsp?symbolCode=5123&amp;symbol=L%26TFH&amp;symbol=L%26TFH&amp;instrument=-&amp;date=-&amp;segmentLink=17&amp;symbolCount=2&amp;segmentLink=17" TargetMode="External" Type="http://schemas.openxmlformats.org/officeDocument/2006/relationships/hyperlink"/><Relationship Id="rId338" Target="https://www.nseindia.com/live_market/dynaContent/live_watch/option_chain/optionKeys.jsp?symbolCode=2658&amp;symbol=KSCL&amp;symbol=KSCL&amp;instrument=-&amp;date=-&amp;segmentLink=17&amp;symbolCount=2&amp;segmentLink=17" TargetMode="External" Type="http://schemas.openxmlformats.org/officeDocument/2006/relationships/hyperlink"/><Relationship Id="rId339" Target="https://www.nseindia.com/live_market/dynaContent/live_watch/option_chain/optionKeys.jsp?symbolCode=1884&amp;symbol=KTKBANK&amp;symbol=KTKBANK&amp;instrument=-&amp;date=-&amp;segmentLink=17&amp;symbolCount=2&amp;segmentLink=17" TargetMode="External" Type="http://schemas.openxmlformats.org/officeDocument/2006/relationships/hyperlink"/><Relationship Id="rId34" Target="https://www.nseindia.com/live_market/dynaContent/live_watch/option_chain/optionKeys.jsp?symbolCode=2032&amp;symbol=CANBK&amp;symbol=CANBK&amp;instrument=-&amp;date=-&amp;segmentLink=17&amp;symbolCount=2&amp;segmentLink=17" TargetMode="External" Type="http://schemas.openxmlformats.org/officeDocument/2006/relationships/hyperlink"/><Relationship Id="rId340" Target="https://www.nseindia.com/live_market/dynaContent/live_watch/option_chain/optionKeys.jsp?symbolCode=2249&amp;symbol=NTPC&amp;symbol=NTPC&amp;instrument=-&amp;date=-&amp;segmentLink=17&amp;symbolCount=2&amp;segmentLink=17" TargetMode="External" Type="http://schemas.openxmlformats.org/officeDocument/2006/relationships/hyperlink"/><Relationship Id="rId341" Target="https://www.nseindia.com/live_market/dynaContent/live_watch/option_chain/optionKeys.jsp?symbolCode=141&amp;symbol=ORIENTBANK&amp;symbol=ORIENTBANK&amp;instrument=-&amp;date=-&amp;segmentLink=17&amp;symbolCount=2&amp;segmentLink=17" TargetMode="External" Type="http://schemas.openxmlformats.org/officeDocument/2006/relationships/hyperlink"/><Relationship Id="rId342" Target="https://www.nseindia.com/live_market/dynaContent/live_watch/option_chain/optionKeys.jsp?symbolCode=6253&amp;symbol=PCJEWELLER&amp;symbol=PCJEWELLER&amp;instrument=-&amp;date=-&amp;segmentLink=17&amp;symbolCount=2&amp;segmentLink=17" TargetMode="External" Type="http://schemas.openxmlformats.org/officeDocument/2006/relationships/hyperlink"/><Relationship Id="rId343" Target="https://www.nseindia.com/live_market/dynaContent/live_watch/option_chain/optionKeys.jsp?symbolCode=2178&amp;symbol=PETRONET&amp;symbol=PETRONET&amp;instrument=-&amp;date=-&amp;segmentLink=17&amp;symbolCount=2&amp;segmentLink=17" TargetMode="External" Type="http://schemas.openxmlformats.org/officeDocument/2006/relationships/hyperlink"/><Relationship Id="rId344" Target="https://www.nseindia.com/live_market/dynaContent/live_watch/option_chain/optionKeys.jsp?symbolCode=2536&amp;symbol=PFC&amp;symbol=PFC&amp;instrument=-&amp;date=-&amp;segmentLink=17&amp;symbolCount=2&amp;segmentLink=17" TargetMode="External" Type="http://schemas.openxmlformats.org/officeDocument/2006/relationships/hyperlink"/><Relationship Id="rId345" Target="https://www.nseindia.com/live_market/dynaContent/live_watch/option_chain/optionKeys.jsp?symbolCode=719&amp;symbol=PIDILITIND&amp;symbol=PIDILITIND&amp;instrument=-&amp;date=-&amp;segmentLink=17&amp;symbolCount=2&amp;segmentLink=17" TargetMode="External" Type="http://schemas.openxmlformats.org/officeDocument/2006/relationships/hyperlink"/><Relationship Id="rId346" Target="https://www.nseindia.com/live_market/dynaContent/live_watch/option_chain/optionKeys.jsp?symbolCode=2009&amp;symbol=PNB&amp;symbol=PNB&amp;instrument=-&amp;date=-&amp;segmentLink=17&amp;symbolCount=2&amp;segmentLink=17" TargetMode="External" Type="http://schemas.openxmlformats.org/officeDocument/2006/relationships/hyperlink"/><Relationship Id="rId347" Target="https://www.nseindia.com/live_market/dynaContent/live_watch/option_chain/optionKeys.jsp?symbolCode=2660&amp;symbol=POWERGRID&amp;symbol=POWERGRID&amp;instrument=-&amp;date=-&amp;segmentLink=17&amp;symbolCount=2&amp;segmentLink=17" TargetMode="External" Type="http://schemas.openxmlformats.org/officeDocument/2006/relationships/hyperlink"/><Relationship Id="rId348" Target="https://www.nseindia.com/live_market/dynaContent/live_watch/option_chain/optionKeys.jsp?symbolCode=2179&amp;symbol=PTC&amp;symbol=PTC&amp;instrument=-&amp;date=-&amp;segmentLink=17&amp;symbolCount=2&amp;segmentLink=17" TargetMode="External" Type="http://schemas.openxmlformats.org/officeDocument/2006/relationships/hyperlink"/><Relationship Id="rId349" Target="https://www.nseindia.com/live_market/dynaContent/live_watch/option_chain/optionKeys.jsp?symbolCode=746&amp;symbol=SAIL&amp;symbol=SAIL&amp;instrument=-&amp;date=-&amp;segmentLink=17&amp;symbolCount=2&amp;segmentLink=17" TargetMode="External" Type="http://schemas.openxmlformats.org/officeDocument/2006/relationships/hyperlink"/><Relationship Id="rId35" Target="https://www.nseindia.com/live_market/dynaContent/live_watch/option_chain/optionKeys.jsp?symbolCode=760&amp;symbol=CANFINHOME&amp;symbol=CANFINHOME&amp;instrument=-&amp;date=-&amp;segmentLink=17&amp;symbolCount=2&amp;segmentLink=17" TargetMode="External" Type="http://schemas.openxmlformats.org/officeDocument/2006/relationships/hyperlink"/><Relationship Id="rId350" Target="https://www.nseindia.com/live_market/dynaContent/live_watch/option_chain/optionKeys.jsp?symbolCode=238&amp;symbol=SBIN&amp;symbol=SBIN&amp;instrument=-&amp;date=-&amp;segmentLink=17&amp;symbolCount=2&amp;segmentLink=17" TargetMode="External" Type="http://schemas.openxmlformats.org/officeDocument/2006/relationships/hyperlink"/><Relationship Id="rId351" Target="https://www.nseindia.com/live_market/dynaContent/live_watch/option_chain/optionKeys.jsp?symbolCode=619&amp;symbol=SIEMENS&amp;symbol=SIEMENS&amp;instrument=-&amp;date=-&amp;segmentLink=17&amp;symbolCount=2&amp;segmentLink=17" TargetMode="External" Type="http://schemas.openxmlformats.org/officeDocument/2006/relationships/hyperlink"/><Relationship Id="rId352" Target="https://www.nseindia.com/live_market/dynaContent/live_watch/option_chain/optionKeys.jsp?symbolCode=1684&amp;symbol=SOUTHBANK&amp;symbol=SOUTHBANK&amp;instrument=-&amp;date=-&amp;segmentLink=17&amp;symbolCount=2&amp;segmentLink=17" TargetMode="External" Type="http://schemas.openxmlformats.org/officeDocument/2006/relationships/hyperlink"/><Relationship Id="rId353" Target="https://www.nseindia.com/live_market/dynaContent/live_watch/option_chain/optionKeys.jsp?symbolCode=581&amp;symbol=SREINFRA&amp;symbol=SREINFRA&amp;instrument=-&amp;date=-&amp;segmentLink=17&amp;symbolCount=2&amp;segmentLink=17" TargetMode="External" Type="http://schemas.openxmlformats.org/officeDocument/2006/relationships/hyperlink"/><Relationship Id="rId354" Target="https://www.nseindia.com/live_market/dynaContent/live_watch/option_chain/optionKeys.jsp?symbolCode=323&amp;symbol=SRF&amp;symbol=SRF&amp;instrument=-&amp;date=-&amp;segmentLink=17&amp;symbolCount=2&amp;segmentLink=17" TargetMode="External" Type="http://schemas.openxmlformats.org/officeDocument/2006/relationships/hyperlink"/><Relationship Id="rId355" Target="https://www.nseindia.com/live_market/dynaContent/live_watch/option_chain/optionKeys.jsp?symbolCode=1464&amp;symbol=SRTRANSFIN&amp;symbol=SRTRANSFIN&amp;instrument=-&amp;date=-&amp;segmentLink=17&amp;symbolCount=2&amp;segmentLink=17" TargetMode="External" Type="http://schemas.openxmlformats.org/officeDocument/2006/relationships/hyperlink"/><Relationship Id="rId356" Target="https://www.nseindia.com/live_market/dynaContent/live_watch/option_chain/optionKeys.jsp?symbolCode=370&amp;symbol=SUNPHARMA&amp;symbol=SUNPHARMA&amp;instrument=-&amp;date=-&amp;segmentLink=17&amp;symbolCount=2&amp;segmentLink=17" TargetMode="External" Type="http://schemas.openxmlformats.org/officeDocument/2006/relationships/hyperlink"/><Relationship Id="rId357" Target="https://www.nseindia.com/live_market/dynaContent/live_watch/option_chain/optionKeys.jsp?symbolCode=2396&amp;symbol=SUNTV&amp;symbol=SUNTV&amp;instrument=-&amp;date=-&amp;segmentLink=17&amp;symbolCount=2&amp;segmentLink=17" TargetMode="External" Type="http://schemas.openxmlformats.org/officeDocument/2006/relationships/hyperlink"/><Relationship Id="rId358" Target="https://www.nseindia.com/live_market/dynaContent/live_watch/option_chain/optionKeys.jsp?symbolCode=2328&amp;symbol=SUZLON&amp;symbol=SUZLON&amp;instrument=-&amp;date=-&amp;segmentLink=17&amp;symbolCount=2&amp;segmentLink=17" TargetMode="External" Type="http://schemas.openxmlformats.org/officeDocument/2006/relationships/hyperlink"/><Relationship Id="rId359" Target="https://www.nseindia.com/live_market/dynaContent/live_watch/option_chain/optionKeys.jsp?symbolCode=1837&amp;symbol=SYNDIBANK&amp;symbol=SYNDIBANK&amp;instrument=-&amp;date=-&amp;segmentLink=17&amp;symbolCount=2&amp;segmentLink=17" TargetMode="External" Type="http://schemas.openxmlformats.org/officeDocument/2006/relationships/hyperlink"/><Relationship Id="rId36" Target="https://www.nseindia.com/live_market/dynaContent/live_watch/option_chain/optionKeys.jsp?symbolCode=2712&amp;symbol=CAPF&amp;symbol=CAPF&amp;instrument=-&amp;date=-&amp;segmentLink=17&amp;symbolCount=2&amp;segmentLink=17" TargetMode="External" Type="http://schemas.openxmlformats.org/officeDocument/2006/relationships/hyperlink"/><Relationship Id="rId360" Target="https://www.nseindia.com/live_market/dynaContent/live_watch/option_chain/optionKeys.jsp?symbolCode=368&amp;symbol=TATAELXSI&amp;symbol=TATAELXSI&amp;instrument=-&amp;date=-&amp;segmentLink=17&amp;symbolCount=2&amp;segmentLink=17" TargetMode="External" Type="http://schemas.openxmlformats.org/officeDocument/2006/relationships/hyperlink"/><Relationship Id="rId361" Target="https://www.nseindia.com/live_market/dynaContent/live_watch/option_chain/optionKeys.jsp?symbolCode=211&amp;symbol=TATAMOTORS&amp;symbol=TATAMOTORS&amp;instrument=-&amp;date=-&amp;segmentLink=17&amp;symbolCount=2&amp;segmentLink=17" TargetMode="External" Type="http://schemas.openxmlformats.org/officeDocument/2006/relationships/hyperlink"/><Relationship Id="rId362" Target="https://www.nseindia.com/live_market/dynaContent/live_watch/option_chain/optionKeys.jsp?symbolCode=2692&amp;symbol=COLPAL&amp;symbol=COLPAL&amp;instrument=-&amp;date=-&amp;segmentLink=17&amp;symbolCount=2&amp;segmentLink=17" TargetMode="External" Type="http://schemas.openxmlformats.org/officeDocument/2006/relationships/hyperlink"/><Relationship Id="rId363" Target="https://www.nseindia.com/live_market/dynaContent/live_watch/option_chain/optionKeys.jsp?symbolCode=173&amp;symbol=CUMMINSIND&amp;symbol=CUMMINSIND&amp;instrument=-&amp;date=-&amp;segmentLink=17&amp;symbolCount=2&amp;segmentLink=17" TargetMode="External" Type="http://schemas.openxmlformats.org/officeDocument/2006/relationships/hyperlink"/><Relationship Id="rId364" Target="https://www.nseindia.com/live_market/dynaContent/live_watch/option_chain/optionKeys.jsp?symbolCode=13723&amp;symbol=EQUITAS&amp;symbol=EQUITAS&amp;instrument=-&amp;date=-&amp;segmentLink=17&amp;symbolCount=2&amp;segmentLink=17" TargetMode="External" Type="http://schemas.openxmlformats.org/officeDocument/2006/relationships/hyperlink"/><Relationship Id="rId365" Target="https://www.nseindia.com/live_market/dynaContent/live_watch/option_chain/optionKeys.jsp?symbolCode=129&amp;symbol=EXIDEIND&amp;symbol=EXIDEIND&amp;instrument=-&amp;date=-&amp;segmentLink=17&amp;symbolCount=2&amp;segmentLink=17" TargetMode="External" Type="http://schemas.openxmlformats.org/officeDocument/2006/relationships/hyperlink"/><Relationship Id="rId366" Target="https://www.nseindia.com/live_market/dynaContent/live_watch/option_chain/optionKeys.jsp?symbolCode=1816&amp;symbol=JINDALSTEL&amp;symbol=JINDALSTEL&amp;instrument=-&amp;date=-&amp;segmentLink=17&amp;symbolCount=2&amp;segmentLink=17" TargetMode="External" Type="http://schemas.openxmlformats.org/officeDocument/2006/relationships/hyperlink"/><Relationship Id="rId367" Target="https://www.nseindia.com/live_market/dynaContent/live_watch/option_chain/optionKeys.jsp?symbolCode=2203&amp;symbol=LT&amp;symbol=LT&amp;instrument=-&amp;date=-&amp;segmentLink=17&amp;symbolCount=2&amp;segmentLink=17" TargetMode="External" Type="http://schemas.openxmlformats.org/officeDocument/2006/relationships/hyperlink"/><Relationship Id="rId368" Target="https://www.nseindia.com/live_market/dynaContent/live_watch/option_chain/optionKeys.jsp?symbolCode=2374&amp;symbol=M%26MFIN&amp;symbol=M%26MFIN&amp;instrument=-&amp;date=-&amp;segmentLink=17&amp;symbolCount=2&amp;segmentLink=17" TargetMode="External" Type="http://schemas.openxmlformats.org/officeDocument/2006/relationships/hyperlink"/><Relationship Id="rId369" Target="https://www.nseindia.com/live_market/dynaContent/live_watch/option_chain/optionKeys.jsp?symbolCode=1355&amp;symbol=MARICO&amp;symbol=MARICO&amp;instrument=-&amp;date=-&amp;segmentLink=17&amp;symbolCount=2&amp;segmentLink=17" TargetMode="External" Type="http://schemas.openxmlformats.org/officeDocument/2006/relationships/hyperlink"/><Relationship Id="rId37" Target="https://www.nseindia.com/live_market/dynaContent/live_watch/option_chain/optionKeys.jsp?symbolCode=8975&amp;symbol=CASTROLIND&amp;symbol=CASTROLIND&amp;instrument=-&amp;date=-&amp;segmentLink=17&amp;symbolCount=2&amp;segmentLink=17" TargetMode="External" Type="http://schemas.openxmlformats.org/officeDocument/2006/relationships/hyperlink"/><Relationship Id="rId370" Target="https://www.nseindia.com/live_market/dynaContent/live_watch/option_chain/optionKeys.jsp?symbolCode=1989&amp;symbol=MCDOWELL-N&amp;symbol=MCDOWELL-N&amp;instrument=-&amp;date=-&amp;segmentLink=17&amp;symbolCount=2&amp;segmentLink=17" TargetMode="External" Type="http://schemas.openxmlformats.org/officeDocument/2006/relationships/hyperlink"/><Relationship Id="rId371" Target="https://www.nseindia.com/live_market/dynaContent/live_watch/option_chain/optionKeys.jsp?symbolCode=1193&amp;symbol=MFSL&amp;symbol=MFSL&amp;instrument=-&amp;date=-&amp;segmentLink=17&amp;symbolCount=2&amp;segmentLink=17" TargetMode="External" Type="http://schemas.openxmlformats.org/officeDocument/2006/relationships/hyperlink"/><Relationship Id="rId372" Target="https://www.nseindia.com/live_market/dynaContent/live_watch/option_chain/optionKeys.jsp?symbolCode=2213&amp;symbol=NIITTECH&amp;symbol=NIITTECH&amp;instrument=-&amp;date=-&amp;segmentLink=17&amp;symbolCount=2&amp;segmentLink=17" TargetMode="External" Type="http://schemas.openxmlformats.org/officeDocument/2006/relationships/hyperlink"/><Relationship Id="rId373" Target="https://www.nseindia.com/live_market/dynaContent/live_watch/option_chain/optionKeys.jsp?symbolCode=226&amp;symbol=RELINFRA&amp;symbol=RELINFRA&amp;instrument=-&amp;date=-&amp;segmentLink=17&amp;symbolCount=2&amp;segmentLink=17" TargetMode="External" Type="http://schemas.openxmlformats.org/officeDocument/2006/relationships/hyperlink"/><Relationship Id="rId374" Target="https://www.nseindia.com/live_market/dynaContent/live_watch/option_chain/optionKeys.jsp?symbolCode=-10002&amp;symbol=NIFTY&amp;symbol=NIFTY&amp;instrument=-&amp;date=-&amp;segmentLink=17&amp;symbolCount=2&amp;segmentLink=17" TargetMode="External" Type="http://schemas.openxmlformats.org/officeDocument/2006/relationships/hyperlink"/><Relationship Id="rId38" Target="https://www.nseindia.com/live_market/dynaContent/live_watch/option_chain/optionKeys.jsp?symbolCode=2711&amp;symbol=CEATLTD&amp;symbol=CEATLTD&amp;instrument=-&amp;date=-&amp;segmentLink=17&amp;symbolCount=2&amp;segmentLink=17" TargetMode="External" Type="http://schemas.openxmlformats.org/officeDocument/2006/relationships/hyperlink"/><Relationship Id="rId39" Target="https://www.nseindia.com/live_market/dynaContent/live_watch/option_chain/optionKeys.jsp?symbolCode=295&amp;symbol=CENTURYTEX&amp;symbol=CENTURYTEX&amp;instrument=-&amp;date=-&amp;segmentLink=17&amp;symbolCount=2&amp;segmentLink=17" TargetMode="External" Type="http://schemas.openxmlformats.org/officeDocument/2006/relationships/hyperlink"/><Relationship Id="rId4" Target="https://www.nseindia.com/live_market/dynaContent/live_watch/option_chain/optionKeys.jsp?symbolCode=2901&amp;symbol=ADANIPOWER&amp;symbol=ADANIPOWER&amp;instrument=-&amp;date=-&amp;segmentLink=17&amp;symbolCount=2&amp;segmentLink=17" TargetMode="External" Type="http://schemas.openxmlformats.org/officeDocument/2006/relationships/hyperlink"/><Relationship Id="rId40" Target="https://www.nseindia.com/live_market/dynaContent/live_watch/option_chain/optionKeys.jsp?symbolCode=1245&amp;symbol=CESC&amp;symbol=CESC&amp;instrument=-&amp;date=-&amp;segmentLink=17&amp;symbolCount=2&amp;segmentLink=17" TargetMode="External" Type="http://schemas.openxmlformats.org/officeDocument/2006/relationships/hyperlink"/><Relationship Id="rId41" Target="https://www.nseindia.com/live_market/dynaContent/live_watch/option_chain/optionKeys.jsp?symbolCode=1241&amp;symbol=CGPOWER&amp;symbol=CGPOWER&amp;instrument=-&amp;date=-&amp;segmentLink=17&amp;symbolCount=2&amp;segmentLink=17" TargetMode="External" Type="http://schemas.openxmlformats.org/officeDocument/2006/relationships/hyperlink"/><Relationship Id="rId42" Target="https://www.nseindia.com/live_market/dynaContent/live_watch/option_chain/optionKeys.jsp?symbolCode=13723&amp;symbol=EQUITAS&amp;symbol=EQUITAS&amp;instrument=-&amp;date=-&amp;segmentLink=17&amp;symbolCount=2&amp;segmentLink=17" TargetMode="External" Type="http://schemas.openxmlformats.org/officeDocument/2006/relationships/hyperlink"/><Relationship Id="rId43" Target="https://www.nseindia.com/live_market/dynaContent/live_watch/option_chain/optionKeys.jsp?symbolCode=797&amp;symbol=HDFCBANK&amp;symbol=HDFCBANK&amp;instrument=-&amp;date=-&amp;segmentLink=17&amp;symbolCount=2&amp;segmentLink=17" TargetMode="External" Type="http://schemas.openxmlformats.org/officeDocument/2006/relationships/hyperlink"/><Relationship Id="rId44" Target="https://www.nseindia.com/live_market/dynaContent/live_watch/option_chain/optionKeys.jsp?symbolCode=795&amp;symbol=HEROMOTOCO&amp;symbol=HEROMOTOCO&amp;instrument=-&amp;date=-&amp;segmentLink=17&amp;symbolCount=2&amp;segmentLink=17" TargetMode="External" Type="http://schemas.openxmlformats.org/officeDocument/2006/relationships/hyperlink"/><Relationship Id="rId45" Target="https://www.nseindia.com/live_market/dynaContent/live_watch/option_chain/optionKeys.jsp?symbolCode=293&amp;symbol=INDIACEM&amp;symbol=INDIACEM&amp;instrument=-&amp;date=-&amp;segmentLink=17&amp;symbolCount=2&amp;segmentLink=17" TargetMode="External" Type="http://schemas.openxmlformats.org/officeDocument/2006/relationships/hyperlink"/><Relationship Id="rId46" Target="https://www.nseindia.com/live_market/dynaContent/live_watch/option_chain/optionKeys.jsp?symbolCode=2540&amp;symbol=INDIANB&amp;symbol=INDIANB&amp;instrument=-&amp;date=-&amp;segmentLink=17&amp;symbolCount=2&amp;segmentLink=17" TargetMode="External" Type="http://schemas.openxmlformats.org/officeDocument/2006/relationships/hyperlink"/><Relationship Id="rId47" Target="https://www.nseindia.com/live_market/dynaContent/live_watch/option_chain/optionKeys.jsp?symbolCode=2264&amp;symbol=JETAIRWAYS&amp;symbol=JETAIRWAYS&amp;instrument=-&amp;date=-&amp;segmentLink=17&amp;symbolCount=2&amp;segmentLink=17" TargetMode="External" Type="http://schemas.openxmlformats.org/officeDocument/2006/relationships/hyperlink"/><Relationship Id="rId48" Target="https://www.nseindia.com/live_market/dynaContent/live_watch/option_chain/optionKeys.jsp?symbolCode=818&amp;symbol=ITC&amp;symbol=ITC&amp;instrument=-&amp;date=-&amp;segmentLink=17&amp;symbolCount=2&amp;segmentLink=17" TargetMode="External" Type="http://schemas.openxmlformats.org/officeDocument/2006/relationships/hyperlink"/><Relationship Id="rId49" Target="https://www.nseindia.com/live_market/dynaContent/live_watch/option_chain/optionKeys.jsp?symbolCode=1118&amp;symbol=KOTAKBANK&amp;symbol=KOTAKBANK&amp;instrument=-&amp;date=-&amp;segmentLink=17&amp;symbolCount=2&amp;segmentLink=17" TargetMode="External" Type="http://schemas.openxmlformats.org/officeDocument/2006/relationships/hyperlink"/><Relationship Id="rId5" Target="https://www.nseindia.com/live_market/dynaContent/live_watch/option_chain/optionKeys.jsp?symbolCode=1894&amp;symbol=AJANTPHARM&amp;symbol=AJANTPHARM&amp;instrument=-&amp;date=-&amp;segmentLink=17&amp;symbolCount=2&amp;segmentLink=17" TargetMode="External" Type="http://schemas.openxmlformats.org/officeDocument/2006/relationships/hyperlink"/><Relationship Id="rId50" Target="https://www.nseindia.com/live_market/dynaContent/live_watch/option_chain/optionKeys.jsp?symbolCode=1826&amp;symbol=KPIT&amp;symbol=KPIT&amp;instrument=-&amp;date=-&amp;segmentLink=17&amp;symbolCount=2&amp;segmentLink=17" TargetMode="External" Type="http://schemas.openxmlformats.org/officeDocument/2006/relationships/hyperlink"/><Relationship Id="rId51" Target="https://www.nseindia.com/live_market/dynaContent/live_watch/option_chain/optionKeys.jsp?symbolCode=3317&amp;symbol=MANAPPURAM&amp;symbol=MANAPPURAM&amp;instrument=-&amp;date=-&amp;segmentLink=17&amp;symbolCount=2&amp;segmentLink=17" TargetMode="External" Type="http://schemas.openxmlformats.org/officeDocument/2006/relationships/hyperlink"/><Relationship Id="rId52" Target="https://www.nseindia.com/live_market/dynaContent/live_watch/option_chain/optionKeys.jsp?symbolCode=1385&amp;symbol=MOTHERSUMI&amp;symbol=MOTHERSUMI&amp;instrument=-&amp;date=-&amp;segmentLink=17&amp;symbolCount=2&amp;segmentLink=17" TargetMode="External" Type="http://schemas.openxmlformats.org/officeDocument/2006/relationships/hyperlink"/><Relationship Id="rId53" Target="https://www.nseindia.com/live_market/dynaContent/live_watch/option_chain/optionKeys.jsp?symbolCode=144&amp;symbol=PEL&amp;symbol=PEL&amp;instrument=-&amp;date=-&amp;segmentLink=17&amp;symbolCount=2&amp;segmentLink=17" TargetMode="External" Type="http://schemas.openxmlformats.org/officeDocument/2006/relationships/hyperlink"/><Relationship Id="rId54" Target="https://www.nseindia.com/live_market/dynaContent/live_watch/option_chain/optionKeys.jsp?symbolCode=104&amp;symbol=RAYMOND&amp;symbol=RAYMOND&amp;instrument=-&amp;date=-&amp;segmentLink=17&amp;symbolCount=2&amp;segmentLink=17" TargetMode="External" Type="http://schemas.openxmlformats.org/officeDocument/2006/relationships/hyperlink"/><Relationship Id="rId55" Target="https://www.nseindia.com/live_market/dynaContent/live_watch/option_chain/optionKeys.jsp?symbolCode=2714&amp;symbol=RPOWER&amp;symbol=RPOWER&amp;instrument=-&amp;date=-&amp;segmentLink=17&amp;symbolCount=2&amp;segmentLink=17" TargetMode="External" Type="http://schemas.openxmlformats.org/officeDocument/2006/relationships/hyperlink"/><Relationship Id="rId56" Target="https://www.nseindia.com/live_market/dynaContent/live_watch/option_chain/optionKeys.jsp?symbolCode=1849&amp;symbol=STAR&amp;symbol=STAR&amp;instrument=-&amp;date=-&amp;segmentLink=17&amp;symbolCount=2&amp;segmentLink=17" TargetMode="External" Type="http://schemas.openxmlformats.org/officeDocument/2006/relationships/hyperlink"/><Relationship Id="rId57" Target="https://www.nseindia.com/live_market/dynaContent/live_watch/option_chain/optionKeys.jsp?symbolCode=1098&amp;symbol=TATAGLOBAL&amp;symbol=TATAGLOBAL&amp;instrument=-&amp;date=-&amp;segmentLink=17&amp;symbolCount=2&amp;segmentLink=17" TargetMode="External" Type="http://schemas.openxmlformats.org/officeDocument/2006/relationships/hyperlink"/><Relationship Id="rId58" Target="https://www.nseindia.com/live_market/dynaContent/live_watch/option_chain/optionKeys.jsp?symbolCode=2466&amp;symbol=TORNTPOWER&amp;symbol=TORNTPOWER&amp;instrument=-&amp;date=-&amp;segmentLink=17&amp;symbolCount=2&amp;segmentLink=17" TargetMode="External" Type="http://schemas.openxmlformats.org/officeDocument/2006/relationships/hyperlink"/><Relationship Id="rId59" Target="https://www.nseindia.com/live_market/dynaContent/live_watch/option_chain/optionKeys.jsp?symbolCode=2170&amp;symbol=UPL&amp;symbol=UPL&amp;instrument=-&amp;date=-&amp;segmentLink=17&amp;symbolCount=2&amp;segmentLink=17" TargetMode="External" Type="http://schemas.openxmlformats.org/officeDocument/2006/relationships/hyperlink"/><Relationship Id="rId6" Target="https://www.nseindia.com/live_market/dynaContent/live_watch/option_chain/optionKeys.jsp?symbolCode=2029&amp;symbol=ALBK&amp;symbol=ALBK&amp;instrument=-&amp;date=-&amp;segmentLink=17&amp;symbolCount=2&amp;segmentLink=17" TargetMode="External" Type="http://schemas.openxmlformats.org/officeDocument/2006/relationships/hyperlink"/><Relationship Id="rId60" Target="https://www.nseindia.com/live_market/dynaContent/live_watch/option_chain/optionKeys.jsp?symbolCode=5660&amp;symbol=MCX&amp;symbol=MCX&amp;instrument=-&amp;date=-&amp;segmentLink=17&amp;symbolCount=2&amp;segmentLink=17" TargetMode="External" Type="http://schemas.openxmlformats.org/officeDocument/2006/relationships/hyperlink"/><Relationship Id="rId61" Target="https://www.nseindia.com/live_market/dynaContent/live_watch/option_chain/optionKeys.jsp?symbolCode=2541&amp;symbol=MINDTREE&amp;symbol=MINDTREE&amp;instrument=-&amp;date=-&amp;segmentLink=17&amp;symbolCount=2&amp;segmentLink=17" TargetMode="External" Type="http://schemas.openxmlformats.org/officeDocument/2006/relationships/hyperlink"/><Relationship Id="rId62" Target="https://www.nseindia.com/live_market/dynaContent/live_watch/option_chain/optionKeys.jsp?symbolCode=679&amp;symbol=M%26M&amp;symbol=M%26M&amp;instrument=-&amp;date=-&amp;segmentLink=17&amp;symbolCount=2&amp;segmentLink=17" TargetMode="External" Type="http://schemas.openxmlformats.org/officeDocument/2006/relationships/hyperlink"/><Relationship Id="rId63" Target="https://www.nseindia.com/live_market/dynaContent/live_watch/option_chain/optionKeys.jsp?symbolCode=1988&amp;symbol=LUPIN&amp;symbol=LUPIN&amp;instrument=-&amp;date=-&amp;segmentLink=17&amp;symbolCount=2&amp;segmentLink=17" TargetMode="External" Type="http://schemas.openxmlformats.org/officeDocument/2006/relationships/hyperlink"/><Relationship Id="rId64" Target="https://www.nseindia.com/live_market/dynaContent/live_watch/option_chain/optionKeys.jsp?symbolCode=946&amp;symbol=LICHSGFIN&amp;symbol=LICHSGFIN&amp;instrument=-&amp;date=-&amp;segmentLink=17&amp;symbolCount=2&amp;segmentLink=17" TargetMode="External" Type="http://schemas.openxmlformats.org/officeDocument/2006/relationships/hyperlink"/><Relationship Id="rId65" Target="https://www.nseindia.com/live_market/dynaContent/live_watch/option_chain/optionKeys.jsp?symbolCode=3061&amp;symbol=JUBLFOOD&amp;symbol=JUBLFOOD&amp;instrument=-&amp;date=-&amp;segmentLink=17&amp;symbolCount=2&amp;segmentLink=17" TargetMode="External" Type="http://schemas.openxmlformats.org/officeDocument/2006/relationships/hyperlink"/><Relationship Id="rId66" Target="https://www.nseindia.com/live_market/dynaContent/live_watch/option_chain/optionKeys.jsp?symbolCode=180&amp;symbol=INFY&amp;symbol=INFY&amp;instrument=-&amp;date=-&amp;segmentLink=17&amp;symbolCount=2&amp;segmentLink=17" TargetMode="External" Type="http://schemas.openxmlformats.org/officeDocument/2006/relationships/hyperlink"/><Relationship Id="rId67" Target="https://www.nseindia.com/live_market/dynaContent/live_watch/option_chain/optionKeys.jsp?symbolCode=673&amp;symbol=IFCI&amp;symbol=IFCI&amp;instrument=-&amp;date=-&amp;segmentLink=17&amp;symbolCount=2&amp;segmentLink=17" TargetMode="External" Type="http://schemas.openxmlformats.org/officeDocument/2006/relationships/hyperlink"/><Relationship Id="rId68" Target="https://www.nseindia.com/live_market/dynaContent/live_watch/option_chain/optionKeys.jsp?symbolCode=7057&amp;symbol=IBULHSGFIN&amp;symbol=IBULHSGFIN&amp;instrument=-&amp;date=-&amp;segmentLink=17&amp;symbolCount=2&amp;segmentLink=17" TargetMode="External" Type="http://schemas.openxmlformats.org/officeDocument/2006/relationships/hyperlink"/><Relationship Id="rId69" Target="https://www.nseindia.com/live_market/dynaContent/live_watch/option_chain/optionKeys.jsp?symbolCode=1231&amp;symbol=HINDZINC&amp;symbol=HINDZINC&amp;instrument=-&amp;date=-&amp;segmentLink=17&amp;symbolCount=2&amp;segmentLink=17" TargetMode="External" Type="http://schemas.openxmlformats.org/officeDocument/2006/relationships/hyperlink"/><Relationship Id="rId7" Target="https://www.nseindia.com/live_market/dynaContent/live_watch/option_chain/optionKeys.jsp?symbolCode=421&amp;symbol=AMARAJABAT&amp;symbol=AMARAJABAT&amp;instrument=-&amp;date=-&amp;segmentLink=17&amp;symbolCount=2&amp;segmentLink=17" TargetMode="External" Type="http://schemas.openxmlformats.org/officeDocument/2006/relationships/hyperlink"/><Relationship Id="rId70" Target="https://www.nseindia.com/live_market/dynaContent/live_watch/option_chain/optionKeys.jsp?symbolCode=1828&amp;symbol=HCLTECH&amp;symbol=HCLTECH&amp;instrument=-&amp;date=-&amp;segmentLink=17&amp;symbolCount=2&amp;segmentLink=17" TargetMode="External" Type="http://schemas.openxmlformats.org/officeDocument/2006/relationships/hyperlink"/><Relationship Id="rId71" Target="https://www.nseindia.com/live_market/dynaContent/live_watch/option_chain/optionKeys.jsp?symbolCode=1853&amp;symbol=GLENMARK&amp;symbol=GLENMARK&amp;instrument=-&amp;date=-&amp;segmentLink=17&amp;symbolCount=2&amp;segmentLink=17" TargetMode="External" Type="http://schemas.openxmlformats.org/officeDocument/2006/relationships/hyperlink"/><Relationship Id="rId72" Target="https://www.nseindia.com/live_market/dynaContent/live_watch/option_chain/optionKeys.jsp?symbolCode=251&amp;symbol=DRREDDY&amp;symbol=DRREDDY&amp;instrument=-&amp;date=-&amp;segmentLink=17&amp;symbolCount=2&amp;segmentLink=17" TargetMode="External" Type="http://schemas.openxmlformats.org/officeDocument/2006/relationships/hyperlink"/><Relationship Id="rId73" Target="https://www.nseindia.com/live_market/dynaContent/live_watch/option_chain/optionKeys.jsp?symbolCode=173&amp;symbol=CUMMINSIND&amp;symbol=CUMMINSIND&amp;instrument=-&amp;date=-&amp;segmentLink=17&amp;symbolCount=2&amp;segmentLink=17" TargetMode="External" Type="http://schemas.openxmlformats.org/officeDocument/2006/relationships/hyperlink"/><Relationship Id="rId74" Target="https://www.nseindia.com/live_market/dynaContent/live_watch/option_chain/optionKeys.jsp?symbolCode=3691&amp;symbol=COALINDIA&amp;symbol=COALINDIA&amp;instrument=-&amp;date=-&amp;segmentLink=17&amp;symbolCount=2&amp;segmentLink=17" TargetMode="External" Type="http://schemas.openxmlformats.org/officeDocument/2006/relationships/hyperlink"/><Relationship Id="rId75" Target="https://www.nseindia.com/live_market/dynaContent/live_watch/option_chain/optionKeys.jsp?symbolCode=792&amp;symbol=CIPLA&amp;symbol=CIPLA&amp;instrument=-&amp;date=-&amp;segmentLink=17&amp;symbolCount=2&amp;segmentLink=17" TargetMode="External" Type="http://schemas.openxmlformats.org/officeDocument/2006/relationships/hyperlink"/><Relationship Id="rId76" Target="https://www.nseindia.com/live_market/dynaContent/live_watch/option_chain/optionKeys.jsp?symbolCode=2622&amp;symbol=DLF&amp;symbol=DLF&amp;instrument=-&amp;date=-&amp;segmentLink=17&amp;symbolCount=2&amp;segmentLink=17" TargetMode="External" Type="http://schemas.openxmlformats.org/officeDocument/2006/relationships/hyperlink"/><Relationship Id="rId77" Target="https://www.nseindia.com/live_market/dynaContent/live_watch/option_chain/optionKeys.jsp?symbolCode=2296&amp;symbol=GRANULES&amp;symbol=GRANULES&amp;instrument=-&amp;date=-&amp;segmentLink=17&amp;symbolCount=2&amp;segmentLink=17" TargetMode="External" Type="http://schemas.openxmlformats.org/officeDocument/2006/relationships/hyperlink"/><Relationship Id="rId78" Target="https://www.nseindia.com/live_market/dynaContent/live_watch/option_chain/optionKeys.jsp?symbolCode=2130&amp;symbol=GODREJIND&amp;symbol=GODREJIND&amp;instrument=-&amp;date=-&amp;segmentLink=17&amp;symbolCount=2&amp;segmentLink=17" TargetMode="External" Type="http://schemas.openxmlformats.org/officeDocument/2006/relationships/hyperlink"/><Relationship Id="rId79" Target="https://www.nseindia.com/live_market/dynaContent/live_watch/option_chain/optionKeys.jsp?symbolCode=1853&amp;symbol=GLENMARK&amp;symbol=GLENMARK&amp;instrument=-&amp;date=-&amp;segmentLink=17&amp;symbolCount=2&amp;segmentLink=17" TargetMode="External" Type="http://schemas.openxmlformats.org/officeDocument/2006/relationships/hyperlink"/><Relationship Id="rId8" Target="https://www.nseindia.com/live_market/dynaContent/live_watch/option_chain/optionKeys.jsp?symbolCode=1235&amp;symbol=AMBUJACEM&amp;symbol=AMBUJACEM&amp;instrument=-&amp;date=-&amp;segmentLink=17&amp;symbolCount=2&amp;segmentLink=17" TargetMode="External" Type="http://schemas.openxmlformats.org/officeDocument/2006/relationships/hyperlink"/><Relationship Id="rId80" Target="https://www.nseindia.com/live_market/dynaContent/live_watch/option_chain/optionKeys.jsp?symbolCode=940&amp;symbol=DHFL&amp;symbol=DHFL&amp;instrument=-&amp;date=-&amp;segmentLink=17&amp;symbolCount=2&amp;segmentLink=17" TargetMode="External" Type="http://schemas.openxmlformats.org/officeDocument/2006/relationships/hyperlink"/><Relationship Id="rId81" Target="https://www.nseindia.com/live_market/dynaContent/live_watch/option_chain/optionKeys.jsp?symbolCode=2132&amp;symbol=DIVISLAB&amp;symbol=DIVISLAB&amp;instrument=-&amp;date=-&amp;segmentLink=17&amp;symbolCount=2&amp;segmentLink=17" TargetMode="External" Type="http://schemas.openxmlformats.org/officeDocument/2006/relationships/hyperlink"/><Relationship Id="rId82" Target="https://www.nseindia.com/live_market/dynaContent/live_watch/option_chain/optionKeys.jsp?symbolCode=798&amp;symbol=HDFC&amp;symbol=HDFC&amp;instrument=-&amp;date=-&amp;segmentLink=17&amp;symbolCount=2&amp;segmentLink=17" TargetMode="External" Type="http://schemas.openxmlformats.org/officeDocument/2006/relationships/hyperlink"/><Relationship Id="rId83" Target="https://www.nseindia.com/live_market/dynaContent/live_watch/option_chain/optionKeys.jsp?symbolCode=1931&amp;symbol=HAVELLS&amp;symbol=HAVELLS&amp;instrument=-&amp;date=-&amp;segmentLink=17&amp;symbolCount=2&amp;segmentLink=17" TargetMode="External" Type="http://schemas.openxmlformats.org/officeDocument/2006/relationships/hyperlink"/><Relationship Id="rId84" Target="https://www.nseindia.com/live_market/dynaContent/live_watch/option_chain/optionKeys.jsp?symbolCode=1234&amp;symbol=GRASIM&amp;symbol=GRASIM&amp;instrument=-&amp;date=-&amp;segmentLink=17&amp;symbolCount=2&amp;segmentLink=17" TargetMode="External" Type="http://schemas.openxmlformats.org/officeDocument/2006/relationships/hyperlink"/><Relationship Id="rId85" Target="https://www.nseindia.com/live_market/dynaContent/live_watch/option_chain/optionKeys.jsp?symbolCode=309&amp;symbol=FEDERALBNK&amp;symbol=FEDERALBNK&amp;instrument=-&amp;date=-&amp;segmentLink=17&amp;symbolCount=2&amp;segmentLink=17" TargetMode="External" Type="http://schemas.openxmlformats.org/officeDocument/2006/relationships/hyperlink"/><Relationship Id="rId86" Target="https://www.nseindia.com/live_market/dynaContent/live_watch/option_chain/optionKeys.jsp?symbolCode=1232&amp;symbol=HINDUNILVR&amp;symbol=HINDUNILVR&amp;instrument=-&amp;date=-&amp;segmentLink=17&amp;symbolCount=2&amp;segmentLink=17" TargetMode="External" Type="http://schemas.openxmlformats.org/officeDocument/2006/relationships/hyperlink"/><Relationship Id="rId87" Target="https://www.nseindia.com/live_market/dynaContent/live_watch/option_chain/optionKeys.jsp?symbolCode=1606&amp;symbol=ICICIBANK&amp;symbol=ICICIBANK&amp;instrument=-&amp;date=-&amp;segmentLink=17&amp;symbolCount=2&amp;segmentLink=17" TargetMode="External" Type="http://schemas.openxmlformats.org/officeDocument/2006/relationships/hyperlink"/><Relationship Id="rId88" Target="https://www.nseindia.com/live_market/dynaContent/live_watch/option_chain/optionKeys.jsp?symbolCode=756&amp;symbol=IDBI&amp;symbol=IDBI&amp;instrument=-&amp;date=-&amp;segmentLink=17&amp;symbolCount=2&amp;segmentLink=17" TargetMode="External" Type="http://schemas.openxmlformats.org/officeDocument/2006/relationships/hyperlink"/><Relationship Id="rId89" Target="https://www.nseindia.com/live_market/dynaContent/live_watch/option_chain/optionKeys.jsp?symbolCode=2548&amp;symbol=IDEA&amp;symbol=IDEA&amp;instrument=-&amp;date=-&amp;segmentLink=17&amp;symbolCount=2&amp;segmentLink=17" TargetMode="External" Type="http://schemas.openxmlformats.org/officeDocument/2006/relationships/hyperlink"/><Relationship Id="rId9" Target="https://www.nseindia.com/live_market/dynaContent/live_watch/option_chain/optionKeys.jsp?symbolCode=417&amp;symbol=APOLLOHOSP&amp;symbol=APOLLOHOSP&amp;instrument=-&amp;date=-&amp;segmentLink=17&amp;symbolCount=2&amp;segmentLink=17" TargetMode="External" Type="http://schemas.openxmlformats.org/officeDocument/2006/relationships/hyperlink"/><Relationship Id="rId90" Target="https://www.nseindia.com/live_market/dynaContent/live_watch/option_chain/optionKeys.jsp?symbolCode=13160&amp;symbol=IDFCBANK&amp;symbol=IDFCBANK&amp;instrument=-&amp;date=-&amp;segmentLink=17&amp;symbolCount=2&amp;segmentLink=17" TargetMode="External" Type="http://schemas.openxmlformats.org/officeDocument/2006/relationships/hyperlink"/><Relationship Id="rId91" Target="https://www.nseindia.com/live_market/dynaContent/live_watch/option_chain/optionKeys.jsp?symbolCode=2314&amp;symbol=IDFC&amp;symbol=IDFC&amp;instrument=-&amp;date=-&amp;segmentLink=17&amp;symbolCount=2&amp;segmentLink=17" TargetMode="External" Type="http://schemas.openxmlformats.org/officeDocument/2006/relationships/hyperlink"/><Relationship Id="rId92" Target="https://www.nseindia.com/live_market/dynaContent/live_watch/option_chain/optionKeys.jsp?symbolCode=13226&amp;symbol=INDIGO&amp;symbol=INDIGO&amp;instrument=-&amp;date=-&amp;segmentLink=17&amp;symbolCount=2&amp;segmentLink=17" TargetMode="External" Type="http://schemas.openxmlformats.org/officeDocument/2006/relationships/hyperlink"/><Relationship Id="rId93" Target="https://www.nseindia.com/live_market/dynaContent/live_watch/option_chain/optionKeys.jsp?symbolCode=1656&amp;symbol=INDUSINDBK&amp;symbol=INDUSINDBK&amp;instrument=-&amp;date=-&amp;segmentLink=17&amp;symbolCount=2&amp;segmentLink=17" TargetMode="External" Type="http://schemas.openxmlformats.org/officeDocument/2006/relationships/hyperlink"/><Relationship Id="rId94" Target="https://www.nseindia.com/live_market/dynaContent/live_watch/option_chain/optionKeys.jsp?symbolCode=13663&amp;symbol=INFIBEAM&amp;symbol=INFIBEAM&amp;instrument=-&amp;date=-&amp;segmentLink=17&amp;symbolCount=2&amp;segmentLink=17" TargetMode="External" Type="http://schemas.openxmlformats.org/officeDocument/2006/relationships/hyperlink"/><Relationship Id="rId95" Target="https://www.nseindia.com/live_market/dynaContent/live_watch/option_chain/optionKeys.jsp?symbolCode=6258&amp;symbol=INFRATEL&amp;symbol=INFRATEL&amp;instrument=-&amp;date=-&amp;segmentLink=17&amp;symbolCount=2&amp;segmentLink=17" TargetMode="External" Type="http://schemas.openxmlformats.org/officeDocument/2006/relationships/hyperlink"/><Relationship Id="rId96" Target="https://www.nseindia.com/live_market/dynaContent/live_watch/option_chain/optionKeys.jsp?symbolCode=224&amp;symbol=ESCORTS&amp;symbol=ESCORTS&amp;instrument=-&amp;date=-&amp;segmentLink=17&amp;symbolCount=2&amp;segmentLink=17" TargetMode="External" Type="http://schemas.openxmlformats.org/officeDocument/2006/relationships/hyperlink"/><Relationship Id="rId97" Target="https://www.nseindia.com/live_market/dynaContent/live_watch/option_chain/optionKeys.jsp?symbolCode=221&amp;symbol=HINDPETRO&amp;symbol=HINDPETRO&amp;instrument=-&amp;date=-&amp;segmentLink=17&amp;symbolCount=2&amp;segmentLink=17" TargetMode="External" Type="http://schemas.openxmlformats.org/officeDocument/2006/relationships/hyperlink"/><Relationship Id="rId98" Target="https://www.nseindia.com/live_market/dynaContent/live_watch/option_chain/optionKeys.jsp?symbolCode=1230&amp;symbol=HINDALCO&amp;symbol=HINDALCO&amp;instrument=-&amp;date=-&amp;segmentLink=17&amp;symbolCount=2&amp;segmentLink=17" TargetMode="External" Type="http://schemas.openxmlformats.org/officeDocument/2006/relationships/hyperlink"/><Relationship Id="rId99" Target="https://www.nseindia.com/live_market/dynaContent/live_watch/option_chain/optionKeys.jsp?symbolCode=2020&amp;symbol=HEXAWARE&amp;symbol=HEXAWARE&amp;instrument=-&amp;date=-&amp;segmentLink=17&amp;symbolCount=2&amp;segmentLink=17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0"/>
  <sheetViews>
    <sheetView topLeftCell="A194" workbookViewId="0">
      <selection sqref="A1:M210"/>
    </sheetView>
  </sheetViews>
  <sheetFormatPr baseColWidth="10" defaultColWidth="8.83203125" defaultRowHeight="15" x14ac:dyDescent="0.2"/>
  <cols>
    <col min="2" max="8" bestFit="true" customWidth="true" width="9.33203125" collapsed="true"/>
    <col min="9" max="11" bestFit="true" customWidth="true" width="9.83203125" collapsed="true"/>
    <col min="12" max="13" bestFit="true" customWidth="true" width="9.33203125" collapsed="true"/>
  </cols>
  <sheetData>
    <row r="1" spans="1:13" ht="16" x14ac:dyDescent="0.2">
      <c r="A1" s="22" t="s">
        <v>419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3" ht="24" x14ac:dyDescent="0.2">
      <c r="A2" s="8" t="s">
        <v>420</v>
      </c>
      <c r="B2" s="9" t="s">
        <v>421</v>
      </c>
      <c r="C2" s="9" t="s">
        <v>422</v>
      </c>
      <c r="D2" s="9" t="s">
        <v>423</v>
      </c>
      <c r="E2" s="9" t="s">
        <v>424</v>
      </c>
      <c r="F2" s="9" t="s">
        <v>425</v>
      </c>
      <c r="G2" s="9" t="s">
        <v>426</v>
      </c>
      <c r="H2" s="9" t="s">
        <v>427</v>
      </c>
      <c r="I2" s="9" t="s">
        <v>428</v>
      </c>
      <c r="J2" s="9" t="s">
        <v>429</v>
      </c>
      <c r="K2" s="9" t="s">
        <v>430</v>
      </c>
      <c r="L2" s="10" t="s">
        <v>431</v>
      </c>
      <c r="M2" s="10" t="s">
        <v>432</v>
      </c>
    </row>
    <row r="3" spans="1:13" x14ac:dyDescent="0.2">
      <c r="A3" s="11" t="s">
        <v>100</v>
      </c>
      <c r="B3" s="12">
        <v>4000</v>
      </c>
      <c r="C3" s="13">
        <v>62.65</v>
      </c>
      <c r="D3" s="13">
        <v>23.39</v>
      </c>
      <c r="E3" s="13">
        <v>86.04</v>
      </c>
      <c r="F3" s="13">
        <v>23.62</v>
      </c>
      <c r="G3" s="13">
        <v>8.82</v>
      </c>
      <c r="H3" s="13">
        <v>32.44</v>
      </c>
      <c r="I3" s="12">
        <v>94480</v>
      </c>
      <c r="J3" s="12">
        <v>35272.120000000003</v>
      </c>
      <c r="K3" s="12">
        <v>129752.12</v>
      </c>
      <c r="L3" s="14">
        <f>K3*2*3%/B3</f>
        <v>1.9462817999999997</v>
      </c>
      <c r="M3" s="14">
        <f>K3*3%/B3</f>
        <v>0.97314089999999986</v>
      </c>
    </row>
    <row r="4" spans="1:13" x14ac:dyDescent="0.2">
      <c r="A4" s="15" t="s">
        <v>56</v>
      </c>
      <c r="B4" s="16">
        <v>1500</v>
      </c>
      <c r="C4" s="17">
        <v>34.200000000000003</v>
      </c>
      <c r="D4" s="17">
        <v>21.28</v>
      </c>
      <c r="E4" s="17">
        <v>55.48</v>
      </c>
      <c r="F4" s="17">
        <v>78.44</v>
      </c>
      <c r="G4" s="17">
        <v>48.8</v>
      </c>
      <c r="H4" s="17">
        <v>127.24</v>
      </c>
      <c r="I4" s="16">
        <v>117660</v>
      </c>
      <c r="J4" s="16">
        <v>73192.56</v>
      </c>
      <c r="K4" s="16">
        <v>190852.56</v>
      </c>
      <c r="L4" s="14">
        <f t="shared" ref="L4:L67" si="0">K4*2*3%/B4</f>
        <v>7.6341023999999997</v>
      </c>
      <c r="M4" s="14">
        <f t="shared" ref="M4:M67" si="1">K4*3%/B4</f>
        <v>3.8170511999999999</v>
      </c>
    </row>
    <row r="5" spans="1:13" ht="26" x14ac:dyDescent="0.2">
      <c r="A5" s="11" t="s">
        <v>149</v>
      </c>
      <c r="B5" s="13">
        <v>1500</v>
      </c>
      <c r="C5" s="13">
        <v>29.06</v>
      </c>
      <c r="D5" s="13">
        <v>11.55</v>
      </c>
      <c r="E5" s="13">
        <v>40.61</v>
      </c>
      <c r="F5" s="13">
        <v>25.75</v>
      </c>
      <c r="G5" s="13">
        <v>10.23</v>
      </c>
      <c r="H5" s="13">
        <v>35.979999999999997</v>
      </c>
      <c r="I5" s="12">
        <v>38625</v>
      </c>
      <c r="J5" s="12">
        <v>15349.95</v>
      </c>
      <c r="K5" s="12">
        <v>53974.95</v>
      </c>
      <c r="L5" s="14">
        <f t="shared" si="0"/>
        <v>2.158998</v>
      </c>
      <c r="M5" s="14">
        <f t="shared" si="1"/>
        <v>1.079499</v>
      </c>
    </row>
    <row r="6" spans="1:13" ht="26" x14ac:dyDescent="0.2">
      <c r="A6" s="15" t="s">
        <v>7</v>
      </c>
      <c r="B6" s="16">
        <v>20000</v>
      </c>
      <c r="C6" s="17">
        <v>24.29</v>
      </c>
      <c r="D6" s="17">
        <v>11.54</v>
      </c>
      <c r="E6" s="17">
        <v>35.83</v>
      </c>
      <c r="F6" s="17">
        <v>12.17</v>
      </c>
      <c r="G6" s="17">
        <v>5.78</v>
      </c>
      <c r="H6" s="17">
        <v>17.95</v>
      </c>
      <c r="I6" s="16">
        <v>243400</v>
      </c>
      <c r="J6" s="16">
        <v>115630.8</v>
      </c>
      <c r="K6" s="16">
        <v>359030.8</v>
      </c>
      <c r="L6" s="14">
        <f t="shared" si="0"/>
        <v>1.0770923999999999</v>
      </c>
      <c r="M6" s="14">
        <f t="shared" si="1"/>
        <v>0.53854619999999997</v>
      </c>
    </row>
    <row r="7" spans="1:13" ht="26" x14ac:dyDescent="0.2">
      <c r="A7" s="11" t="s">
        <v>87</v>
      </c>
      <c r="B7" s="12">
        <v>500</v>
      </c>
      <c r="C7" s="13">
        <v>22.94</v>
      </c>
      <c r="D7" s="13">
        <v>12.72</v>
      </c>
      <c r="E7" s="13">
        <v>35.659999999999997</v>
      </c>
      <c r="F7" s="13">
        <v>200.87</v>
      </c>
      <c r="G7" s="13">
        <v>111.36</v>
      </c>
      <c r="H7" s="13">
        <v>312.23</v>
      </c>
      <c r="I7" s="12">
        <v>100435</v>
      </c>
      <c r="J7" s="12">
        <v>55678.62</v>
      </c>
      <c r="K7" s="12">
        <v>156113.62</v>
      </c>
      <c r="L7" s="14">
        <f t="shared" si="0"/>
        <v>18.7336344</v>
      </c>
      <c r="M7" s="14">
        <f t="shared" si="1"/>
        <v>9.3668171999999998</v>
      </c>
    </row>
    <row r="8" spans="1:13" x14ac:dyDescent="0.2">
      <c r="A8" s="15" t="s">
        <v>63</v>
      </c>
      <c r="B8" s="16">
        <v>4000</v>
      </c>
      <c r="C8" s="17">
        <v>22.84</v>
      </c>
      <c r="D8" s="17">
        <v>10.06</v>
      </c>
      <c r="E8" s="17">
        <v>32.9</v>
      </c>
      <c r="F8" s="17">
        <v>25.65</v>
      </c>
      <c r="G8" s="17">
        <v>11.3</v>
      </c>
      <c r="H8" s="17">
        <v>36.950000000000003</v>
      </c>
      <c r="I8" s="16">
        <v>102600</v>
      </c>
      <c r="J8" s="16">
        <v>45189.52</v>
      </c>
      <c r="K8" s="16">
        <v>147789.51999999999</v>
      </c>
      <c r="L8" s="14">
        <f t="shared" si="0"/>
        <v>2.2168427999999998</v>
      </c>
      <c r="M8" s="14">
        <f t="shared" si="1"/>
        <v>1.1084213999999999</v>
      </c>
    </row>
    <row r="9" spans="1:13" x14ac:dyDescent="0.2">
      <c r="A9" s="11" t="s">
        <v>161</v>
      </c>
      <c r="B9" s="12">
        <v>28000</v>
      </c>
      <c r="C9" s="13">
        <v>19.079999999999998</v>
      </c>
      <c r="D9" s="13">
        <v>9.4700000000000006</v>
      </c>
      <c r="E9" s="13">
        <v>28.55</v>
      </c>
      <c r="F9" s="13">
        <v>2.72</v>
      </c>
      <c r="G9" s="13">
        <v>1.35</v>
      </c>
      <c r="H9" s="13">
        <v>4.07</v>
      </c>
      <c r="I9" s="12">
        <v>76160</v>
      </c>
      <c r="J9" s="12">
        <v>37785.300000000003</v>
      </c>
      <c r="K9" s="12">
        <v>113945.3</v>
      </c>
      <c r="L9" s="14">
        <f t="shared" si="0"/>
        <v>0.24416849999999998</v>
      </c>
      <c r="M9" s="14">
        <f t="shared" si="1"/>
        <v>0.12208424999999999</v>
      </c>
    </row>
    <row r="10" spans="1:13" ht="26" x14ac:dyDescent="0.2">
      <c r="A10" s="15" t="s">
        <v>84</v>
      </c>
      <c r="B10" s="16">
        <v>1575</v>
      </c>
      <c r="C10" s="17">
        <v>21.13</v>
      </c>
      <c r="D10" s="17">
        <v>6.09</v>
      </c>
      <c r="E10" s="17">
        <v>27.22</v>
      </c>
      <c r="F10" s="17">
        <v>51</v>
      </c>
      <c r="G10" s="17">
        <v>14.7</v>
      </c>
      <c r="H10" s="17">
        <v>65.7</v>
      </c>
      <c r="I10" s="16">
        <v>80325</v>
      </c>
      <c r="J10" s="16">
        <v>23149.69</v>
      </c>
      <c r="K10" s="16">
        <v>103474.69</v>
      </c>
      <c r="L10" s="14">
        <f t="shared" si="0"/>
        <v>3.9418929523809521</v>
      </c>
      <c r="M10" s="14">
        <f t="shared" si="1"/>
        <v>1.970946476190476</v>
      </c>
    </row>
    <row r="11" spans="1:13" x14ac:dyDescent="0.2">
      <c r="A11" s="11" t="s">
        <v>206</v>
      </c>
      <c r="B11" s="12">
        <v>1750</v>
      </c>
      <c r="C11" s="13">
        <v>20.13</v>
      </c>
      <c r="D11" s="13">
        <v>6.17</v>
      </c>
      <c r="E11" s="13">
        <v>26.3</v>
      </c>
      <c r="F11" s="13">
        <v>42.25</v>
      </c>
      <c r="G11" s="13">
        <v>12.95</v>
      </c>
      <c r="H11" s="13">
        <v>55.2</v>
      </c>
      <c r="I11" s="12">
        <v>73938</v>
      </c>
      <c r="J11" s="12">
        <v>22658.55</v>
      </c>
      <c r="K11" s="12">
        <v>96596.55</v>
      </c>
      <c r="L11" s="14">
        <f t="shared" si="0"/>
        <v>3.3118817142857142</v>
      </c>
      <c r="M11" s="14">
        <f t="shared" si="1"/>
        <v>1.6559408571428571</v>
      </c>
    </row>
    <row r="12" spans="1:13" x14ac:dyDescent="0.2">
      <c r="A12" s="15" t="s">
        <v>173</v>
      </c>
      <c r="B12" s="16">
        <v>7000</v>
      </c>
      <c r="C12" s="17">
        <v>19.8</v>
      </c>
      <c r="D12" s="17">
        <v>6.31</v>
      </c>
      <c r="E12" s="17">
        <v>26.11</v>
      </c>
      <c r="F12" s="17">
        <v>7.04</v>
      </c>
      <c r="G12" s="17">
        <v>2.2400000000000002</v>
      </c>
      <c r="H12" s="17">
        <v>9.2799999999999994</v>
      </c>
      <c r="I12" s="16">
        <v>49280</v>
      </c>
      <c r="J12" s="16">
        <v>15702.44</v>
      </c>
      <c r="K12" s="16">
        <v>64982.44</v>
      </c>
      <c r="L12" s="14">
        <f t="shared" si="0"/>
        <v>0.55699234285714283</v>
      </c>
      <c r="M12" s="14">
        <f t="shared" si="1"/>
        <v>0.27849617142857142</v>
      </c>
    </row>
    <row r="13" spans="1:13" x14ac:dyDescent="0.2">
      <c r="A13" s="11" t="s">
        <v>197</v>
      </c>
      <c r="B13" s="12">
        <v>1600</v>
      </c>
      <c r="C13" s="13">
        <v>19.850000000000001</v>
      </c>
      <c r="D13" s="13">
        <v>5</v>
      </c>
      <c r="E13" s="13">
        <v>24.85</v>
      </c>
      <c r="F13" s="13">
        <v>43.26</v>
      </c>
      <c r="G13" s="13">
        <v>10.89</v>
      </c>
      <c r="H13" s="13">
        <v>54.15</v>
      </c>
      <c r="I13" s="12">
        <v>69216</v>
      </c>
      <c r="J13" s="12">
        <v>17428</v>
      </c>
      <c r="K13" s="12">
        <v>86644</v>
      </c>
      <c r="L13" s="14">
        <f t="shared" si="0"/>
        <v>3.2491499999999998</v>
      </c>
      <c r="M13" s="14">
        <f t="shared" si="1"/>
        <v>1.6245749999999999</v>
      </c>
    </row>
    <row r="14" spans="1:13" x14ac:dyDescent="0.2">
      <c r="A14" s="15" t="s">
        <v>57</v>
      </c>
      <c r="B14" s="16">
        <v>8000</v>
      </c>
      <c r="C14" s="17">
        <v>19.739999999999998</v>
      </c>
      <c r="D14" s="17">
        <v>5</v>
      </c>
      <c r="E14" s="17">
        <v>24.74</v>
      </c>
      <c r="F14" s="17">
        <v>8.4499999999999993</v>
      </c>
      <c r="G14" s="17">
        <v>2.14</v>
      </c>
      <c r="H14" s="17">
        <v>10.59</v>
      </c>
      <c r="I14" s="16">
        <v>67600</v>
      </c>
      <c r="J14" s="16">
        <v>17120</v>
      </c>
      <c r="K14" s="16">
        <v>84720</v>
      </c>
      <c r="L14" s="14">
        <f t="shared" si="0"/>
        <v>0.63539999999999996</v>
      </c>
      <c r="M14" s="14">
        <f t="shared" si="1"/>
        <v>0.31769999999999998</v>
      </c>
    </row>
    <row r="15" spans="1:13" ht="26" x14ac:dyDescent="0.2">
      <c r="A15" s="11" t="s">
        <v>109</v>
      </c>
      <c r="B15" s="12">
        <v>34000</v>
      </c>
      <c r="C15" s="13">
        <v>17.79</v>
      </c>
      <c r="D15" s="13">
        <v>6.8</v>
      </c>
      <c r="E15" s="13">
        <v>24.59</v>
      </c>
      <c r="F15" s="13">
        <v>1.21</v>
      </c>
      <c r="G15" s="13">
        <v>0.46</v>
      </c>
      <c r="H15" s="13">
        <v>1.67</v>
      </c>
      <c r="I15" s="12">
        <v>41140</v>
      </c>
      <c r="J15" s="12">
        <v>15721.6</v>
      </c>
      <c r="K15" s="12">
        <v>56861.599999999999</v>
      </c>
      <c r="L15" s="14">
        <f t="shared" si="0"/>
        <v>0.100344</v>
      </c>
      <c r="M15" s="14">
        <f t="shared" si="1"/>
        <v>5.0172000000000001E-2</v>
      </c>
    </row>
    <row r="16" spans="1:13" x14ac:dyDescent="0.2">
      <c r="A16" s="15" t="s">
        <v>77</v>
      </c>
      <c r="B16" s="16">
        <v>18000</v>
      </c>
      <c r="C16" s="17">
        <v>16.670000000000002</v>
      </c>
      <c r="D16" s="17">
        <v>7.88</v>
      </c>
      <c r="E16" s="17">
        <v>24.55</v>
      </c>
      <c r="F16" s="17">
        <v>2.31</v>
      </c>
      <c r="G16" s="17">
        <v>1.0900000000000001</v>
      </c>
      <c r="H16" s="17">
        <v>3.4</v>
      </c>
      <c r="I16" s="16">
        <v>41580</v>
      </c>
      <c r="J16" s="16">
        <v>19644.84</v>
      </c>
      <c r="K16" s="16">
        <v>61224.84</v>
      </c>
      <c r="L16" s="14">
        <f t="shared" si="0"/>
        <v>0.20408279999999998</v>
      </c>
      <c r="M16" s="14">
        <f t="shared" si="1"/>
        <v>0.10204139999999999</v>
      </c>
    </row>
    <row r="17" spans="1:13" ht="26" x14ac:dyDescent="0.2">
      <c r="A17" s="11" t="s">
        <v>106</v>
      </c>
      <c r="B17" s="12">
        <v>1200</v>
      </c>
      <c r="C17" s="13">
        <v>18.010000000000002</v>
      </c>
      <c r="D17" s="13">
        <v>6.03</v>
      </c>
      <c r="E17" s="13">
        <v>24.04</v>
      </c>
      <c r="F17" s="13">
        <v>41.35</v>
      </c>
      <c r="G17" s="13">
        <v>13.84</v>
      </c>
      <c r="H17" s="13">
        <v>55.19</v>
      </c>
      <c r="I17" s="12">
        <v>49620</v>
      </c>
      <c r="J17" s="12">
        <v>16606.62</v>
      </c>
      <c r="K17" s="12">
        <v>66226.62</v>
      </c>
      <c r="L17" s="14">
        <f t="shared" si="0"/>
        <v>3.3113309999999996</v>
      </c>
      <c r="M17" s="14">
        <f t="shared" si="1"/>
        <v>1.6556654999999998</v>
      </c>
    </row>
    <row r="18" spans="1:13" x14ac:dyDescent="0.2">
      <c r="A18" s="15" t="s">
        <v>112</v>
      </c>
      <c r="B18" s="17">
        <v>1400</v>
      </c>
      <c r="C18" s="17">
        <v>15.88</v>
      </c>
      <c r="D18" s="17">
        <v>6.07</v>
      </c>
      <c r="E18" s="17">
        <v>21.95</v>
      </c>
      <c r="F18" s="17">
        <v>78.09</v>
      </c>
      <c r="G18" s="17">
        <v>29.84</v>
      </c>
      <c r="H18" s="17">
        <v>107.93</v>
      </c>
      <c r="I18" s="16">
        <v>109326</v>
      </c>
      <c r="J18" s="16">
        <v>41776.17</v>
      </c>
      <c r="K18" s="16">
        <v>151102.17000000001</v>
      </c>
      <c r="L18" s="14">
        <f t="shared" si="0"/>
        <v>6.4758072857142857</v>
      </c>
      <c r="M18" s="14">
        <f t="shared" si="1"/>
        <v>3.2379036428571428</v>
      </c>
    </row>
    <row r="19" spans="1:13" x14ac:dyDescent="0.2">
      <c r="A19" s="11" t="s">
        <v>35</v>
      </c>
      <c r="B19" s="12">
        <v>1800</v>
      </c>
      <c r="C19" s="13">
        <v>16.84</v>
      </c>
      <c r="D19" s="13">
        <v>5</v>
      </c>
      <c r="E19" s="13">
        <v>21.84</v>
      </c>
      <c r="F19" s="13">
        <v>51.11</v>
      </c>
      <c r="G19" s="13">
        <v>15.18</v>
      </c>
      <c r="H19" s="13">
        <v>66.290000000000006</v>
      </c>
      <c r="I19" s="12">
        <v>91998</v>
      </c>
      <c r="J19" s="12">
        <v>27315</v>
      </c>
      <c r="K19" s="12">
        <v>119313</v>
      </c>
      <c r="L19" s="14">
        <f t="shared" si="0"/>
        <v>3.9771000000000001</v>
      </c>
      <c r="M19" s="14">
        <f t="shared" si="1"/>
        <v>1.98855</v>
      </c>
    </row>
    <row r="20" spans="1:13" x14ac:dyDescent="0.2">
      <c r="A20" s="15" t="s">
        <v>128</v>
      </c>
      <c r="B20" s="17">
        <v>700</v>
      </c>
      <c r="C20" s="17">
        <v>16.829999999999998</v>
      </c>
      <c r="D20" s="17">
        <v>5</v>
      </c>
      <c r="E20" s="17">
        <v>21.83</v>
      </c>
      <c r="F20" s="17">
        <v>119.44</v>
      </c>
      <c r="G20" s="17">
        <v>35.479999999999997</v>
      </c>
      <c r="H20" s="17">
        <v>154.91999999999999</v>
      </c>
      <c r="I20" s="16">
        <v>83608</v>
      </c>
      <c r="J20" s="16">
        <v>24834.25</v>
      </c>
      <c r="K20" s="16">
        <v>108442.25</v>
      </c>
      <c r="L20" s="14">
        <f t="shared" si="0"/>
        <v>9.2950499999999998</v>
      </c>
      <c r="M20" s="14">
        <f t="shared" si="1"/>
        <v>4.6475249999999999</v>
      </c>
    </row>
    <row r="21" spans="1:13" x14ac:dyDescent="0.2">
      <c r="A21" s="11" t="s">
        <v>150</v>
      </c>
      <c r="B21" s="12">
        <v>302</v>
      </c>
      <c r="C21" s="13">
        <v>16.059999999999999</v>
      </c>
      <c r="D21" s="13">
        <v>5</v>
      </c>
      <c r="E21" s="13">
        <v>21.06</v>
      </c>
      <c r="F21" s="13">
        <v>347.06</v>
      </c>
      <c r="G21" s="13">
        <v>108.02</v>
      </c>
      <c r="H21" s="13">
        <v>455.08</v>
      </c>
      <c r="I21" s="12">
        <v>104812</v>
      </c>
      <c r="J21" s="12">
        <v>32620.53</v>
      </c>
      <c r="K21" s="12">
        <v>137432.53</v>
      </c>
      <c r="L21" s="14">
        <f t="shared" si="0"/>
        <v>27.304476158940393</v>
      </c>
      <c r="M21" s="14">
        <f t="shared" si="1"/>
        <v>13.652238079470196</v>
      </c>
    </row>
    <row r="22" spans="1:13" ht="26" x14ac:dyDescent="0.2">
      <c r="A22" s="15" t="s">
        <v>166</v>
      </c>
      <c r="B22" s="16">
        <v>900</v>
      </c>
      <c r="C22" s="17">
        <v>15.22</v>
      </c>
      <c r="D22" s="17">
        <v>5</v>
      </c>
      <c r="E22" s="17">
        <v>20.22</v>
      </c>
      <c r="F22" s="17">
        <v>61.79</v>
      </c>
      <c r="G22" s="17">
        <v>20.29</v>
      </c>
      <c r="H22" s="17">
        <v>82.08</v>
      </c>
      <c r="I22" s="16">
        <v>55611</v>
      </c>
      <c r="J22" s="16">
        <v>18261</v>
      </c>
      <c r="K22" s="16">
        <v>73872</v>
      </c>
      <c r="L22" s="14">
        <f t="shared" si="0"/>
        <v>4.9247999999999994</v>
      </c>
      <c r="M22" s="14">
        <f t="shared" si="1"/>
        <v>2.4623999999999997</v>
      </c>
    </row>
    <row r="23" spans="1:13" ht="26" x14ac:dyDescent="0.2">
      <c r="A23" s="11" t="s">
        <v>175</v>
      </c>
      <c r="B23" s="13">
        <v>600</v>
      </c>
      <c r="C23" s="13">
        <v>13.21</v>
      </c>
      <c r="D23" s="13">
        <v>7</v>
      </c>
      <c r="E23" s="13">
        <v>20.21</v>
      </c>
      <c r="F23" s="13">
        <v>165.28</v>
      </c>
      <c r="G23" s="13">
        <v>87.58</v>
      </c>
      <c r="H23" s="13">
        <v>252.86</v>
      </c>
      <c r="I23" s="12">
        <v>99168</v>
      </c>
      <c r="J23" s="12">
        <v>52548.3</v>
      </c>
      <c r="K23" s="12">
        <v>151716.29999999999</v>
      </c>
      <c r="L23" s="14">
        <f t="shared" si="0"/>
        <v>15.171629999999999</v>
      </c>
      <c r="M23" s="14">
        <f t="shared" si="1"/>
        <v>7.5858149999999993</v>
      </c>
    </row>
    <row r="24" spans="1:13" x14ac:dyDescent="0.2">
      <c r="A24" s="15" t="s">
        <v>27</v>
      </c>
      <c r="B24" s="16">
        <v>500</v>
      </c>
      <c r="C24" s="17">
        <v>15.2</v>
      </c>
      <c r="D24" s="17">
        <v>5</v>
      </c>
      <c r="E24" s="17">
        <v>20.2</v>
      </c>
      <c r="F24" s="17">
        <v>105.06</v>
      </c>
      <c r="G24" s="17">
        <v>34.549999999999997</v>
      </c>
      <c r="H24" s="17">
        <v>139.61000000000001</v>
      </c>
      <c r="I24" s="16">
        <v>52530</v>
      </c>
      <c r="J24" s="16">
        <v>17276.25</v>
      </c>
      <c r="K24" s="16">
        <v>69806.25</v>
      </c>
      <c r="L24" s="14">
        <f t="shared" si="0"/>
        <v>8.3767499999999995</v>
      </c>
      <c r="M24" s="14">
        <f t="shared" si="1"/>
        <v>4.1883749999999997</v>
      </c>
    </row>
    <row r="25" spans="1:13" x14ac:dyDescent="0.2">
      <c r="A25" s="11" t="s">
        <v>103</v>
      </c>
      <c r="B25" s="12">
        <v>3000</v>
      </c>
      <c r="C25" s="13">
        <v>14.07</v>
      </c>
      <c r="D25" s="13">
        <v>6</v>
      </c>
      <c r="E25" s="13">
        <v>20.07</v>
      </c>
      <c r="F25" s="13">
        <v>20.93</v>
      </c>
      <c r="G25" s="13">
        <v>8.93</v>
      </c>
      <c r="H25" s="13">
        <v>29.86</v>
      </c>
      <c r="I25" s="12">
        <v>62790</v>
      </c>
      <c r="J25" s="12">
        <v>26775</v>
      </c>
      <c r="K25" s="12">
        <v>89565</v>
      </c>
      <c r="L25" s="14">
        <f t="shared" si="0"/>
        <v>1.7912999999999999</v>
      </c>
      <c r="M25" s="14">
        <f t="shared" si="1"/>
        <v>0.89564999999999995</v>
      </c>
    </row>
    <row r="26" spans="1:13" ht="26" x14ac:dyDescent="0.2">
      <c r="A26" s="15" t="s">
        <v>199</v>
      </c>
      <c r="B26" s="16">
        <v>6000</v>
      </c>
      <c r="C26" s="17">
        <v>15.05</v>
      </c>
      <c r="D26" s="17">
        <v>5</v>
      </c>
      <c r="E26" s="17">
        <v>20.05</v>
      </c>
      <c r="F26" s="17">
        <v>11.47</v>
      </c>
      <c r="G26" s="17">
        <v>3.81</v>
      </c>
      <c r="H26" s="17">
        <v>15.28</v>
      </c>
      <c r="I26" s="16">
        <v>68820</v>
      </c>
      <c r="J26" s="16">
        <v>22860</v>
      </c>
      <c r="K26" s="16">
        <v>91680</v>
      </c>
      <c r="L26" s="14">
        <f t="shared" si="0"/>
        <v>0.91680000000000006</v>
      </c>
      <c r="M26" s="14">
        <f t="shared" si="1"/>
        <v>0.45840000000000003</v>
      </c>
    </row>
    <row r="27" spans="1:13" x14ac:dyDescent="0.2">
      <c r="A27" s="11" t="s">
        <v>131</v>
      </c>
      <c r="B27" s="13">
        <v>600</v>
      </c>
      <c r="C27" s="13">
        <v>14.86</v>
      </c>
      <c r="D27" s="13">
        <v>5</v>
      </c>
      <c r="E27" s="13">
        <v>19.86</v>
      </c>
      <c r="F27" s="13">
        <v>119.86</v>
      </c>
      <c r="G27" s="13">
        <v>40.31</v>
      </c>
      <c r="H27" s="13">
        <v>160.16999999999999</v>
      </c>
      <c r="I27" s="12">
        <v>71916</v>
      </c>
      <c r="J27" s="12">
        <v>24186</v>
      </c>
      <c r="K27" s="12">
        <v>96102</v>
      </c>
      <c r="L27" s="14">
        <f t="shared" si="0"/>
        <v>9.610199999999999</v>
      </c>
      <c r="M27" s="14">
        <f t="shared" si="1"/>
        <v>4.8050999999999995</v>
      </c>
    </row>
    <row r="28" spans="1:13" x14ac:dyDescent="0.2">
      <c r="A28" s="15" t="s">
        <v>38</v>
      </c>
      <c r="B28" s="16">
        <v>2000</v>
      </c>
      <c r="C28" s="17">
        <v>14.85</v>
      </c>
      <c r="D28" s="17">
        <v>5</v>
      </c>
      <c r="E28" s="17">
        <v>19.850000000000001</v>
      </c>
      <c r="F28" s="17">
        <v>36.33</v>
      </c>
      <c r="G28" s="17">
        <v>12.23</v>
      </c>
      <c r="H28" s="17">
        <v>48.56</v>
      </c>
      <c r="I28" s="16">
        <v>72660</v>
      </c>
      <c r="J28" s="16">
        <v>24460</v>
      </c>
      <c r="K28" s="16">
        <v>97120</v>
      </c>
      <c r="L28" s="14">
        <f t="shared" si="0"/>
        <v>2.9135999999999997</v>
      </c>
      <c r="M28" s="14">
        <f t="shared" si="1"/>
        <v>1.4567999999999999</v>
      </c>
    </row>
    <row r="29" spans="1:13" ht="26" x14ac:dyDescent="0.2">
      <c r="A29" s="11" t="s">
        <v>39</v>
      </c>
      <c r="B29" s="13">
        <v>1250</v>
      </c>
      <c r="C29" s="13">
        <v>14.71</v>
      </c>
      <c r="D29" s="13">
        <v>5</v>
      </c>
      <c r="E29" s="13">
        <v>19.71</v>
      </c>
      <c r="F29" s="13">
        <v>40.56</v>
      </c>
      <c r="G29" s="13">
        <v>13.78</v>
      </c>
      <c r="H29" s="13">
        <v>54.34</v>
      </c>
      <c r="I29" s="12">
        <v>50700</v>
      </c>
      <c r="J29" s="12">
        <v>17225</v>
      </c>
      <c r="K29" s="12">
        <v>67925</v>
      </c>
      <c r="L29" s="14">
        <f t="shared" si="0"/>
        <v>3.2604000000000002</v>
      </c>
      <c r="M29" s="14">
        <f t="shared" si="1"/>
        <v>1.6302000000000001</v>
      </c>
    </row>
    <row r="30" spans="1:13" ht="26" x14ac:dyDescent="0.2">
      <c r="A30" s="15" t="s">
        <v>107</v>
      </c>
      <c r="B30" s="16">
        <v>2250</v>
      </c>
      <c r="C30" s="17">
        <v>13.55</v>
      </c>
      <c r="D30" s="17">
        <v>6.04</v>
      </c>
      <c r="E30" s="17">
        <v>19.59</v>
      </c>
      <c r="F30" s="17">
        <v>25.06</v>
      </c>
      <c r="G30" s="17">
        <v>11.16</v>
      </c>
      <c r="H30" s="17">
        <v>36.22</v>
      </c>
      <c r="I30" s="16">
        <v>56385</v>
      </c>
      <c r="J30" s="16">
        <v>25121.119999999999</v>
      </c>
      <c r="K30" s="16">
        <v>81506.12</v>
      </c>
      <c r="L30" s="14">
        <f t="shared" si="0"/>
        <v>2.1734965333333331</v>
      </c>
      <c r="M30" s="14">
        <f t="shared" si="1"/>
        <v>1.0867482666666666</v>
      </c>
    </row>
    <row r="31" spans="1:13" ht="26" x14ac:dyDescent="0.2">
      <c r="A31" s="11" t="s">
        <v>147</v>
      </c>
      <c r="B31" s="12">
        <v>6000</v>
      </c>
      <c r="C31" s="13">
        <v>14.35</v>
      </c>
      <c r="D31" s="13">
        <v>5</v>
      </c>
      <c r="E31" s="13">
        <v>19.350000000000001</v>
      </c>
      <c r="F31" s="13">
        <v>11.37</v>
      </c>
      <c r="G31" s="13">
        <v>3.96</v>
      </c>
      <c r="H31" s="13">
        <v>15.33</v>
      </c>
      <c r="I31" s="12">
        <v>68220</v>
      </c>
      <c r="J31" s="12">
        <v>23760</v>
      </c>
      <c r="K31" s="12">
        <v>91980</v>
      </c>
      <c r="L31" s="14">
        <f t="shared" si="0"/>
        <v>0.91980000000000006</v>
      </c>
      <c r="M31" s="14">
        <f t="shared" si="1"/>
        <v>0.45990000000000003</v>
      </c>
    </row>
    <row r="32" spans="1:13" ht="26" x14ac:dyDescent="0.2">
      <c r="A32" s="15" t="s">
        <v>113</v>
      </c>
      <c r="B32" s="16">
        <v>1000</v>
      </c>
      <c r="C32" s="17">
        <v>11.29</v>
      </c>
      <c r="D32" s="17">
        <v>8</v>
      </c>
      <c r="E32" s="17">
        <v>19.29</v>
      </c>
      <c r="F32" s="17">
        <v>46.29</v>
      </c>
      <c r="G32" s="17">
        <v>32.799999999999997</v>
      </c>
      <c r="H32" s="17">
        <v>79.09</v>
      </c>
      <c r="I32" s="16">
        <v>46290</v>
      </c>
      <c r="J32" s="16">
        <v>32800</v>
      </c>
      <c r="K32" s="16">
        <v>79090</v>
      </c>
      <c r="L32" s="14">
        <f t="shared" si="0"/>
        <v>4.7454000000000001</v>
      </c>
      <c r="M32" s="14">
        <f t="shared" si="1"/>
        <v>2.3727</v>
      </c>
    </row>
    <row r="33" spans="1:13" x14ac:dyDescent="0.2">
      <c r="A33" s="11" t="s">
        <v>104</v>
      </c>
      <c r="B33" s="12">
        <v>2500</v>
      </c>
      <c r="C33" s="13">
        <v>14.26</v>
      </c>
      <c r="D33" s="13">
        <v>5</v>
      </c>
      <c r="E33" s="13">
        <v>19.260000000000002</v>
      </c>
      <c r="F33" s="13">
        <v>20.83</v>
      </c>
      <c r="G33" s="13">
        <v>7.3</v>
      </c>
      <c r="H33" s="13">
        <v>28.13</v>
      </c>
      <c r="I33" s="12">
        <v>52075</v>
      </c>
      <c r="J33" s="12">
        <v>18256.25</v>
      </c>
      <c r="K33" s="12">
        <v>70331.25</v>
      </c>
      <c r="L33" s="14">
        <f t="shared" si="0"/>
        <v>1.6879500000000001</v>
      </c>
      <c r="M33" s="14">
        <f t="shared" si="1"/>
        <v>0.84397500000000003</v>
      </c>
    </row>
    <row r="34" spans="1:13" ht="26" x14ac:dyDescent="0.2">
      <c r="A34" s="15" t="s">
        <v>108</v>
      </c>
      <c r="B34" s="16">
        <v>9000</v>
      </c>
      <c r="C34" s="17">
        <v>11.97</v>
      </c>
      <c r="D34" s="17">
        <v>7</v>
      </c>
      <c r="E34" s="17">
        <v>18.97</v>
      </c>
      <c r="F34" s="17">
        <v>8.9600000000000009</v>
      </c>
      <c r="G34" s="17">
        <v>5.24</v>
      </c>
      <c r="H34" s="17">
        <v>14.2</v>
      </c>
      <c r="I34" s="16">
        <v>80640</v>
      </c>
      <c r="J34" s="16">
        <v>47155.5</v>
      </c>
      <c r="K34" s="16">
        <v>127795.5</v>
      </c>
      <c r="L34" s="14">
        <f t="shared" si="0"/>
        <v>0.85197000000000001</v>
      </c>
      <c r="M34" s="14">
        <f t="shared" si="1"/>
        <v>0.425985</v>
      </c>
    </row>
    <row r="35" spans="1:13" ht="26" x14ac:dyDescent="0.2">
      <c r="A35" s="11" t="s">
        <v>193</v>
      </c>
      <c r="B35" s="12">
        <v>3000</v>
      </c>
      <c r="C35" s="13">
        <v>13.94</v>
      </c>
      <c r="D35" s="13">
        <v>5</v>
      </c>
      <c r="E35" s="13">
        <v>18.940000000000001</v>
      </c>
      <c r="F35" s="13">
        <v>35.93</v>
      </c>
      <c r="G35" s="13">
        <v>12.89</v>
      </c>
      <c r="H35" s="13">
        <v>48.82</v>
      </c>
      <c r="I35" s="12">
        <v>107790</v>
      </c>
      <c r="J35" s="12">
        <v>38655</v>
      </c>
      <c r="K35" s="12">
        <v>146445</v>
      </c>
      <c r="L35" s="14">
        <f t="shared" si="0"/>
        <v>2.9288999999999996</v>
      </c>
      <c r="M35" s="14">
        <f t="shared" si="1"/>
        <v>1.4644499999999998</v>
      </c>
    </row>
    <row r="36" spans="1:13" x14ac:dyDescent="0.2">
      <c r="A36" s="15" t="s">
        <v>118</v>
      </c>
      <c r="B36" s="17">
        <v>4500</v>
      </c>
      <c r="C36" s="17">
        <v>13.85</v>
      </c>
      <c r="D36" s="17">
        <v>5</v>
      </c>
      <c r="E36" s="17">
        <v>18.850000000000001</v>
      </c>
      <c r="F36" s="17">
        <v>18.62</v>
      </c>
      <c r="G36" s="17">
        <v>6.72</v>
      </c>
      <c r="H36" s="17">
        <v>25.34</v>
      </c>
      <c r="I36" s="16">
        <v>83790</v>
      </c>
      <c r="J36" s="16">
        <v>30240</v>
      </c>
      <c r="K36" s="16">
        <v>114030</v>
      </c>
      <c r="L36" s="14">
        <f t="shared" si="0"/>
        <v>1.5204</v>
      </c>
      <c r="M36" s="14">
        <f t="shared" si="1"/>
        <v>0.76019999999999999</v>
      </c>
    </row>
    <row r="37" spans="1:13" ht="26" x14ac:dyDescent="0.2">
      <c r="A37" s="11" t="s">
        <v>163</v>
      </c>
      <c r="B37" s="12">
        <v>1500</v>
      </c>
      <c r="C37" s="13">
        <v>13.79</v>
      </c>
      <c r="D37" s="13">
        <v>5</v>
      </c>
      <c r="E37" s="13">
        <v>18.79</v>
      </c>
      <c r="F37" s="13">
        <v>35.03</v>
      </c>
      <c r="G37" s="13">
        <v>12.69</v>
      </c>
      <c r="H37" s="13">
        <v>47.72</v>
      </c>
      <c r="I37" s="12">
        <v>52545</v>
      </c>
      <c r="J37" s="12">
        <v>19038.75</v>
      </c>
      <c r="K37" s="12">
        <v>71583.75</v>
      </c>
      <c r="L37" s="14">
        <f t="shared" si="0"/>
        <v>2.8633499999999996</v>
      </c>
      <c r="M37" s="14">
        <f t="shared" si="1"/>
        <v>1.4316749999999998</v>
      </c>
    </row>
    <row r="38" spans="1:13" x14ac:dyDescent="0.2">
      <c r="A38" s="15" t="s">
        <v>159</v>
      </c>
      <c r="B38" s="16">
        <v>800</v>
      </c>
      <c r="C38" s="17">
        <v>13.74</v>
      </c>
      <c r="D38" s="17">
        <v>5</v>
      </c>
      <c r="E38" s="17">
        <v>18.739999999999998</v>
      </c>
      <c r="F38" s="17">
        <v>104.57</v>
      </c>
      <c r="G38" s="17">
        <v>38.04</v>
      </c>
      <c r="H38" s="17">
        <v>142.61000000000001</v>
      </c>
      <c r="I38" s="16">
        <v>83656</v>
      </c>
      <c r="J38" s="16">
        <v>30432</v>
      </c>
      <c r="K38" s="16">
        <v>114088</v>
      </c>
      <c r="L38" s="14">
        <f t="shared" si="0"/>
        <v>8.5565999999999995</v>
      </c>
      <c r="M38" s="14">
        <f t="shared" si="1"/>
        <v>4.2782999999999998</v>
      </c>
    </row>
    <row r="39" spans="1:13" x14ac:dyDescent="0.2">
      <c r="A39" s="11" t="s">
        <v>97</v>
      </c>
      <c r="B39" s="12">
        <v>2000</v>
      </c>
      <c r="C39" s="13">
        <v>13.71</v>
      </c>
      <c r="D39" s="13">
        <v>5</v>
      </c>
      <c r="E39" s="13">
        <v>18.71</v>
      </c>
      <c r="F39" s="13">
        <v>34.119999999999997</v>
      </c>
      <c r="G39" s="13">
        <v>12.44</v>
      </c>
      <c r="H39" s="13">
        <v>46.56</v>
      </c>
      <c r="I39" s="12">
        <v>68240</v>
      </c>
      <c r="J39" s="12">
        <v>24870</v>
      </c>
      <c r="K39" s="12">
        <v>93110</v>
      </c>
      <c r="L39" s="14">
        <f t="shared" si="0"/>
        <v>2.7932999999999999</v>
      </c>
      <c r="M39" s="14">
        <f t="shared" si="1"/>
        <v>1.3966499999999999</v>
      </c>
    </row>
    <row r="40" spans="1:13" x14ac:dyDescent="0.2">
      <c r="A40" s="15" t="s">
        <v>123</v>
      </c>
      <c r="B40" s="17">
        <v>1250</v>
      </c>
      <c r="C40" s="17">
        <v>13.69</v>
      </c>
      <c r="D40" s="17">
        <v>5</v>
      </c>
      <c r="E40" s="17">
        <v>18.690000000000001</v>
      </c>
      <c r="F40" s="17">
        <v>59.28</v>
      </c>
      <c r="G40" s="17">
        <v>21.65</v>
      </c>
      <c r="H40" s="17">
        <v>80.930000000000007</v>
      </c>
      <c r="I40" s="16">
        <v>74100</v>
      </c>
      <c r="J40" s="16">
        <v>27059.38</v>
      </c>
      <c r="K40" s="16">
        <v>101159.38</v>
      </c>
      <c r="L40" s="14">
        <f t="shared" si="0"/>
        <v>4.8556502400000001</v>
      </c>
      <c r="M40" s="14">
        <f t="shared" si="1"/>
        <v>2.4278251200000001</v>
      </c>
    </row>
    <row r="41" spans="1:13" x14ac:dyDescent="0.2">
      <c r="A41" s="11" t="s">
        <v>47</v>
      </c>
      <c r="B41" s="12">
        <v>500</v>
      </c>
      <c r="C41" s="13">
        <v>13.6</v>
      </c>
      <c r="D41" s="13">
        <v>5</v>
      </c>
      <c r="E41" s="13">
        <v>18.600000000000001</v>
      </c>
      <c r="F41" s="13">
        <v>178.76</v>
      </c>
      <c r="G41" s="13">
        <v>65.7</v>
      </c>
      <c r="H41" s="13">
        <v>244.46</v>
      </c>
      <c r="I41" s="12">
        <v>89380</v>
      </c>
      <c r="J41" s="12">
        <v>32848.75</v>
      </c>
      <c r="K41" s="12">
        <v>122228.75</v>
      </c>
      <c r="L41" s="14">
        <f t="shared" si="0"/>
        <v>14.667449999999999</v>
      </c>
      <c r="M41" s="14">
        <f t="shared" si="1"/>
        <v>7.3337249999999994</v>
      </c>
    </row>
    <row r="42" spans="1:13" x14ac:dyDescent="0.2">
      <c r="A42" s="15" t="s">
        <v>134</v>
      </c>
      <c r="B42" s="16">
        <v>4500</v>
      </c>
      <c r="C42" s="17">
        <v>12.46</v>
      </c>
      <c r="D42" s="17">
        <v>6</v>
      </c>
      <c r="E42" s="17">
        <v>18.46</v>
      </c>
      <c r="F42" s="17">
        <v>10.37</v>
      </c>
      <c r="G42" s="17">
        <v>4.99</v>
      </c>
      <c r="H42" s="17">
        <v>15.36</v>
      </c>
      <c r="I42" s="16">
        <v>46665</v>
      </c>
      <c r="J42" s="16">
        <v>22464</v>
      </c>
      <c r="K42" s="16">
        <v>69129</v>
      </c>
      <c r="L42" s="14">
        <f t="shared" si="0"/>
        <v>0.92171999999999998</v>
      </c>
      <c r="M42" s="14">
        <f t="shared" si="1"/>
        <v>0.46085999999999999</v>
      </c>
    </row>
    <row r="43" spans="1:13" ht="26" x14ac:dyDescent="0.2">
      <c r="A43" s="11" t="s">
        <v>187</v>
      </c>
      <c r="B43" s="13">
        <v>9000</v>
      </c>
      <c r="C43" s="13">
        <v>13.45</v>
      </c>
      <c r="D43" s="13">
        <v>5</v>
      </c>
      <c r="E43" s="13">
        <v>18.45</v>
      </c>
      <c r="F43" s="13">
        <v>10.27</v>
      </c>
      <c r="G43" s="13">
        <v>3.82</v>
      </c>
      <c r="H43" s="13">
        <v>14.09</v>
      </c>
      <c r="I43" s="12">
        <v>92430</v>
      </c>
      <c r="J43" s="12">
        <v>34357.5</v>
      </c>
      <c r="K43" s="12">
        <v>126787.5</v>
      </c>
      <c r="L43" s="14">
        <f t="shared" si="0"/>
        <v>0.84524999999999995</v>
      </c>
      <c r="M43" s="14">
        <f t="shared" si="1"/>
        <v>0.42262499999999997</v>
      </c>
    </row>
    <row r="44" spans="1:13" x14ac:dyDescent="0.2">
      <c r="A44" s="15" t="s">
        <v>138</v>
      </c>
      <c r="B44" s="16">
        <v>8000</v>
      </c>
      <c r="C44" s="17">
        <v>13.1</v>
      </c>
      <c r="D44" s="17">
        <v>5.32</v>
      </c>
      <c r="E44" s="17">
        <v>18.420000000000002</v>
      </c>
      <c r="F44" s="17">
        <v>10.47</v>
      </c>
      <c r="G44" s="17">
        <v>4.25</v>
      </c>
      <c r="H44" s="17">
        <v>14.72</v>
      </c>
      <c r="I44" s="16">
        <v>83760</v>
      </c>
      <c r="J44" s="16">
        <v>34005.440000000002</v>
      </c>
      <c r="K44" s="16">
        <v>117765.44</v>
      </c>
      <c r="L44" s="14">
        <f t="shared" si="0"/>
        <v>0.88324080000000005</v>
      </c>
      <c r="M44" s="14">
        <f t="shared" si="1"/>
        <v>0.44162040000000002</v>
      </c>
    </row>
    <row r="45" spans="1:13" x14ac:dyDescent="0.2">
      <c r="A45" s="11" t="s">
        <v>165</v>
      </c>
      <c r="B45" s="12">
        <v>1300</v>
      </c>
      <c r="C45" s="13">
        <v>13.41</v>
      </c>
      <c r="D45" s="13">
        <v>5</v>
      </c>
      <c r="E45" s="13">
        <v>18.41</v>
      </c>
      <c r="F45" s="13">
        <v>50.33</v>
      </c>
      <c r="G45" s="13">
        <v>18.77</v>
      </c>
      <c r="H45" s="13">
        <v>69.099999999999994</v>
      </c>
      <c r="I45" s="12">
        <v>65429</v>
      </c>
      <c r="J45" s="12">
        <v>24394.5</v>
      </c>
      <c r="K45" s="12">
        <v>89823.5</v>
      </c>
      <c r="L45" s="14">
        <f t="shared" si="0"/>
        <v>4.1456999999999997</v>
      </c>
      <c r="M45" s="14">
        <f t="shared" si="1"/>
        <v>2.0728499999999999</v>
      </c>
    </row>
    <row r="46" spans="1:13" x14ac:dyDescent="0.2">
      <c r="A46" s="15" t="s">
        <v>59</v>
      </c>
      <c r="B46" s="16">
        <v>2500</v>
      </c>
      <c r="C46" s="17">
        <v>13.04</v>
      </c>
      <c r="D46" s="17">
        <v>5</v>
      </c>
      <c r="E46" s="17">
        <v>18.04</v>
      </c>
      <c r="F46" s="17">
        <v>22.24</v>
      </c>
      <c r="G46" s="17">
        <v>8.5299999999999994</v>
      </c>
      <c r="H46" s="17">
        <v>30.77</v>
      </c>
      <c r="I46" s="16">
        <v>55600</v>
      </c>
      <c r="J46" s="16">
        <v>21312.5</v>
      </c>
      <c r="K46" s="16">
        <v>76912.5</v>
      </c>
      <c r="L46" s="14">
        <f t="shared" si="0"/>
        <v>1.8459000000000001</v>
      </c>
      <c r="M46" s="14">
        <f t="shared" si="1"/>
        <v>0.92295000000000005</v>
      </c>
    </row>
    <row r="47" spans="1:13" ht="26" x14ac:dyDescent="0.2">
      <c r="A47" s="11" t="s">
        <v>172</v>
      </c>
      <c r="B47" s="12">
        <v>33141</v>
      </c>
      <c r="C47" s="13">
        <v>12.9</v>
      </c>
      <c r="D47" s="13">
        <v>5</v>
      </c>
      <c r="E47" s="13">
        <v>17.899999999999999</v>
      </c>
      <c r="F47" s="13">
        <v>1.91</v>
      </c>
      <c r="G47" s="13">
        <v>0.74</v>
      </c>
      <c r="H47" s="13">
        <v>2.65</v>
      </c>
      <c r="I47" s="12">
        <v>63299</v>
      </c>
      <c r="J47" s="12">
        <v>24524.34</v>
      </c>
      <c r="K47" s="12">
        <v>87823.34</v>
      </c>
      <c r="L47" s="14">
        <f t="shared" si="0"/>
        <v>0.15899943876165473</v>
      </c>
      <c r="M47" s="14">
        <f t="shared" si="1"/>
        <v>7.9499719380827366E-2</v>
      </c>
    </row>
    <row r="48" spans="1:13" x14ac:dyDescent="0.2">
      <c r="A48" s="15" t="s">
        <v>154</v>
      </c>
      <c r="B48" s="17">
        <v>5500</v>
      </c>
      <c r="C48" s="17">
        <v>12.83</v>
      </c>
      <c r="D48" s="17">
        <v>5</v>
      </c>
      <c r="E48" s="17">
        <v>17.829999999999998</v>
      </c>
      <c r="F48" s="17">
        <v>8.86</v>
      </c>
      <c r="G48" s="17">
        <v>3.45</v>
      </c>
      <c r="H48" s="17">
        <v>12.31</v>
      </c>
      <c r="I48" s="16">
        <v>48730</v>
      </c>
      <c r="J48" s="16">
        <v>18988.75</v>
      </c>
      <c r="K48" s="16">
        <v>67718.75</v>
      </c>
      <c r="L48" s="14">
        <f t="shared" si="0"/>
        <v>0.73875000000000002</v>
      </c>
      <c r="M48" s="14">
        <f t="shared" si="1"/>
        <v>0.36937500000000001</v>
      </c>
    </row>
    <row r="49" spans="1:13" ht="26" x14ac:dyDescent="0.2">
      <c r="A49" s="11" t="s">
        <v>21</v>
      </c>
      <c r="B49" s="13">
        <v>250</v>
      </c>
      <c r="C49" s="13">
        <v>12.79</v>
      </c>
      <c r="D49" s="13">
        <v>5</v>
      </c>
      <c r="E49" s="13">
        <v>17.79</v>
      </c>
      <c r="F49" s="13">
        <v>306.70999999999998</v>
      </c>
      <c r="G49" s="13">
        <v>119.83</v>
      </c>
      <c r="H49" s="13">
        <v>426.54</v>
      </c>
      <c r="I49" s="12">
        <v>76678</v>
      </c>
      <c r="J49" s="12">
        <v>29956.25</v>
      </c>
      <c r="K49" s="12">
        <v>106634.25</v>
      </c>
      <c r="L49" s="14">
        <f t="shared" si="0"/>
        <v>25.592219999999998</v>
      </c>
      <c r="M49" s="14">
        <f t="shared" si="1"/>
        <v>12.796109999999999</v>
      </c>
    </row>
    <row r="50" spans="1:13" ht="26" x14ac:dyDescent="0.2">
      <c r="A50" s="15" t="s">
        <v>205</v>
      </c>
      <c r="B50" s="16">
        <v>900</v>
      </c>
      <c r="C50" s="17">
        <v>12.78</v>
      </c>
      <c r="D50" s="17">
        <v>5</v>
      </c>
      <c r="E50" s="17">
        <v>17.78</v>
      </c>
      <c r="F50" s="17">
        <v>65.63</v>
      </c>
      <c r="G50" s="17">
        <v>25.67</v>
      </c>
      <c r="H50" s="17">
        <v>91.3</v>
      </c>
      <c r="I50" s="16">
        <v>59067</v>
      </c>
      <c r="J50" s="16">
        <v>23103</v>
      </c>
      <c r="K50" s="16">
        <v>82170</v>
      </c>
      <c r="L50" s="14">
        <f t="shared" si="0"/>
        <v>5.4779999999999998</v>
      </c>
      <c r="M50" s="14">
        <f t="shared" si="1"/>
        <v>2.7389999999999999</v>
      </c>
    </row>
    <row r="51" spans="1:13" x14ac:dyDescent="0.2">
      <c r="A51" s="11" t="s">
        <v>64</v>
      </c>
      <c r="B51" s="12">
        <v>1100</v>
      </c>
      <c r="C51" s="13">
        <v>12.74</v>
      </c>
      <c r="D51" s="13">
        <v>5</v>
      </c>
      <c r="E51" s="13">
        <v>17.739999999999998</v>
      </c>
      <c r="F51" s="13">
        <v>86.37</v>
      </c>
      <c r="G51" s="13">
        <v>33.880000000000003</v>
      </c>
      <c r="H51" s="13">
        <v>120.25</v>
      </c>
      <c r="I51" s="12">
        <v>95007</v>
      </c>
      <c r="J51" s="12">
        <v>37270.75</v>
      </c>
      <c r="K51" s="12">
        <v>132277.75</v>
      </c>
      <c r="L51" s="14">
        <f t="shared" si="0"/>
        <v>7.2151500000000004</v>
      </c>
      <c r="M51" s="14">
        <f t="shared" si="1"/>
        <v>3.6075750000000002</v>
      </c>
    </row>
    <row r="52" spans="1:13" x14ac:dyDescent="0.2">
      <c r="A52" s="15" t="s">
        <v>115</v>
      </c>
      <c r="B52" s="16">
        <v>2250</v>
      </c>
      <c r="C52" s="17">
        <v>11.71</v>
      </c>
      <c r="D52" s="17">
        <v>6</v>
      </c>
      <c r="E52" s="17">
        <v>17.71</v>
      </c>
      <c r="F52" s="17">
        <v>24.67</v>
      </c>
      <c r="G52" s="17">
        <v>12.63</v>
      </c>
      <c r="H52" s="17">
        <v>37.299999999999997</v>
      </c>
      <c r="I52" s="16">
        <v>55508</v>
      </c>
      <c r="J52" s="16">
        <v>28417.5</v>
      </c>
      <c r="K52" s="16">
        <v>83925.5</v>
      </c>
      <c r="L52" s="14">
        <f t="shared" si="0"/>
        <v>2.2380133333333334</v>
      </c>
      <c r="M52" s="14">
        <f t="shared" si="1"/>
        <v>1.1190066666666667</v>
      </c>
    </row>
    <row r="53" spans="1:13" x14ac:dyDescent="0.2">
      <c r="A53" s="11" t="s">
        <v>179</v>
      </c>
      <c r="B53" s="13">
        <v>45000</v>
      </c>
      <c r="C53" s="13">
        <v>12.65</v>
      </c>
      <c r="D53" s="13">
        <v>5</v>
      </c>
      <c r="E53" s="13">
        <v>17.649999999999999</v>
      </c>
      <c r="F53" s="13">
        <v>0.81</v>
      </c>
      <c r="G53" s="13">
        <v>0.32</v>
      </c>
      <c r="H53" s="13">
        <v>1.1299999999999999</v>
      </c>
      <c r="I53" s="12">
        <v>36450</v>
      </c>
      <c r="J53" s="12">
        <v>14400</v>
      </c>
      <c r="K53" s="12">
        <v>50850</v>
      </c>
      <c r="L53" s="14">
        <f t="shared" si="0"/>
        <v>6.7799999999999999E-2</v>
      </c>
      <c r="M53" s="14">
        <f t="shared" si="1"/>
        <v>3.39E-2</v>
      </c>
    </row>
    <row r="54" spans="1:13" x14ac:dyDescent="0.2">
      <c r="A54" s="15" t="s">
        <v>58</v>
      </c>
      <c r="B54" s="16">
        <v>400</v>
      </c>
      <c r="C54" s="17">
        <v>12.49</v>
      </c>
      <c r="D54" s="17">
        <v>5</v>
      </c>
      <c r="E54" s="17">
        <v>17.489999999999998</v>
      </c>
      <c r="F54" s="17">
        <v>187.74</v>
      </c>
      <c r="G54" s="17">
        <v>75.150000000000006</v>
      </c>
      <c r="H54" s="17">
        <v>262.89</v>
      </c>
      <c r="I54" s="16">
        <v>75096</v>
      </c>
      <c r="J54" s="16">
        <v>30059</v>
      </c>
      <c r="K54" s="16">
        <v>105155</v>
      </c>
      <c r="L54" s="14">
        <f t="shared" si="0"/>
        <v>15.773250000000001</v>
      </c>
      <c r="M54" s="14">
        <f t="shared" si="1"/>
        <v>7.8866250000000004</v>
      </c>
    </row>
    <row r="55" spans="1:13" ht="26" x14ac:dyDescent="0.2">
      <c r="A55" s="11" t="s">
        <v>46</v>
      </c>
      <c r="B55" s="12">
        <v>1500</v>
      </c>
      <c r="C55" s="13">
        <v>12.43</v>
      </c>
      <c r="D55" s="13">
        <v>5</v>
      </c>
      <c r="E55" s="13">
        <v>17.43</v>
      </c>
      <c r="F55" s="13">
        <v>34.229999999999997</v>
      </c>
      <c r="G55" s="13">
        <v>13.77</v>
      </c>
      <c r="H55" s="13">
        <v>48</v>
      </c>
      <c r="I55" s="12">
        <v>51345</v>
      </c>
      <c r="J55" s="12">
        <v>20647.5</v>
      </c>
      <c r="K55" s="12">
        <v>71992.5</v>
      </c>
      <c r="L55" s="14">
        <f t="shared" si="0"/>
        <v>2.8797000000000001</v>
      </c>
      <c r="M55" s="14">
        <f t="shared" si="1"/>
        <v>1.4398500000000001</v>
      </c>
    </row>
    <row r="56" spans="1:13" x14ac:dyDescent="0.2">
      <c r="A56" s="15" t="s">
        <v>141</v>
      </c>
      <c r="B56" s="17">
        <v>750</v>
      </c>
      <c r="C56" s="17">
        <v>12.4</v>
      </c>
      <c r="D56" s="17">
        <v>5</v>
      </c>
      <c r="E56" s="17">
        <v>17.399999999999999</v>
      </c>
      <c r="F56" s="17">
        <v>147.78</v>
      </c>
      <c r="G56" s="17">
        <v>59.57</v>
      </c>
      <c r="H56" s="17">
        <v>207.35</v>
      </c>
      <c r="I56" s="16">
        <v>110835</v>
      </c>
      <c r="J56" s="16">
        <v>44675.63</v>
      </c>
      <c r="K56" s="16">
        <v>155510.63</v>
      </c>
      <c r="L56" s="14">
        <f t="shared" si="0"/>
        <v>12.4408504</v>
      </c>
      <c r="M56" s="14">
        <f t="shared" si="1"/>
        <v>6.2204252000000002</v>
      </c>
    </row>
    <row r="57" spans="1:13" ht="26" x14ac:dyDescent="0.2">
      <c r="A57" s="11" t="s">
        <v>73</v>
      </c>
      <c r="B57" s="12">
        <v>5000</v>
      </c>
      <c r="C57" s="13">
        <v>12.31</v>
      </c>
      <c r="D57" s="13">
        <v>5.08</v>
      </c>
      <c r="E57" s="13">
        <v>17.39</v>
      </c>
      <c r="F57" s="13">
        <v>12.48</v>
      </c>
      <c r="G57" s="13">
        <v>5.15</v>
      </c>
      <c r="H57" s="13">
        <v>17.63</v>
      </c>
      <c r="I57" s="12">
        <v>62400</v>
      </c>
      <c r="J57" s="12">
        <v>25742.9</v>
      </c>
      <c r="K57" s="12">
        <v>88142.9</v>
      </c>
      <c r="L57" s="14">
        <f t="shared" si="0"/>
        <v>1.0577147999999998</v>
      </c>
      <c r="M57" s="14">
        <f t="shared" si="1"/>
        <v>0.52885739999999992</v>
      </c>
    </row>
    <row r="58" spans="1:13" x14ac:dyDescent="0.2">
      <c r="A58" s="15" t="s">
        <v>116</v>
      </c>
      <c r="B58" s="16">
        <v>1500</v>
      </c>
      <c r="C58" s="17">
        <v>11.38</v>
      </c>
      <c r="D58" s="17">
        <v>6</v>
      </c>
      <c r="E58" s="17">
        <v>17.38</v>
      </c>
      <c r="F58" s="17">
        <v>56.91</v>
      </c>
      <c r="G58" s="17">
        <v>29.98</v>
      </c>
      <c r="H58" s="17">
        <v>86.89</v>
      </c>
      <c r="I58" s="16">
        <v>85365</v>
      </c>
      <c r="J58" s="16">
        <v>44968.5</v>
      </c>
      <c r="K58" s="16">
        <v>130333.5</v>
      </c>
      <c r="L58" s="14">
        <f t="shared" si="0"/>
        <v>5.2133399999999996</v>
      </c>
      <c r="M58" s="14">
        <f t="shared" si="1"/>
        <v>2.6066699999999998</v>
      </c>
    </row>
    <row r="59" spans="1:13" x14ac:dyDescent="0.2">
      <c r="A59" s="11" t="s">
        <v>176</v>
      </c>
      <c r="B59" s="12">
        <v>800</v>
      </c>
      <c r="C59" s="13">
        <v>11.31</v>
      </c>
      <c r="D59" s="13">
        <v>6.06</v>
      </c>
      <c r="E59" s="13">
        <v>17.37</v>
      </c>
      <c r="F59" s="13">
        <v>47.55</v>
      </c>
      <c r="G59" s="13">
        <v>25.47</v>
      </c>
      <c r="H59" s="13">
        <v>73.02</v>
      </c>
      <c r="I59" s="12">
        <v>38040</v>
      </c>
      <c r="J59" s="12">
        <v>20378.57</v>
      </c>
      <c r="K59" s="12">
        <v>58418.57</v>
      </c>
      <c r="L59" s="14">
        <f t="shared" si="0"/>
        <v>4.3813927499999998</v>
      </c>
      <c r="M59" s="14">
        <f t="shared" si="1"/>
        <v>2.1906963749999999</v>
      </c>
    </row>
    <row r="60" spans="1:13" x14ac:dyDescent="0.2">
      <c r="A60" s="15" t="s">
        <v>9</v>
      </c>
      <c r="B60" s="16">
        <v>11000</v>
      </c>
      <c r="C60" s="17">
        <v>12.37</v>
      </c>
      <c r="D60" s="17">
        <v>5</v>
      </c>
      <c r="E60" s="17">
        <v>17.37</v>
      </c>
      <c r="F60" s="17">
        <v>5.34</v>
      </c>
      <c r="G60" s="17">
        <v>2.16</v>
      </c>
      <c r="H60" s="17">
        <v>7.5</v>
      </c>
      <c r="I60" s="16">
        <v>58740</v>
      </c>
      <c r="J60" s="16">
        <v>23732.5</v>
      </c>
      <c r="K60" s="16">
        <v>82472.5</v>
      </c>
      <c r="L60" s="14">
        <f t="shared" si="0"/>
        <v>0.44984999999999997</v>
      </c>
      <c r="M60" s="14">
        <f t="shared" si="1"/>
        <v>0.22492499999999999</v>
      </c>
    </row>
    <row r="61" spans="1:13" x14ac:dyDescent="0.2">
      <c r="A61" s="11" t="s">
        <v>98</v>
      </c>
      <c r="B61" s="13">
        <v>600</v>
      </c>
      <c r="C61" s="13">
        <v>12.31</v>
      </c>
      <c r="D61" s="13">
        <v>5</v>
      </c>
      <c r="E61" s="13">
        <v>17.309999999999999</v>
      </c>
      <c r="F61" s="13">
        <v>120.6</v>
      </c>
      <c r="G61" s="13">
        <v>48.96</v>
      </c>
      <c r="H61" s="13">
        <v>169.56</v>
      </c>
      <c r="I61" s="12">
        <v>72360</v>
      </c>
      <c r="J61" s="12">
        <v>29374.5</v>
      </c>
      <c r="K61" s="12">
        <v>101734.5</v>
      </c>
      <c r="L61" s="14">
        <f t="shared" si="0"/>
        <v>10.173449999999999</v>
      </c>
      <c r="M61" s="14">
        <f t="shared" si="1"/>
        <v>5.0867249999999995</v>
      </c>
    </row>
    <row r="62" spans="1:13" ht="26" x14ac:dyDescent="0.2">
      <c r="A62" s="15" t="s">
        <v>23</v>
      </c>
      <c r="B62" s="16">
        <v>4000</v>
      </c>
      <c r="C62" s="17">
        <v>12.25</v>
      </c>
      <c r="D62" s="17">
        <v>5</v>
      </c>
      <c r="E62" s="17">
        <v>17.25</v>
      </c>
      <c r="F62" s="17">
        <v>13.49</v>
      </c>
      <c r="G62" s="17">
        <v>5.5</v>
      </c>
      <c r="H62" s="17">
        <v>18.989999999999998</v>
      </c>
      <c r="I62" s="16">
        <v>53960</v>
      </c>
      <c r="J62" s="16">
        <v>22010</v>
      </c>
      <c r="K62" s="16">
        <v>75970</v>
      </c>
      <c r="L62" s="14">
        <f t="shared" si="0"/>
        <v>1.1395500000000001</v>
      </c>
      <c r="M62" s="14">
        <f t="shared" si="1"/>
        <v>0.56977500000000003</v>
      </c>
    </row>
    <row r="63" spans="1:13" x14ac:dyDescent="0.2">
      <c r="A63" s="11" t="s">
        <v>26</v>
      </c>
      <c r="B63" s="13">
        <v>4950</v>
      </c>
      <c r="C63" s="13">
        <v>12.23</v>
      </c>
      <c r="D63" s="13">
        <v>5</v>
      </c>
      <c r="E63" s="13">
        <v>17.23</v>
      </c>
      <c r="F63" s="13">
        <v>11.68</v>
      </c>
      <c r="G63" s="13">
        <v>4.7699999999999996</v>
      </c>
      <c r="H63" s="13">
        <v>16.45</v>
      </c>
      <c r="I63" s="12">
        <v>57816</v>
      </c>
      <c r="J63" s="12">
        <v>23623.88</v>
      </c>
      <c r="K63" s="12">
        <v>81439.88</v>
      </c>
      <c r="L63" s="14">
        <f t="shared" si="0"/>
        <v>0.9871500606060607</v>
      </c>
      <c r="M63" s="14">
        <f t="shared" si="1"/>
        <v>0.49357503030303035</v>
      </c>
    </row>
    <row r="64" spans="1:13" ht="26" x14ac:dyDescent="0.2">
      <c r="A64" s="15" t="s">
        <v>132</v>
      </c>
      <c r="B64" s="16">
        <v>2400</v>
      </c>
      <c r="C64" s="17">
        <v>12.19</v>
      </c>
      <c r="D64" s="17">
        <v>5</v>
      </c>
      <c r="E64" s="17">
        <v>17.190000000000001</v>
      </c>
      <c r="F64" s="17">
        <v>21.04</v>
      </c>
      <c r="G64" s="17">
        <v>8.6300000000000008</v>
      </c>
      <c r="H64" s="17">
        <v>29.67</v>
      </c>
      <c r="I64" s="16">
        <v>50496</v>
      </c>
      <c r="J64" s="16">
        <v>20706</v>
      </c>
      <c r="K64" s="16">
        <v>71202</v>
      </c>
      <c r="L64" s="14">
        <f t="shared" si="0"/>
        <v>1.7800499999999999</v>
      </c>
      <c r="M64" s="14">
        <f t="shared" si="1"/>
        <v>0.89002499999999996</v>
      </c>
    </row>
    <row r="65" spans="1:13" x14ac:dyDescent="0.2">
      <c r="A65" s="11" t="s">
        <v>167</v>
      </c>
      <c r="B65" s="12">
        <v>13000</v>
      </c>
      <c r="C65" s="13">
        <v>12.17</v>
      </c>
      <c r="D65" s="13">
        <v>5</v>
      </c>
      <c r="E65" s="13">
        <v>17.170000000000002</v>
      </c>
      <c r="F65" s="13">
        <v>3.83</v>
      </c>
      <c r="G65" s="13">
        <v>1.57</v>
      </c>
      <c r="H65" s="13">
        <v>5.4</v>
      </c>
      <c r="I65" s="12">
        <v>49790</v>
      </c>
      <c r="J65" s="12">
        <v>20442.5</v>
      </c>
      <c r="K65" s="12">
        <v>70232.5</v>
      </c>
      <c r="L65" s="14">
        <f t="shared" si="0"/>
        <v>0.32414999999999999</v>
      </c>
      <c r="M65" s="14">
        <f t="shared" si="1"/>
        <v>0.162075</v>
      </c>
    </row>
    <row r="66" spans="1:13" ht="26" x14ac:dyDescent="0.2">
      <c r="A66" s="15" t="s">
        <v>111</v>
      </c>
      <c r="B66" s="16">
        <v>500</v>
      </c>
      <c r="C66" s="17">
        <v>12.12</v>
      </c>
      <c r="D66" s="17">
        <v>5</v>
      </c>
      <c r="E66" s="17">
        <v>17.12</v>
      </c>
      <c r="F66" s="17">
        <v>131.27000000000001</v>
      </c>
      <c r="G66" s="17">
        <v>54.11</v>
      </c>
      <c r="H66" s="17">
        <v>185.38</v>
      </c>
      <c r="I66" s="16">
        <v>65635</v>
      </c>
      <c r="J66" s="16">
        <v>27055</v>
      </c>
      <c r="K66" s="16">
        <v>92690</v>
      </c>
      <c r="L66" s="14">
        <f t="shared" si="0"/>
        <v>11.1228</v>
      </c>
      <c r="M66" s="14">
        <f t="shared" si="1"/>
        <v>5.5613999999999999</v>
      </c>
    </row>
    <row r="67" spans="1:13" x14ac:dyDescent="0.2">
      <c r="A67" s="11" t="s">
        <v>129</v>
      </c>
      <c r="B67" s="13">
        <v>1200</v>
      </c>
      <c r="C67" s="13">
        <v>11.99</v>
      </c>
      <c r="D67" s="13">
        <v>5</v>
      </c>
      <c r="E67" s="13">
        <v>16.989999999999998</v>
      </c>
      <c r="F67" s="13">
        <v>49.03</v>
      </c>
      <c r="G67" s="13">
        <v>20.45</v>
      </c>
      <c r="H67" s="13">
        <v>69.48</v>
      </c>
      <c r="I67" s="12">
        <v>58836</v>
      </c>
      <c r="J67" s="12">
        <v>24534</v>
      </c>
      <c r="K67" s="12">
        <v>83370</v>
      </c>
      <c r="L67" s="14">
        <f t="shared" si="0"/>
        <v>4.1684999999999999</v>
      </c>
      <c r="M67" s="14">
        <f t="shared" si="1"/>
        <v>2.0842499999999999</v>
      </c>
    </row>
    <row r="68" spans="1:13" x14ac:dyDescent="0.2">
      <c r="A68" s="15" t="s">
        <v>94</v>
      </c>
      <c r="B68" s="16">
        <v>25000</v>
      </c>
      <c r="C68" s="17">
        <v>11.87</v>
      </c>
      <c r="D68" s="17">
        <v>5</v>
      </c>
      <c r="E68" s="17">
        <v>16.87</v>
      </c>
      <c r="F68" s="17">
        <v>1.71</v>
      </c>
      <c r="G68" s="17">
        <v>0.72</v>
      </c>
      <c r="H68" s="17">
        <v>2.4300000000000002</v>
      </c>
      <c r="I68" s="16">
        <v>42750</v>
      </c>
      <c r="J68" s="16">
        <v>18000</v>
      </c>
      <c r="K68" s="16">
        <v>60750</v>
      </c>
      <c r="L68" s="14">
        <f t="shared" ref="L68:L131" si="2">K68*2*3%/B68</f>
        <v>0.14580000000000001</v>
      </c>
      <c r="M68" s="14">
        <f t="shared" ref="M68:M131" si="3">K68*3%/B68</f>
        <v>7.2900000000000006E-2</v>
      </c>
    </row>
    <row r="69" spans="1:13" x14ac:dyDescent="0.2">
      <c r="A69" s="11" t="s">
        <v>32</v>
      </c>
      <c r="B69" s="12">
        <v>7500</v>
      </c>
      <c r="C69" s="13">
        <v>11.75</v>
      </c>
      <c r="D69" s="13">
        <v>5</v>
      </c>
      <c r="E69" s="13">
        <v>16.75</v>
      </c>
      <c r="F69" s="13">
        <v>8.27</v>
      </c>
      <c r="G69" s="13">
        <v>3.52</v>
      </c>
      <c r="H69" s="13">
        <v>11.79</v>
      </c>
      <c r="I69" s="12">
        <v>62025</v>
      </c>
      <c r="J69" s="12">
        <v>26381.25</v>
      </c>
      <c r="K69" s="12">
        <v>88406.25</v>
      </c>
      <c r="L69" s="14">
        <f t="shared" si="2"/>
        <v>0.70725000000000005</v>
      </c>
      <c r="M69" s="14">
        <f t="shared" si="3"/>
        <v>0.35362500000000002</v>
      </c>
    </row>
    <row r="70" spans="1:13" x14ac:dyDescent="0.2">
      <c r="A70" s="15" t="s">
        <v>202</v>
      </c>
      <c r="B70" s="16">
        <v>3000</v>
      </c>
      <c r="C70" s="17">
        <v>11.65</v>
      </c>
      <c r="D70" s="17">
        <v>5</v>
      </c>
      <c r="E70" s="17">
        <v>16.649999999999999</v>
      </c>
      <c r="F70" s="17">
        <v>22.08</v>
      </c>
      <c r="G70" s="17">
        <v>9.48</v>
      </c>
      <c r="H70" s="17">
        <v>31.56</v>
      </c>
      <c r="I70" s="16">
        <v>66240</v>
      </c>
      <c r="J70" s="16">
        <v>28425</v>
      </c>
      <c r="K70" s="16">
        <v>94665</v>
      </c>
      <c r="L70" s="14">
        <f t="shared" si="2"/>
        <v>1.8933</v>
      </c>
      <c r="M70" s="14">
        <f t="shared" si="3"/>
        <v>0.94664999999999999</v>
      </c>
    </row>
    <row r="71" spans="1:13" x14ac:dyDescent="0.2">
      <c r="A71" s="11" t="s">
        <v>5</v>
      </c>
      <c r="B71" s="12">
        <v>4000</v>
      </c>
      <c r="C71" s="13">
        <v>11.25</v>
      </c>
      <c r="D71" s="13">
        <v>5.38</v>
      </c>
      <c r="E71" s="13">
        <v>16.63</v>
      </c>
      <c r="F71" s="13">
        <v>19.89</v>
      </c>
      <c r="G71" s="13">
        <v>9.5</v>
      </c>
      <c r="H71" s="13">
        <v>29.39</v>
      </c>
      <c r="I71" s="12">
        <v>79560</v>
      </c>
      <c r="J71" s="12">
        <v>38015.08</v>
      </c>
      <c r="K71" s="12">
        <v>117575.08</v>
      </c>
      <c r="L71" s="14">
        <f t="shared" si="2"/>
        <v>1.7636262</v>
      </c>
      <c r="M71" s="14">
        <f t="shared" si="3"/>
        <v>0.88181310000000002</v>
      </c>
    </row>
    <row r="72" spans="1:13" ht="26" x14ac:dyDescent="0.2">
      <c r="A72" s="15" t="s">
        <v>151</v>
      </c>
      <c r="B72" s="16">
        <v>3000</v>
      </c>
      <c r="C72" s="17">
        <v>11.58</v>
      </c>
      <c r="D72" s="17">
        <v>5</v>
      </c>
      <c r="E72" s="17">
        <v>16.579999999999998</v>
      </c>
      <c r="F72" s="17">
        <v>25.38</v>
      </c>
      <c r="G72" s="17">
        <v>10.95</v>
      </c>
      <c r="H72" s="17">
        <v>36.33</v>
      </c>
      <c r="I72" s="16">
        <v>76140</v>
      </c>
      <c r="J72" s="16">
        <v>32857.5</v>
      </c>
      <c r="K72" s="16">
        <v>108997.5</v>
      </c>
      <c r="L72" s="14">
        <f t="shared" si="2"/>
        <v>2.1799499999999998</v>
      </c>
      <c r="M72" s="14">
        <f t="shared" si="3"/>
        <v>1.0899749999999999</v>
      </c>
    </row>
    <row r="73" spans="1:13" x14ac:dyDescent="0.2">
      <c r="A73" s="11" t="s">
        <v>75</v>
      </c>
      <c r="B73" s="12">
        <v>4500</v>
      </c>
      <c r="C73" s="13">
        <v>11.55</v>
      </c>
      <c r="D73" s="13">
        <v>5</v>
      </c>
      <c r="E73" s="13">
        <v>16.55</v>
      </c>
      <c r="F73" s="13">
        <v>13.49</v>
      </c>
      <c r="G73" s="13">
        <v>5.84</v>
      </c>
      <c r="H73" s="13">
        <v>19.329999999999998</v>
      </c>
      <c r="I73" s="12">
        <v>60705</v>
      </c>
      <c r="J73" s="12">
        <v>26257.5</v>
      </c>
      <c r="K73" s="12">
        <v>86962.5</v>
      </c>
      <c r="L73" s="14">
        <f t="shared" si="2"/>
        <v>1.1595</v>
      </c>
      <c r="M73" s="14">
        <f t="shared" si="3"/>
        <v>0.57974999999999999</v>
      </c>
    </row>
    <row r="74" spans="1:13" x14ac:dyDescent="0.2">
      <c r="A74" s="15" t="s">
        <v>203</v>
      </c>
      <c r="B74" s="16">
        <v>1000</v>
      </c>
      <c r="C74" s="17">
        <v>11.54</v>
      </c>
      <c r="D74" s="17">
        <v>5</v>
      </c>
      <c r="E74" s="17">
        <v>16.54</v>
      </c>
      <c r="F74" s="17">
        <v>62.13</v>
      </c>
      <c r="G74" s="17">
        <v>26.91</v>
      </c>
      <c r="H74" s="17">
        <v>89.04</v>
      </c>
      <c r="I74" s="16">
        <v>62130</v>
      </c>
      <c r="J74" s="16">
        <v>26907.5</v>
      </c>
      <c r="K74" s="16">
        <v>89037.5</v>
      </c>
      <c r="L74" s="14">
        <f t="shared" si="2"/>
        <v>5.3422499999999999</v>
      </c>
      <c r="M74" s="14">
        <f t="shared" si="3"/>
        <v>2.671125</v>
      </c>
    </row>
    <row r="75" spans="1:13" x14ac:dyDescent="0.2">
      <c r="A75" s="11" t="s">
        <v>148</v>
      </c>
      <c r="B75" s="13">
        <v>25</v>
      </c>
      <c r="C75" s="13">
        <v>11.5</v>
      </c>
      <c r="D75" s="13">
        <v>5</v>
      </c>
      <c r="E75" s="13">
        <v>16.5</v>
      </c>
      <c r="F75" s="13">
        <v>3318.12</v>
      </c>
      <c r="G75" s="13">
        <v>1441.79</v>
      </c>
      <c r="H75" s="13">
        <v>4759.91</v>
      </c>
      <c r="I75" s="12">
        <v>82953</v>
      </c>
      <c r="J75" s="12">
        <v>36044.629999999997</v>
      </c>
      <c r="K75" s="12">
        <v>118997.63</v>
      </c>
      <c r="L75" s="14">
        <f t="shared" si="2"/>
        <v>285.594312</v>
      </c>
      <c r="M75" s="14">
        <f t="shared" si="3"/>
        <v>142.797156</v>
      </c>
    </row>
    <row r="76" spans="1:13" ht="26" x14ac:dyDescent="0.2">
      <c r="A76" s="15" t="s">
        <v>185</v>
      </c>
      <c r="B76" s="16">
        <v>1500</v>
      </c>
      <c r="C76" s="17">
        <v>11.48</v>
      </c>
      <c r="D76" s="17">
        <v>5</v>
      </c>
      <c r="E76" s="17">
        <v>16.48</v>
      </c>
      <c r="F76" s="17">
        <v>21.85</v>
      </c>
      <c r="G76" s="17">
        <v>9.52</v>
      </c>
      <c r="H76" s="17">
        <v>31.37</v>
      </c>
      <c r="I76" s="16">
        <v>32775</v>
      </c>
      <c r="J76" s="16">
        <v>14272.5</v>
      </c>
      <c r="K76" s="16">
        <v>47047.5</v>
      </c>
      <c r="L76" s="14">
        <f t="shared" si="2"/>
        <v>1.8818999999999999</v>
      </c>
      <c r="M76" s="14">
        <f t="shared" si="3"/>
        <v>0.94094999999999995</v>
      </c>
    </row>
    <row r="77" spans="1:13" x14ac:dyDescent="0.2">
      <c r="A77" s="11" t="s">
        <v>146</v>
      </c>
      <c r="B77" s="13">
        <v>3750</v>
      </c>
      <c r="C77" s="13">
        <v>11.46</v>
      </c>
      <c r="D77" s="13">
        <v>5</v>
      </c>
      <c r="E77" s="13">
        <v>16.46</v>
      </c>
      <c r="F77" s="13">
        <v>17.82</v>
      </c>
      <c r="G77" s="13">
        <v>7.77</v>
      </c>
      <c r="H77" s="13">
        <v>25.59</v>
      </c>
      <c r="I77" s="12">
        <v>66825</v>
      </c>
      <c r="J77" s="12">
        <v>29137.5</v>
      </c>
      <c r="K77" s="12">
        <v>95962.5</v>
      </c>
      <c r="L77" s="14">
        <f t="shared" si="2"/>
        <v>1.5354000000000001</v>
      </c>
      <c r="M77" s="14">
        <f t="shared" si="3"/>
        <v>0.76770000000000005</v>
      </c>
    </row>
    <row r="78" spans="1:13" ht="26" x14ac:dyDescent="0.2">
      <c r="A78" s="15" t="s">
        <v>135</v>
      </c>
      <c r="B78" s="16">
        <v>1500</v>
      </c>
      <c r="C78" s="17">
        <v>11.39</v>
      </c>
      <c r="D78" s="17">
        <v>5</v>
      </c>
      <c r="E78" s="17">
        <v>16.39</v>
      </c>
      <c r="F78" s="17">
        <v>49.43</v>
      </c>
      <c r="G78" s="17">
        <v>21.7</v>
      </c>
      <c r="H78" s="17">
        <v>71.13</v>
      </c>
      <c r="I78" s="16">
        <v>74145</v>
      </c>
      <c r="J78" s="16">
        <v>32542.5</v>
      </c>
      <c r="K78" s="16">
        <v>106687.5</v>
      </c>
      <c r="L78" s="14">
        <f t="shared" si="2"/>
        <v>4.2675000000000001</v>
      </c>
      <c r="M78" s="14">
        <f t="shared" si="3"/>
        <v>2.13375</v>
      </c>
    </row>
    <row r="79" spans="1:13" x14ac:dyDescent="0.2">
      <c r="A79" s="11" t="s">
        <v>65</v>
      </c>
      <c r="B79" s="12">
        <v>2000</v>
      </c>
      <c r="C79" s="13">
        <v>11.39</v>
      </c>
      <c r="D79" s="13">
        <v>5</v>
      </c>
      <c r="E79" s="13">
        <v>16.39</v>
      </c>
      <c r="F79" s="13">
        <v>28.72</v>
      </c>
      <c r="G79" s="13">
        <v>12.6</v>
      </c>
      <c r="H79" s="13">
        <v>41.32</v>
      </c>
      <c r="I79" s="12">
        <v>57440</v>
      </c>
      <c r="J79" s="12">
        <v>25200</v>
      </c>
      <c r="K79" s="12">
        <v>82640</v>
      </c>
      <c r="L79" s="14">
        <f t="shared" si="2"/>
        <v>2.4791999999999996</v>
      </c>
      <c r="M79" s="14">
        <f t="shared" si="3"/>
        <v>1.2395999999999998</v>
      </c>
    </row>
    <row r="80" spans="1:13" ht="26" x14ac:dyDescent="0.2">
      <c r="A80" s="15" t="s">
        <v>41</v>
      </c>
      <c r="B80" s="16">
        <v>2800</v>
      </c>
      <c r="C80" s="17">
        <v>11.39</v>
      </c>
      <c r="D80" s="17">
        <v>5</v>
      </c>
      <c r="E80" s="17">
        <v>16.39</v>
      </c>
      <c r="F80" s="17">
        <v>16.579999999999998</v>
      </c>
      <c r="G80" s="17">
        <v>7.28</v>
      </c>
      <c r="H80" s="17">
        <v>23.86</v>
      </c>
      <c r="I80" s="16">
        <v>46424</v>
      </c>
      <c r="J80" s="16">
        <v>20370</v>
      </c>
      <c r="K80" s="16">
        <v>66794</v>
      </c>
      <c r="L80" s="14">
        <f t="shared" si="2"/>
        <v>1.4313</v>
      </c>
      <c r="M80" s="14">
        <f t="shared" si="3"/>
        <v>0.71565000000000001</v>
      </c>
    </row>
    <row r="81" spans="1:13" ht="26" x14ac:dyDescent="0.2">
      <c r="A81" s="11" t="s">
        <v>8</v>
      </c>
      <c r="B81" s="13">
        <v>500</v>
      </c>
      <c r="C81" s="13">
        <v>11.39</v>
      </c>
      <c r="D81" s="13">
        <v>5</v>
      </c>
      <c r="E81" s="13">
        <v>16.39</v>
      </c>
      <c r="F81" s="13">
        <v>122.93</v>
      </c>
      <c r="G81" s="13">
        <v>53.95</v>
      </c>
      <c r="H81" s="13">
        <v>176.88</v>
      </c>
      <c r="I81" s="12">
        <v>61465</v>
      </c>
      <c r="J81" s="12">
        <v>26973.75</v>
      </c>
      <c r="K81" s="12">
        <v>88438.75</v>
      </c>
      <c r="L81" s="14">
        <f t="shared" si="2"/>
        <v>10.61265</v>
      </c>
      <c r="M81" s="14">
        <f t="shared" si="3"/>
        <v>5.3063250000000002</v>
      </c>
    </row>
    <row r="82" spans="1:13" x14ac:dyDescent="0.2">
      <c r="A82" s="15" t="s">
        <v>45</v>
      </c>
      <c r="B82" s="17">
        <v>12000</v>
      </c>
      <c r="C82" s="17">
        <v>11.24</v>
      </c>
      <c r="D82" s="17">
        <v>5.14</v>
      </c>
      <c r="E82" s="17">
        <v>16.38</v>
      </c>
      <c r="F82" s="17">
        <v>4.24</v>
      </c>
      <c r="G82" s="17">
        <v>1.94</v>
      </c>
      <c r="H82" s="17">
        <v>6.18</v>
      </c>
      <c r="I82" s="16">
        <v>50880</v>
      </c>
      <c r="J82" s="16">
        <v>23253.360000000001</v>
      </c>
      <c r="K82" s="16">
        <v>74133.36</v>
      </c>
      <c r="L82" s="14">
        <f t="shared" si="2"/>
        <v>0.37066679999999996</v>
      </c>
      <c r="M82" s="14">
        <f t="shared" si="3"/>
        <v>0.18533339999999998</v>
      </c>
    </row>
    <row r="83" spans="1:13" ht="26" x14ac:dyDescent="0.2">
      <c r="A83" s="11" t="s">
        <v>124</v>
      </c>
      <c r="B83" s="12">
        <v>6000</v>
      </c>
      <c r="C83" s="13">
        <v>11.37</v>
      </c>
      <c r="D83" s="13">
        <v>5</v>
      </c>
      <c r="E83" s="13">
        <v>16.37</v>
      </c>
      <c r="F83" s="13">
        <v>9.39</v>
      </c>
      <c r="G83" s="13">
        <v>4.13</v>
      </c>
      <c r="H83" s="13">
        <v>13.52</v>
      </c>
      <c r="I83" s="12">
        <v>56340</v>
      </c>
      <c r="J83" s="12">
        <v>24765</v>
      </c>
      <c r="K83" s="12">
        <v>81105</v>
      </c>
      <c r="L83" s="14">
        <f t="shared" si="2"/>
        <v>0.81105000000000005</v>
      </c>
      <c r="M83" s="14">
        <f t="shared" si="3"/>
        <v>0.40552500000000002</v>
      </c>
    </row>
    <row r="84" spans="1:13" ht="26" x14ac:dyDescent="0.2">
      <c r="A84" s="15" t="s">
        <v>31</v>
      </c>
      <c r="B84" s="17">
        <v>1700</v>
      </c>
      <c r="C84" s="17">
        <v>11.37</v>
      </c>
      <c r="D84" s="17">
        <v>5</v>
      </c>
      <c r="E84" s="17">
        <v>16.37</v>
      </c>
      <c r="F84" s="17">
        <v>34.21</v>
      </c>
      <c r="G84" s="17">
        <v>15.04</v>
      </c>
      <c r="H84" s="17">
        <v>49.25</v>
      </c>
      <c r="I84" s="16">
        <v>58157</v>
      </c>
      <c r="J84" s="16">
        <v>25559.5</v>
      </c>
      <c r="K84" s="16">
        <v>83716.5</v>
      </c>
      <c r="L84" s="14">
        <f t="shared" si="2"/>
        <v>2.9546999999999999</v>
      </c>
      <c r="M84" s="14">
        <f t="shared" si="3"/>
        <v>1.4773499999999999</v>
      </c>
    </row>
    <row r="85" spans="1:13" ht="26" x14ac:dyDescent="0.2">
      <c r="A85" s="11" t="s">
        <v>194</v>
      </c>
      <c r="B85" s="13">
        <v>8500</v>
      </c>
      <c r="C85" s="13">
        <v>11.36</v>
      </c>
      <c r="D85" s="13">
        <v>5</v>
      </c>
      <c r="E85" s="13">
        <v>16.36</v>
      </c>
      <c r="F85" s="13">
        <v>4.33</v>
      </c>
      <c r="G85" s="13">
        <v>1.91</v>
      </c>
      <c r="H85" s="13">
        <v>6.24</v>
      </c>
      <c r="I85" s="12">
        <v>36805</v>
      </c>
      <c r="J85" s="12">
        <v>16192.5</v>
      </c>
      <c r="K85" s="12">
        <v>52997.5</v>
      </c>
      <c r="L85" s="14">
        <f t="shared" si="2"/>
        <v>0.37409999999999999</v>
      </c>
      <c r="M85" s="14">
        <f t="shared" si="3"/>
        <v>0.18704999999999999</v>
      </c>
    </row>
    <row r="86" spans="1:13" x14ac:dyDescent="0.2">
      <c r="A86" s="15" t="s">
        <v>4</v>
      </c>
      <c r="B86" s="17">
        <v>400</v>
      </c>
      <c r="C86" s="17">
        <v>11.36</v>
      </c>
      <c r="D86" s="17">
        <v>5</v>
      </c>
      <c r="E86" s="17">
        <v>16.36</v>
      </c>
      <c r="F86" s="17">
        <v>164.41</v>
      </c>
      <c r="G86" s="17">
        <v>72.36</v>
      </c>
      <c r="H86" s="17">
        <v>236.77</v>
      </c>
      <c r="I86" s="16">
        <v>65764</v>
      </c>
      <c r="J86" s="16">
        <v>28942</v>
      </c>
      <c r="K86" s="16">
        <v>94706</v>
      </c>
      <c r="L86" s="14">
        <f t="shared" si="2"/>
        <v>14.2059</v>
      </c>
      <c r="M86" s="14">
        <f t="shared" si="3"/>
        <v>7.1029499999999999</v>
      </c>
    </row>
    <row r="87" spans="1:13" ht="26" x14ac:dyDescent="0.2">
      <c r="A87" s="11" t="s">
        <v>198</v>
      </c>
      <c r="B87" s="12">
        <v>200</v>
      </c>
      <c r="C87" s="13">
        <v>11.35</v>
      </c>
      <c r="D87" s="13">
        <v>5</v>
      </c>
      <c r="E87" s="13">
        <v>16.350000000000001</v>
      </c>
      <c r="F87" s="13">
        <v>422.57</v>
      </c>
      <c r="G87" s="13">
        <v>186</v>
      </c>
      <c r="H87" s="13">
        <v>608.57000000000005</v>
      </c>
      <c r="I87" s="12">
        <v>84514</v>
      </c>
      <c r="J87" s="12">
        <v>37200</v>
      </c>
      <c r="K87" s="12">
        <v>121714</v>
      </c>
      <c r="L87" s="14">
        <f t="shared" si="2"/>
        <v>36.514200000000002</v>
      </c>
      <c r="M87" s="14">
        <f t="shared" si="3"/>
        <v>18.257100000000001</v>
      </c>
    </row>
    <row r="88" spans="1:13" x14ac:dyDescent="0.2">
      <c r="A88" s="15" t="s">
        <v>153</v>
      </c>
      <c r="B88" s="16">
        <v>500</v>
      </c>
      <c r="C88" s="17">
        <v>11.35</v>
      </c>
      <c r="D88" s="17">
        <v>5</v>
      </c>
      <c r="E88" s="17">
        <v>16.350000000000001</v>
      </c>
      <c r="F88" s="17">
        <v>112.05</v>
      </c>
      <c r="G88" s="17">
        <v>49.32</v>
      </c>
      <c r="H88" s="17">
        <v>161.37</v>
      </c>
      <c r="I88" s="16">
        <v>56025</v>
      </c>
      <c r="J88" s="16">
        <v>24661.25</v>
      </c>
      <c r="K88" s="16">
        <v>80686.25</v>
      </c>
      <c r="L88" s="14">
        <f t="shared" si="2"/>
        <v>9.6823499999999996</v>
      </c>
      <c r="M88" s="14">
        <f t="shared" si="3"/>
        <v>4.8411749999999998</v>
      </c>
    </row>
    <row r="89" spans="1:13" ht="26" x14ac:dyDescent="0.2">
      <c r="A89" s="11" t="s">
        <v>10</v>
      </c>
      <c r="B89" s="12">
        <v>700</v>
      </c>
      <c r="C89" s="13">
        <v>11.35</v>
      </c>
      <c r="D89" s="13">
        <v>5</v>
      </c>
      <c r="E89" s="13">
        <v>16.350000000000001</v>
      </c>
      <c r="F89" s="13">
        <v>89.57</v>
      </c>
      <c r="G89" s="13">
        <v>39.450000000000003</v>
      </c>
      <c r="H89" s="13">
        <v>129.02000000000001</v>
      </c>
      <c r="I89" s="12">
        <v>62699</v>
      </c>
      <c r="J89" s="12">
        <v>27611.5</v>
      </c>
      <c r="K89" s="12">
        <v>90310.5</v>
      </c>
      <c r="L89" s="14">
        <f t="shared" si="2"/>
        <v>7.7408999999999999</v>
      </c>
      <c r="M89" s="14">
        <f t="shared" si="3"/>
        <v>3.8704499999999999</v>
      </c>
    </row>
    <row r="90" spans="1:13" x14ac:dyDescent="0.2">
      <c r="A90" s="15" t="s">
        <v>174</v>
      </c>
      <c r="B90" s="17">
        <v>500</v>
      </c>
      <c r="C90" s="17">
        <v>11.34</v>
      </c>
      <c r="D90" s="17">
        <v>5</v>
      </c>
      <c r="E90" s="17">
        <v>16.34</v>
      </c>
      <c r="F90" s="17">
        <v>221.86</v>
      </c>
      <c r="G90" s="17">
        <v>97.76</v>
      </c>
      <c r="H90" s="17">
        <v>319.62</v>
      </c>
      <c r="I90" s="16">
        <v>110930</v>
      </c>
      <c r="J90" s="16">
        <v>48880</v>
      </c>
      <c r="K90" s="16">
        <v>159810</v>
      </c>
      <c r="L90" s="14">
        <f t="shared" si="2"/>
        <v>19.177199999999999</v>
      </c>
      <c r="M90" s="14">
        <f t="shared" si="3"/>
        <v>9.5885999999999996</v>
      </c>
    </row>
    <row r="91" spans="1:13" x14ac:dyDescent="0.2">
      <c r="A91" s="11" t="s">
        <v>171</v>
      </c>
      <c r="B91" s="13">
        <v>500</v>
      </c>
      <c r="C91" s="13">
        <v>11.34</v>
      </c>
      <c r="D91" s="13">
        <v>5</v>
      </c>
      <c r="E91" s="13">
        <v>16.34</v>
      </c>
      <c r="F91" s="13">
        <v>108.83</v>
      </c>
      <c r="G91" s="13">
        <v>47.95</v>
      </c>
      <c r="H91" s="13">
        <v>156.78</v>
      </c>
      <c r="I91" s="12">
        <v>54415</v>
      </c>
      <c r="J91" s="12">
        <v>23973.75</v>
      </c>
      <c r="K91" s="12">
        <v>78388.75</v>
      </c>
      <c r="L91" s="14">
        <f t="shared" si="2"/>
        <v>9.4066499999999991</v>
      </c>
      <c r="M91" s="14">
        <f t="shared" si="3"/>
        <v>4.7033249999999995</v>
      </c>
    </row>
    <row r="92" spans="1:13" x14ac:dyDescent="0.2">
      <c r="A92" s="15" t="s">
        <v>125</v>
      </c>
      <c r="B92" s="16">
        <v>2600</v>
      </c>
      <c r="C92" s="17">
        <v>11.34</v>
      </c>
      <c r="D92" s="17">
        <v>5</v>
      </c>
      <c r="E92" s="17">
        <v>16.34</v>
      </c>
      <c r="F92" s="17">
        <v>38.29</v>
      </c>
      <c r="G92" s="17">
        <v>16.88</v>
      </c>
      <c r="H92" s="17">
        <v>55.17</v>
      </c>
      <c r="I92" s="16">
        <v>99554</v>
      </c>
      <c r="J92" s="16">
        <v>43888</v>
      </c>
      <c r="K92" s="16">
        <v>143442</v>
      </c>
      <c r="L92" s="14">
        <f t="shared" si="2"/>
        <v>3.3102</v>
      </c>
      <c r="M92" s="14">
        <f t="shared" si="3"/>
        <v>1.6551</v>
      </c>
    </row>
    <row r="93" spans="1:13" ht="26" x14ac:dyDescent="0.2">
      <c r="A93" s="11" t="s">
        <v>71</v>
      </c>
      <c r="B93" s="12">
        <v>600</v>
      </c>
      <c r="C93" s="13">
        <v>11.34</v>
      </c>
      <c r="D93" s="13">
        <v>5</v>
      </c>
      <c r="E93" s="13">
        <v>16.34</v>
      </c>
      <c r="F93" s="13">
        <v>80.92</v>
      </c>
      <c r="G93" s="13">
        <v>35.68</v>
      </c>
      <c r="H93" s="13">
        <v>116.6</v>
      </c>
      <c r="I93" s="12">
        <v>48552</v>
      </c>
      <c r="J93" s="12">
        <v>21405</v>
      </c>
      <c r="K93" s="12">
        <v>69957</v>
      </c>
      <c r="L93" s="14">
        <f t="shared" si="2"/>
        <v>6.9957000000000003</v>
      </c>
      <c r="M93" s="14">
        <f t="shared" si="3"/>
        <v>3.4978500000000001</v>
      </c>
    </row>
    <row r="94" spans="1:13" x14ac:dyDescent="0.2">
      <c r="A94" s="15" t="s">
        <v>50</v>
      </c>
      <c r="B94" s="16">
        <v>700</v>
      </c>
      <c r="C94" s="17">
        <v>11.34</v>
      </c>
      <c r="D94" s="17">
        <v>5</v>
      </c>
      <c r="E94" s="17">
        <v>16.34</v>
      </c>
      <c r="F94" s="17">
        <v>125.51</v>
      </c>
      <c r="G94" s="17">
        <v>55.33</v>
      </c>
      <c r="H94" s="17">
        <v>180.84</v>
      </c>
      <c r="I94" s="16">
        <v>87857</v>
      </c>
      <c r="J94" s="16">
        <v>38727.5</v>
      </c>
      <c r="K94" s="16">
        <v>126584.5</v>
      </c>
      <c r="L94" s="14">
        <f t="shared" si="2"/>
        <v>10.850099999999999</v>
      </c>
      <c r="M94" s="14">
        <f t="shared" si="3"/>
        <v>5.4250499999999997</v>
      </c>
    </row>
    <row r="95" spans="1:13" x14ac:dyDescent="0.2">
      <c r="A95" s="11" t="s">
        <v>140</v>
      </c>
      <c r="B95" s="13">
        <v>27000</v>
      </c>
      <c r="C95" s="13">
        <v>11.33</v>
      </c>
      <c r="D95" s="13">
        <v>5</v>
      </c>
      <c r="E95" s="13">
        <v>16.329999999999998</v>
      </c>
      <c r="F95" s="13">
        <v>2.76</v>
      </c>
      <c r="G95" s="13">
        <v>1.22</v>
      </c>
      <c r="H95" s="13">
        <v>3.98</v>
      </c>
      <c r="I95" s="12">
        <v>74520</v>
      </c>
      <c r="J95" s="12">
        <v>32872.5</v>
      </c>
      <c r="K95" s="12">
        <v>107392.5</v>
      </c>
      <c r="L95" s="14">
        <f t="shared" si="2"/>
        <v>0.23865</v>
      </c>
      <c r="M95" s="14">
        <f t="shared" si="3"/>
        <v>0.119325</v>
      </c>
    </row>
    <row r="96" spans="1:13" ht="26" x14ac:dyDescent="0.2">
      <c r="A96" s="15" t="s">
        <v>12</v>
      </c>
      <c r="B96" s="16">
        <v>500</v>
      </c>
      <c r="C96" s="17">
        <v>11.33</v>
      </c>
      <c r="D96" s="17">
        <v>5</v>
      </c>
      <c r="E96" s="17">
        <v>16.329999999999998</v>
      </c>
      <c r="F96" s="17">
        <v>130.69</v>
      </c>
      <c r="G96" s="17">
        <v>57.64</v>
      </c>
      <c r="H96" s="17">
        <v>188.33</v>
      </c>
      <c r="I96" s="16">
        <v>65345</v>
      </c>
      <c r="J96" s="16">
        <v>28817.5</v>
      </c>
      <c r="K96" s="16">
        <v>94162.5</v>
      </c>
      <c r="L96" s="14">
        <f t="shared" si="2"/>
        <v>11.2995</v>
      </c>
      <c r="M96" s="14">
        <f t="shared" si="3"/>
        <v>5.64975</v>
      </c>
    </row>
    <row r="97" spans="1:13" ht="26" x14ac:dyDescent="0.2">
      <c r="A97" s="11" t="s">
        <v>11</v>
      </c>
      <c r="B97" s="12">
        <v>2500</v>
      </c>
      <c r="C97" s="13">
        <v>11.33</v>
      </c>
      <c r="D97" s="13">
        <v>5</v>
      </c>
      <c r="E97" s="13">
        <v>16.329999999999998</v>
      </c>
      <c r="F97" s="13">
        <v>23.11</v>
      </c>
      <c r="G97" s="13">
        <v>10.199999999999999</v>
      </c>
      <c r="H97" s="13">
        <v>33.31</v>
      </c>
      <c r="I97" s="12">
        <v>57775</v>
      </c>
      <c r="J97" s="12">
        <v>25487.5</v>
      </c>
      <c r="K97" s="12">
        <v>83262.5</v>
      </c>
      <c r="L97" s="14">
        <f t="shared" si="2"/>
        <v>1.9983</v>
      </c>
      <c r="M97" s="14">
        <f t="shared" si="3"/>
        <v>0.99914999999999998</v>
      </c>
    </row>
    <row r="98" spans="1:13" x14ac:dyDescent="0.2">
      <c r="A98" s="15" t="s">
        <v>122</v>
      </c>
      <c r="B98" s="16">
        <v>1000</v>
      </c>
      <c r="C98" s="17">
        <v>11.32</v>
      </c>
      <c r="D98" s="17">
        <v>5</v>
      </c>
      <c r="E98" s="17">
        <v>16.32</v>
      </c>
      <c r="F98" s="17">
        <v>88.75</v>
      </c>
      <c r="G98" s="17">
        <v>39.17</v>
      </c>
      <c r="H98" s="17">
        <v>127.92</v>
      </c>
      <c r="I98" s="16">
        <v>88750</v>
      </c>
      <c r="J98" s="16">
        <v>39172.5</v>
      </c>
      <c r="K98" s="16">
        <v>127922.5</v>
      </c>
      <c r="L98" s="14">
        <f t="shared" si="2"/>
        <v>7.6753499999999999</v>
      </c>
      <c r="M98" s="14">
        <f t="shared" si="3"/>
        <v>3.8376749999999999</v>
      </c>
    </row>
    <row r="99" spans="1:13" ht="26" x14ac:dyDescent="0.2">
      <c r="A99" s="11" t="s">
        <v>114</v>
      </c>
      <c r="B99" s="12">
        <v>800</v>
      </c>
      <c r="C99" s="13">
        <v>11.32</v>
      </c>
      <c r="D99" s="13">
        <v>5</v>
      </c>
      <c r="E99" s="13">
        <v>16.32</v>
      </c>
      <c r="F99" s="13">
        <v>128.35</v>
      </c>
      <c r="G99" s="13">
        <v>56.67</v>
      </c>
      <c r="H99" s="13">
        <v>185.02</v>
      </c>
      <c r="I99" s="12">
        <v>102680</v>
      </c>
      <c r="J99" s="12">
        <v>45338</v>
      </c>
      <c r="K99" s="12">
        <v>148018</v>
      </c>
      <c r="L99" s="14">
        <f t="shared" si="2"/>
        <v>11.10135</v>
      </c>
      <c r="M99" s="14">
        <f t="shared" si="3"/>
        <v>5.550675</v>
      </c>
    </row>
    <row r="100" spans="1:13" ht="26" x14ac:dyDescent="0.2">
      <c r="A100" s="15" t="s">
        <v>99</v>
      </c>
      <c r="B100" s="16">
        <v>300</v>
      </c>
      <c r="C100" s="17">
        <v>11.32</v>
      </c>
      <c r="D100" s="17">
        <v>5</v>
      </c>
      <c r="E100" s="17">
        <v>16.32</v>
      </c>
      <c r="F100" s="17">
        <v>174.63</v>
      </c>
      <c r="G100" s="17">
        <v>77.09</v>
      </c>
      <c r="H100" s="17">
        <v>251.72</v>
      </c>
      <c r="I100" s="16">
        <v>52389</v>
      </c>
      <c r="J100" s="16">
        <v>23127</v>
      </c>
      <c r="K100" s="16">
        <v>75516</v>
      </c>
      <c r="L100" s="14">
        <f t="shared" si="2"/>
        <v>15.103199999999999</v>
      </c>
      <c r="M100" s="14">
        <f t="shared" si="3"/>
        <v>7.5515999999999996</v>
      </c>
    </row>
    <row r="101" spans="1:13" x14ac:dyDescent="0.2">
      <c r="A101" s="11" t="s">
        <v>93</v>
      </c>
      <c r="B101" s="12">
        <v>11000</v>
      </c>
      <c r="C101" s="13">
        <v>11.32</v>
      </c>
      <c r="D101" s="13">
        <v>5</v>
      </c>
      <c r="E101" s="13">
        <v>16.32</v>
      </c>
      <c r="F101" s="13">
        <v>4.03</v>
      </c>
      <c r="G101" s="13">
        <v>1.78</v>
      </c>
      <c r="H101" s="13">
        <v>5.81</v>
      </c>
      <c r="I101" s="12">
        <v>44330</v>
      </c>
      <c r="J101" s="12">
        <v>19580</v>
      </c>
      <c r="K101" s="12">
        <v>63910</v>
      </c>
      <c r="L101" s="14">
        <f t="shared" si="2"/>
        <v>0.34859999999999997</v>
      </c>
      <c r="M101" s="14">
        <f t="shared" si="3"/>
        <v>0.17429999999999998</v>
      </c>
    </row>
    <row r="102" spans="1:13" ht="26" x14ac:dyDescent="0.2">
      <c r="A102" s="15" t="s">
        <v>89</v>
      </c>
      <c r="B102" s="16">
        <v>1300</v>
      </c>
      <c r="C102" s="17">
        <v>11.32</v>
      </c>
      <c r="D102" s="17">
        <v>5</v>
      </c>
      <c r="E102" s="17">
        <v>16.32</v>
      </c>
      <c r="F102" s="17">
        <v>39.909999999999997</v>
      </c>
      <c r="G102" s="17">
        <v>17.62</v>
      </c>
      <c r="H102" s="17">
        <v>57.53</v>
      </c>
      <c r="I102" s="16">
        <v>51883</v>
      </c>
      <c r="J102" s="16">
        <v>22899.5</v>
      </c>
      <c r="K102" s="16">
        <v>74782.5</v>
      </c>
      <c r="L102" s="14">
        <f t="shared" si="2"/>
        <v>3.4514999999999998</v>
      </c>
      <c r="M102" s="14">
        <f t="shared" si="3"/>
        <v>1.7257499999999999</v>
      </c>
    </row>
    <row r="103" spans="1:13" ht="26" x14ac:dyDescent="0.2">
      <c r="A103" s="11" t="s">
        <v>85</v>
      </c>
      <c r="B103" s="13">
        <v>600</v>
      </c>
      <c r="C103" s="13">
        <v>11.32</v>
      </c>
      <c r="D103" s="13">
        <v>5</v>
      </c>
      <c r="E103" s="13">
        <v>16.32</v>
      </c>
      <c r="F103" s="13">
        <v>185.58</v>
      </c>
      <c r="G103" s="13">
        <v>81.94</v>
      </c>
      <c r="H103" s="13">
        <v>267.52</v>
      </c>
      <c r="I103" s="12">
        <v>111348</v>
      </c>
      <c r="J103" s="12">
        <v>49162.5</v>
      </c>
      <c r="K103" s="12">
        <v>160510.5</v>
      </c>
      <c r="L103" s="14">
        <f t="shared" si="2"/>
        <v>16.05105</v>
      </c>
      <c r="M103" s="14">
        <f t="shared" si="3"/>
        <v>8.025525</v>
      </c>
    </row>
    <row r="104" spans="1:13" x14ac:dyDescent="0.2">
      <c r="A104" s="15" t="s">
        <v>83</v>
      </c>
      <c r="B104" s="17">
        <v>3500</v>
      </c>
      <c r="C104" s="17">
        <v>11.32</v>
      </c>
      <c r="D104" s="17">
        <v>5</v>
      </c>
      <c r="E104" s="17">
        <v>16.32</v>
      </c>
      <c r="F104" s="17">
        <v>27.23</v>
      </c>
      <c r="G104" s="17">
        <v>12.02</v>
      </c>
      <c r="H104" s="17">
        <v>39.25</v>
      </c>
      <c r="I104" s="16">
        <v>95305</v>
      </c>
      <c r="J104" s="16">
        <v>42061.25</v>
      </c>
      <c r="K104" s="16">
        <v>137366.25</v>
      </c>
      <c r="L104" s="14">
        <f t="shared" si="2"/>
        <v>2.3548499999999999</v>
      </c>
      <c r="M104" s="14">
        <f t="shared" si="3"/>
        <v>1.1774249999999999</v>
      </c>
    </row>
    <row r="105" spans="1:13" ht="26" x14ac:dyDescent="0.2">
      <c r="A105" s="11" t="s">
        <v>68</v>
      </c>
      <c r="B105" s="12">
        <v>1000</v>
      </c>
      <c r="C105" s="13">
        <v>11.32</v>
      </c>
      <c r="D105" s="13">
        <v>5</v>
      </c>
      <c r="E105" s="13">
        <v>16.32</v>
      </c>
      <c r="F105" s="13">
        <v>70.959999999999994</v>
      </c>
      <c r="G105" s="13">
        <v>31.34</v>
      </c>
      <c r="H105" s="13">
        <v>102.3</v>
      </c>
      <c r="I105" s="12">
        <v>70960</v>
      </c>
      <c r="J105" s="12">
        <v>31342.5</v>
      </c>
      <c r="K105" s="12">
        <v>102302.5</v>
      </c>
      <c r="L105" s="14">
        <f t="shared" si="2"/>
        <v>6.1381499999999996</v>
      </c>
      <c r="M105" s="14">
        <f t="shared" si="3"/>
        <v>3.0690749999999998</v>
      </c>
    </row>
    <row r="106" spans="1:13" ht="26" x14ac:dyDescent="0.2">
      <c r="A106" s="15" t="s">
        <v>43</v>
      </c>
      <c r="B106" s="16">
        <v>550</v>
      </c>
      <c r="C106" s="17">
        <v>11.32</v>
      </c>
      <c r="D106" s="17">
        <v>5</v>
      </c>
      <c r="E106" s="17">
        <v>16.32</v>
      </c>
      <c r="F106" s="17">
        <v>96.53</v>
      </c>
      <c r="G106" s="17">
        <v>42.63</v>
      </c>
      <c r="H106" s="17">
        <v>139.16</v>
      </c>
      <c r="I106" s="16">
        <v>53092</v>
      </c>
      <c r="J106" s="16">
        <v>23447.88</v>
      </c>
      <c r="K106" s="16">
        <v>76539.88</v>
      </c>
      <c r="L106" s="14">
        <f t="shared" si="2"/>
        <v>8.3498050909090917</v>
      </c>
      <c r="M106" s="14">
        <f t="shared" si="3"/>
        <v>4.1749025454545459</v>
      </c>
    </row>
    <row r="107" spans="1:13" ht="26" x14ac:dyDescent="0.2">
      <c r="A107" s="11" t="s">
        <v>22</v>
      </c>
      <c r="B107" s="12">
        <v>800</v>
      </c>
      <c r="C107" s="13">
        <v>11.32</v>
      </c>
      <c r="D107" s="13">
        <v>5</v>
      </c>
      <c r="E107" s="13">
        <v>16.32</v>
      </c>
      <c r="F107" s="13">
        <v>126.04</v>
      </c>
      <c r="G107" s="13">
        <v>55.67</v>
      </c>
      <c r="H107" s="13">
        <v>181.71</v>
      </c>
      <c r="I107" s="12">
        <v>100832</v>
      </c>
      <c r="J107" s="12">
        <v>44534</v>
      </c>
      <c r="K107" s="12">
        <v>145366</v>
      </c>
      <c r="L107" s="14">
        <f t="shared" si="2"/>
        <v>10.902449999999998</v>
      </c>
      <c r="M107" s="14">
        <f t="shared" si="3"/>
        <v>5.4512249999999991</v>
      </c>
    </row>
    <row r="108" spans="1:13" x14ac:dyDescent="0.2">
      <c r="A108" s="15" t="s">
        <v>191</v>
      </c>
      <c r="B108" s="16">
        <v>750</v>
      </c>
      <c r="C108" s="17">
        <v>11.31</v>
      </c>
      <c r="D108" s="17">
        <v>5</v>
      </c>
      <c r="E108" s="17">
        <v>16.309999999999999</v>
      </c>
      <c r="F108" s="17">
        <v>98.65</v>
      </c>
      <c r="G108" s="17">
        <v>43.6</v>
      </c>
      <c r="H108" s="17">
        <v>142.25</v>
      </c>
      <c r="I108" s="16">
        <v>73988</v>
      </c>
      <c r="J108" s="16">
        <v>32700</v>
      </c>
      <c r="K108" s="16">
        <v>106688</v>
      </c>
      <c r="L108" s="14">
        <f t="shared" si="2"/>
        <v>8.5350400000000004</v>
      </c>
      <c r="M108" s="14">
        <f>K108*3%/B108</f>
        <v>4.2675200000000002</v>
      </c>
    </row>
    <row r="109" spans="1:13" ht="26" x14ac:dyDescent="0.2">
      <c r="A109" s="11" t="s">
        <v>182</v>
      </c>
      <c r="B109" s="12">
        <v>800</v>
      </c>
      <c r="C109" s="13">
        <v>11.31</v>
      </c>
      <c r="D109" s="13">
        <v>5</v>
      </c>
      <c r="E109" s="13">
        <v>16.309999999999999</v>
      </c>
      <c r="F109" s="13">
        <v>55.57</v>
      </c>
      <c r="G109" s="13">
        <v>24.56</v>
      </c>
      <c r="H109" s="13">
        <v>80.13</v>
      </c>
      <c r="I109" s="12">
        <v>44456</v>
      </c>
      <c r="J109" s="12">
        <v>19644</v>
      </c>
      <c r="K109" s="12">
        <v>64100</v>
      </c>
      <c r="L109" s="14">
        <f t="shared" si="2"/>
        <v>4.8075000000000001</v>
      </c>
      <c r="M109" s="14">
        <f t="shared" si="3"/>
        <v>2.4037500000000001</v>
      </c>
    </row>
    <row r="110" spans="1:13" ht="26" x14ac:dyDescent="0.2">
      <c r="A110" s="15" t="s">
        <v>170</v>
      </c>
      <c r="B110" s="16">
        <v>50</v>
      </c>
      <c r="C110" s="17">
        <v>11.31</v>
      </c>
      <c r="D110" s="17">
        <v>5</v>
      </c>
      <c r="E110" s="17">
        <v>16.309999999999999</v>
      </c>
      <c r="F110" s="17">
        <v>1672.3</v>
      </c>
      <c r="G110" s="17">
        <v>738.99</v>
      </c>
      <c r="H110" s="17">
        <v>2411.29</v>
      </c>
      <c r="I110" s="16">
        <v>83615</v>
      </c>
      <c r="J110" s="16">
        <v>36949.25</v>
      </c>
      <c r="K110" s="16">
        <v>120564.25</v>
      </c>
      <c r="L110" s="14">
        <f t="shared" si="2"/>
        <v>144.6771</v>
      </c>
      <c r="M110" s="14">
        <f t="shared" si="3"/>
        <v>72.338549999999998</v>
      </c>
    </row>
    <row r="111" spans="1:13" x14ac:dyDescent="0.2">
      <c r="A111" s="11" t="s">
        <v>169</v>
      </c>
      <c r="B111" s="13">
        <v>3000</v>
      </c>
      <c r="C111" s="13">
        <v>11.31</v>
      </c>
      <c r="D111" s="13">
        <v>5</v>
      </c>
      <c r="E111" s="13">
        <v>16.309999999999999</v>
      </c>
      <c r="F111" s="13">
        <v>32.32</v>
      </c>
      <c r="G111" s="13">
        <v>14.28</v>
      </c>
      <c r="H111" s="13">
        <v>46.6</v>
      </c>
      <c r="I111" s="12">
        <v>96960</v>
      </c>
      <c r="J111" s="12">
        <v>42840</v>
      </c>
      <c r="K111" s="12">
        <v>139800</v>
      </c>
      <c r="L111" s="14">
        <f t="shared" si="2"/>
        <v>2.7959999999999998</v>
      </c>
      <c r="M111" s="14">
        <f t="shared" si="3"/>
        <v>1.3979999999999999</v>
      </c>
    </row>
    <row r="112" spans="1:13" x14ac:dyDescent="0.2">
      <c r="A112" s="15" t="s">
        <v>162</v>
      </c>
      <c r="B112" s="17">
        <v>6000</v>
      </c>
      <c r="C112" s="17">
        <v>11.31</v>
      </c>
      <c r="D112" s="17">
        <v>5</v>
      </c>
      <c r="E112" s="17">
        <v>16.309999999999999</v>
      </c>
      <c r="F112" s="17">
        <v>13.45</v>
      </c>
      <c r="G112" s="17">
        <v>5.94</v>
      </c>
      <c r="H112" s="17">
        <v>19.39</v>
      </c>
      <c r="I112" s="16">
        <v>80700</v>
      </c>
      <c r="J112" s="16">
        <v>35655</v>
      </c>
      <c r="K112" s="16">
        <v>116355</v>
      </c>
      <c r="L112" s="14">
        <f t="shared" si="2"/>
        <v>1.1635500000000001</v>
      </c>
      <c r="M112" s="14">
        <f t="shared" si="3"/>
        <v>0.58177500000000004</v>
      </c>
    </row>
    <row r="113" spans="1:13" x14ac:dyDescent="0.2">
      <c r="A113" s="11" t="s">
        <v>160</v>
      </c>
      <c r="B113" s="12">
        <v>1200</v>
      </c>
      <c r="C113" s="13">
        <v>11.31</v>
      </c>
      <c r="D113" s="13">
        <v>5</v>
      </c>
      <c r="E113" s="13">
        <v>16.309999999999999</v>
      </c>
      <c r="F113" s="13">
        <v>59.16</v>
      </c>
      <c r="G113" s="13">
        <v>26.15</v>
      </c>
      <c r="H113" s="13">
        <v>85.31</v>
      </c>
      <c r="I113" s="12">
        <v>70992</v>
      </c>
      <c r="J113" s="12">
        <v>31374</v>
      </c>
      <c r="K113" s="12">
        <v>102366</v>
      </c>
      <c r="L113" s="14">
        <f t="shared" si="2"/>
        <v>5.1182999999999996</v>
      </c>
      <c r="M113" s="14">
        <f t="shared" si="3"/>
        <v>2.5591499999999998</v>
      </c>
    </row>
    <row r="114" spans="1:13" ht="26" x14ac:dyDescent="0.2">
      <c r="A114" s="15" t="s">
        <v>139</v>
      </c>
      <c r="B114" s="17">
        <v>50</v>
      </c>
      <c r="C114" s="17">
        <v>11.31</v>
      </c>
      <c r="D114" s="17">
        <v>5</v>
      </c>
      <c r="E114" s="17">
        <v>16.309999999999999</v>
      </c>
      <c r="F114" s="16">
        <v>1158.68</v>
      </c>
      <c r="G114" s="16">
        <v>511.97</v>
      </c>
      <c r="H114" s="16">
        <v>1670.65</v>
      </c>
      <c r="I114" s="16">
        <v>57934</v>
      </c>
      <c r="J114" s="16">
        <v>25598.38</v>
      </c>
      <c r="K114" s="16">
        <v>83532.38</v>
      </c>
      <c r="L114" s="14">
        <f t="shared" si="2"/>
        <v>100.238856</v>
      </c>
      <c r="M114" s="14">
        <f t="shared" si="3"/>
        <v>50.119427999999999</v>
      </c>
    </row>
    <row r="115" spans="1:13" x14ac:dyDescent="0.2">
      <c r="A115" s="11" t="s">
        <v>126</v>
      </c>
      <c r="B115" s="13">
        <v>75</v>
      </c>
      <c r="C115" s="13">
        <v>11.31</v>
      </c>
      <c r="D115" s="13">
        <v>5</v>
      </c>
      <c r="E115" s="13">
        <v>16.309999999999999</v>
      </c>
      <c r="F115" s="12">
        <v>808.2</v>
      </c>
      <c r="G115" s="13">
        <v>357.01</v>
      </c>
      <c r="H115" s="12">
        <v>1165.21</v>
      </c>
      <c r="I115" s="12">
        <v>60615</v>
      </c>
      <c r="J115" s="12">
        <v>26775.56</v>
      </c>
      <c r="K115" s="12">
        <v>87390.56</v>
      </c>
      <c r="L115" s="14">
        <f t="shared" si="2"/>
        <v>69.912447999999998</v>
      </c>
      <c r="M115" s="14">
        <f t="shared" si="3"/>
        <v>34.956223999999999</v>
      </c>
    </row>
    <row r="116" spans="1:13" ht="26" x14ac:dyDescent="0.2">
      <c r="A116" s="15" t="s">
        <v>119</v>
      </c>
      <c r="B116" s="16">
        <v>1100</v>
      </c>
      <c r="C116" s="17">
        <v>11.31</v>
      </c>
      <c r="D116" s="17">
        <v>5</v>
      </c>
      <c r="E116" s="17">
        <v>16.309999999999999</v>
      </c>
      <c r="F116" s="17">
        <v>48.77</v>
      </c>
      <c r="G116" s="17">
        <v>21.55</v>
      </c>
      <c r="H116" s="17">
        <v>70.319999999999993</v>
      </c>
      <c r="I116" s="16">
        <v>53647</v>
      </c>
      <c r="J116" s="16">
        <v>23699.5</v>
      </c>
      <c r="K116" s="16">
        <v>77346.5</v>
      </c>
      <c r="L116" s="14">
        <f t="shared" si="2"/>
        <v>4.2188999999999997</v>
      </c>
      <c r="M116" s="14">
        <f t="shared" si="3"/>
        <v>2.1094499999999998</v>
      </c>
    </row>
    <row r="117" spans="1:13" ht="26" x14ac:dyDescent="0.2">
      <c r="A117" s="11" t="s">
        <v>110</v>
      </c>
      <c r="B117" s="13">
        <v>1500</v>
      </c>
      <c r="C117" s="13">
        <v>11.31</v>
      </c>
      <c r="D117" s="13">
        <v>5</v>
      </c>
      <c r="E117" s="13">
        <v>16.309999999999999</v>
      </c>
      <c r="F117" s="13">
        <v>39.96</v>
      </c>
      <c r="G117" s="13">
        <v>17.649999999999999</v>
      </c>
      <c r="H117" s="12">
        <v>57.61</v>
      </c>
      <c r="I117" s="12">
        <v>59940</v>
      </c>
      <c r="J117" s="12">
        <v>26478.75</v>
      </c>
      <c r="K117" s="12">
        <v>86418.75</v>
      </c>
      <c r="L117" s="14">
        <f t="shared" si="2"/>
        <v>3.45675</v>
      </c>
      <c r="M117" s="14">
        <f t="shared" si="3"/>
        <v>1.728375</v>
      </c>
    </row>
    <row r="118" spans="1:13" x14ac:dyDescent="0.2">
      <c r="A118" s="15" t="s">
        <v>105</v>
      </c>
      <c r="B118" s="17">
        <v>2400</v>
      </c>
      <c r="C118" s="17">
        <v>11.31</v>
      </c>
      <c r="D118" s="17">
        <v>5</v>
      </c>
      <c r="E118" s="17">
        <v>16.309999999999999</v>
      </c>
      <c r="F118" s="17">
        <v>32.08</v>
      </c>
      <c r="G118" s="17">
        <v>14.18</v>
      </c>
      <c r="H118" s="17">
        <v>46.26</v>
      </c>
      <c r="I118" s="16">
        <v>76992</v>
      </c>
      <c r="J118" s="16">
        <v>34026</v>
      </c>
      <c r="K118" s="16">
        <v>111018</v>
      </c>
      <c r="L118" s="14">
        <f t="shared" si="2"/>
        <v>2.7754499999999998</v>
      </c>
      <c r="M118" s="14">
        <f t="shared" si="3"/>
        <v>1.3877249999999999</v>
      </c>
    </row>
    <row r="119" spans="1:13" x14ac:dyDescent="0.2">
      <c r="A119" s="11" t="s">
        <v>101</v>
      </c>
      <c r="B119" s="13">
        <v>1700</v>
      </c>
      <c r="C119" s="13">
        <v>11.31</v>
      </c>
      <c r="D119" s="13">
        <v>5</v>
      </c>
      <c r="E119" s="13">
        <v>16.309999999999999</v>
      </c>
      <c r="F119" s="13">
        <v>29.71</v>
      </c>
      <c r="G119" s="13">
        <v>13.13</v>
      </c>
      <c r="H119" s="13">
        <v>42.84</v>
      </c>
      <c r="I119" s="12">
        <v>50507</v>
      </c>
      <c r="J119" s="12">
        <v>22325.25</v>
      </c>
      <c r="K119" s="12">
        <v>72832.25</v>
      </c>
      <c r="L119" s="14">
        <f t="shared" si="2"/>
        <v>2.5705499999999999</v>
      </c>
      <c r="M119" s="14">
        <f t="shared" si="3"/>
        <v>1.2852749999999999</v>
      </c>
    </row>
    <row r="120" spans="1:13" x14ac:dyDescent="0.2">
      <c r="A120" s="15" t="s">
        <v>88</v>
      </c>
      <c r="B120" s="16">
        <v>2750</v>
      </c>
      <c r="C120" s="17">
        <v>11.31</v>
      </c>
      <c r="D120" s="17">
        <v>5</v>
      </c>
      <c r="E120" s="17">
        <v>16.309999999999999</v>
      </c>
      <c r="F120" s="17">
        <v>40.15</v>
      </c>
      <c r="G120" s="17">
        <v>17.75</v>
      </c>
      <c r="H120" s="17">
        <v>57.9</v>
      </c>
      <c r="I120" s="16">
        <v>110413</v>
      </c>
      <c r="J120" s="16">
        <v>48805.63</v>
      </c>
      <c r="K120" s="16">
        <v>159218.63</v>
      </c>
      <c r="L120" s="14">
        <f t="shared" si="2"/>
        <v>3.4738610181818181</v>
      </c>
      <c r="M120" s="14">
        <f t="shared" si="3"/>
        <v>1.7369305090909091</v>
      </c>
    </row>
    <row r="121" spans="1:13" x14ac:dyDescent="0.2">
      <c r="A121" s="11" t="s">
        <v>79</v>
      </c>
      <c r="B121" s="13">
        <v>500</v>
      </c>
      <c r="C121" s="13">
        <v>11.31</v>
      </c>
      <c r="D121" s="13">
        <v>5</v>
      </c>
      <c r="E121" s="13">
        <v>16.309999999999999</v>
      </c>
      <c r="F121" s="13">
        <v>206.64</v>
      </c>
      <c r="G121" s="13">
        <v>91.28</v>
      </c>
      <c r="H121" s="13">
        <v>297.92</v>
      </c>
      <c r="I121" s="12">
        <v>103320</v>
      </c>
      <c r="J121" s="12">
        <v>45640</v>
      </c>
      <c r="K121" s="12">
        <v>148960</v>
      </c>
      <c r="L121" s="14">
        <f t="shared" si="2"/>
        <v>17.8752</v>
      </c>
      <c r="M121" s="14">
        <f t="shared" si="3"/>
        <v>8.9375999999999998</v>
      </c>
    </row>
    <row r="122" spans="1:13" x14ac:dyDescent="0.2">
      <c r="A122" s="15" t="s">
        <v>53</v>
      </c>
      <c r="B122" s="17">
        <v>1250</v>
      </c>
      <c r="C122" s="17">
        <v>11.31</v>
      </c>
      <c r="D122" s="17">
        <v>5</v>
      </c>
      <c r="E122" s="17">
        <v>16.309999999999999</v>
      </c>
      <c r="F122" s="17">
        <v>41.85</v>
      </c>
      <c r="G122" s="17">
        <v>18.5</v>
      </c>
      <c r="H122" s="17">
        <v>60.35</v>
      </c>
      <c r="I122" s="16">
        <v>52313</v>
      </c>
      <c r="J122" s="16">
        <v>23125</v>
      </c>
      <c r="K122" s="16">
        <v>75438</v>
      </c>
      <c r="L122" s="14">
        <f t="shared" si="2"/>
        <v>3.6210239999999998</v>
      </c>
      <c r="M122" s="14">
        <f t="shared" si="3"/>
        <v>1.8105119999999999</v>
      </c>
    </row>
    <row r="123" spans="1:13" x14ac:dyDescent="0.2">
      <c r="A123" s="11" t="s">
        <v>37</v>
      </c>
      <c r="B123" s="12">
        <v>1600</v>
      </c>
      <c r="C123" s="13">
        <v>11.31</v>
      </c>
      <c r="D123" s="13">
        <v>5</v>
      </c>
      <c r="E123" s="13">
        <v>16.309999999999999</v>
      </c>
      <c r="F123" s="13">
        <v>40.65</v>
      </c>
      <c r="G123" s="13">
        <v>17.96</v>
      </c>
      <c r="H123" s="13">
        <v>58.61</v>
      </c>
      <c r="I123" s="12">
        <v>65040</v>
      </c>
      <c r="J123" s="12">
        <v>28732</v>
      </c>
      <c r="K123" s="12">
        <v>93772</v>
      </c>
      <c r="L123" s="14">
        <f t="shared" si="2"/>
        <v>3.5164499999999999</v>
      </c>
      <c r="M123" s="14">
        <f t="shared" si="3"/>
        <v>1.7582249999999999</v>
      </c>
    </row>
    <row r="124" spans="1:13" ht="26" x14ac:dyDescent="0.2">
      <c r="A124" s="15" t="s">
        <v>30</v>
      </c>
      <c r="B124" s="17">
        <v>1200</v>
      </c>
      <c r="C124" s="17">
        <v>11.31</v>
      </c>
      <c r="D124" s="17">
        <v>5</v>
      </c>
      <c r="E124" s="17">
        <v>16.309999999999999</v>
      </c>
      <c r="F124" s="17">
        <v>68.78</v>
      </c>
      <c r="G124" s="17">
        <v>30.41</v>
      </c>
      <c r="H124" s="17">
        <v>99.19</v>
      </c>
      <c r="I124" s="16">
        <v>82536</v>
      </c>
      <c r="J124" s="16">
        <v>36486</v>
      </c>
      <c r="K124" s="16">
        <v>119022</v>
      </c>
      <c r="L124" s="14">
        <f t="shared" si="2"/>
        <v>5.9510999999999994</v>
      </c>
      <c r="M124" s="14">
        <f t="shared" si="3"/>
        <v>2.9755499999999997</v>
      </c>
    </row>
    <row r="125" spans="1:13" ht="26" x14ac:dyDescent="0.2">
      <c r="A125" s="11" t="s">
        <v>29</v>
      </c>
      <c r="B125" s="12">
        <v>500</v>
      </c>
      <c r="C125" s="13">
        <v>11.31</v>
      </c>
      <c r="D125" s="13">
        <v>5</v>
      </c>
      <c r="E125" s="13">
        <v>16.309999999999999</v>
      </c>
      <c r="F125" s="13">
        <v>107.93</v>
      </c>
      <c r="G125" s="13">
        <v>47.68</v>
      </c>
      <c r="H125" s="13">
        <v>155.61000000000001</v>
      </c>
      <c r="I125" s="12">
        <v>53965</v>
      </c>
      <c r="J125" s="12">
        <v>23837.5</v>
      </c>
      <c r="K125" s="12">
        <v>77802.5</v>
      </c>
      <c r="L125" s="14">
        <f t="shared" si="2"/>
        <v>9.3362999999999996</v>
      </c>
      <c r="M125" s="14">
        <f t="shared" si="3"/>
        <v>4.6681499999999998</v>
      </c>
    </row>
    <row r="126" spans="1:13" x14ac:dyDescent="0.2">
      <c r="A126" s="15" t="s">
        <v>14</v>
      </c>
      <c r="B126" s="16">
        <v>2000</v>
      </c>
      <c r="C126" s="17">
        <v>11.31</v>
      </c>
      <c r="D126" s="17">
        <v>5</v>
      </c>
      <c r="E126" s="17">
        <v>16.309999999999999</v>
      </c>
      <c r="F126" s="17">
        <v>37.020000000000003</v>
      </c>
      <c r="G126" s="17">
        <v>16.350000000000001</v>
      </c>
      <c r="H126" s="17">
        <v>53.37</v>
      </c>
      <c r="I126" s="16">
        <v>74040</v>
      </c>
      <c r="J126" s="16">
        <v>32705</v>
      </c>
      <c r="K126" s="16">
        <v>106745</v>
      </c>
      <c r="L126" s="14">
        <f t="shared" si="2"/>
        <v>3.20235</v>
      </c>
      <c r="M126" s="14">
        <f t="shared" si="3"/>
        <v>1.601175</v>
      </c>
    </row>
    <row r="127" spans="1:13" ht="26" x14ac:dyDescent="0.2">
      <c r="A127" s="11" t="s">
        <v>6</v>
      </c>
      <c r="B127" s="13">
        <v>2500</v>
      </c>
      <c r="C127" s="13">
        <v>11.31</v>
      </c>
      <c r="D127" s="13">
        <v>5</v>
      </c>
      <c r="E127" s="13">
        <v>16.309999999999999</v>
      </c>
      <c r="F127" s="13">
        <v>37.79</v>
      </c>
      <c r="G127" s="13">
        <v>16.7</v>
      </c>
      <c r="H127" s="13">
        <v>54.49</v>
      </c>
      <c r="I127" s="12">
        <v>94475</v>
      </c>
      <c r="J127" s="12">
        <v>41743.75</v>
      </c>
      <c r="K127" s="12">
        <v>136218.75</v>
      </c>
      <c r="L127" s="14">
        <f t="shared" si="2"/>
        <v>3.26925</v>
      </c>
      <c r="M127" s="14">
        <f t="shared" si="3"/>
        <v>1.634625</v>
      </c>
    </row>
    <row r="128" spans="1:13" x14ac:dyDescent="0.2">
      <c r="A128" s="15" t="s">
        <v>196</v>
      </c>
      <c r="B128" s="16">
        <v>700</v>
      </c>
      <c r="C128" s="17">
        <v>11.3</v>
      </c>
      <c r="D128" s="17">
        <v>5</v>
      </c>
      <c r="E128" s="17">
        <v>16.3</v>
      </c>
      <c r="F128" s="17">
        <v>142.56</v>
      </c>
      <c r="G128" s="17">
        <v>63.04</v>
      </c>
      <c r="H128" s="17">
        <v>205.6</v>
      </c>
      <c r="I128" s="16">
        <v>99792</v>
      </c>
      <c r="J128" s="16">
        <v>44128</v>
      </c>
      <c r="K128" s="16">
        <v>143920</v>
      </c>
      <c r="L128" s="14">
        <f t="shared" si="2"/>
        <v>12.335999999999999</v>
      </c>
      <c r="M128" s="14">
        <f t="shared" si="3"/>
        <v>6.1679999999999993</v>
      </c>
    </row>
    <row r="129" spans="1:13" ht="26" x14ac:dyDescent="0.2">
      <c r="A129" s="11" t="s">
        <v>181</v>
      </c>
      <c r="B129" s="12">
        <v>750</v>
      </c>
      <c r="C129" s="13">
        <v>11.3</v>
      </c>
      <c r="D129" s="13">
        <v>5</v>
      </c>
      <c r="E129" s="13">
        <v>16.3</v>
      </c>
      <c r="F129" s="13">
        <v>78.849999999999994</v>
      </c>
      <c r="G129" s="13">
        <v>34.869999999999997</v>
      </c>
      <c r="H129" s="13">
        <v>113.72</v>
      </c>
      <c r="I129" s="12">
        <v>59138</v>
      </c>
      <c r="J129" s="12">
        <v>26154.38</v>
      </c>
      <c r="K129" s="12">
        <v>85292.38</v>
      </c>
      <c r="L129" s="14">
        <f t="shared" si="2"/>
        <v>6.8233904000000001</v>
      </c>
      <c r="M129" s="14">
        <f t="shared" si="3"/>
        <v>3.4116952</v>
      </c>
    </row>
    <row r="130" spans="1:13" x14ac:dyDescent="0.2">
      <c r="A130" s="15" t="s">
        <v>142</v>
      </c>
      <c r="B130" s="16">
        <v>6000</v>
      </c>
      <c r="C130" s="17">
        <v>11.3</v>
      </c>
      <c r="D130" s="17">
        <v>5</v>
      </c>
      <c r="E130" s="17">
        <v>16.3</v>
      </c>
      <c r="F130" s="17">
        <v>13.01</v>
      </c>
      <c r="G130" s="17">
        <v>5.76</v>
      </c>
      <c r="H130" s="17">
        <v>18.77</v>
      </c>
      <c r="I130" s="16">
        <v>78060</v>
      </c>
      <c r="J130" s="16">
        <v>34530</v>
      </c>
      <c r="K130" s="16">
        <v>112590</v>
      </c>
      <c r="L130" s="14">
        <f t="shared" si="2"/>
        <v>1.1258999999999999</v>
      </c>
      <c r="M130" s="14">
        <f t="shared" si="3"/>
        <v>0.56294999999999995</v>
      </c>
    </row>
    <row r="131" spans="1:13" x14ac:dyDescent="0.2">
      <c r="A131" s="11" t="s">
        <v>130</v>
      </c>
      <c r="B131" s="13">
        <v>600</v>
      </c>
      <c r="C131" s="13">
        <v>11.3</v>
      </c>
      <c r="D131" s="13">
        <v>5</v>
      </c>
      <c r="E131" s="13">
        <v>16.3</v>
      </c>
      <c r="F131" s="13">
        <v>95.61</v>
      </c>
      <c r="G131" s="13">
        <v>42.3</v>
      </c>
      <c r="H131" s="13">
        <v>137.91</v>
      </c>
      <c r="I131" s="12">
        <v>57366</v>
      </c>
      <c r="J131" s="12">
        <v>25381.5</v>
      </c>
      <c r="K131" s="12">
        <v>82747.5</v>
      </c>
      <c r="L131" s="14">
        <f t="shared" si="2"/>
        <v>8.2747499999999992</v>
      </c>
      <c r="M131" s="14">
        <f t="shared" si="3"/>
        <v>4.1373749999999996</v>
      </c>
    </row>
    <row r="132" spans="1:13" ht="26" x14ac:dyDescent="0.2">
      <c r="A132" s="15" t="s">
        <v>81</v>
      </c>
      <c r="B132" s="16">
        <v>200</v>
      </c>
      <c r="C132" s="17">
        <v>11.3</v>
      </c>
      <c r="D132" s="17">
        <v>5</v>
      </c>
      <c r="E132" s="17">
        <v>16.3</v>
      </c>
      <c r="F132" s="17">
        <v>328.09</v>
      </c>
      <c r="G132" s="17">
        <v>145.12</v>
      </c>
      <c r="H132" s="17">
        <v>473.21</v>
      </c>
      <c r="I132" s="16">
        <v>65618</v>
      </c>
      <c r="J132" s="16">
        <v>29023</v>
      </c>
      <c r="K132" s="16">
        <v>94641</v>
      </c>
      <c r="L132" s="14">
        <f t="shared" ref="L132:L195" si="4">K132*2*3%/B132</f>
        <v>28.392299999999999</v>
      </c>
      <c r="M132" s="14">
        <f t="shared" ref="M132:M195" si="5">K132*3%/B132</f>
        <v>14.196149999999999</v>
      </c>
    </row>
    <row r="133" spans="1:13" x14ac:dyDescent="0.2">
      <c r="A133" s="11" t="s">
        <v>78</v>
      </c>
      <c r="B133" s="12">
        <v>700</v>
      </c>
      <c r="C133" s="13">
        <v>11.3</v>
      </c>
      <c r="D133" s="13">
        <v>5</v>
      </c>
      <c r="E133" s="13">
        <v>16.3</v>
      </c>
      <c r="F133" s="13">
        <v>113.79</v>
      </c>
      <c r="G133" s="13">
        <v>50.34</v>
      </c>
      <c r="H133" s="13">
        <v>164.13</v>
      </c>
      <c r="I133" s="12">
        <v>79653</v>
      </c>
      <c r="J133" s="12">
        <v>35236.25</v>
      </c>
      <c r="K133" s="12">
        <v>114889.25</v>
      </c>
      <c r="L133" s="14">
        <f t="shared" si="4"/>
        <v>9.8476499999999998</v>
      </c>
      <c r="M133" s="14">
        <f t="shared" si="5"/>
        <v>4.9238249999999999</v>
      </c>
    </row>
    <row r="134" spans="1:13" ht="26" x14ac:dyDescent="0.2">
      <c r="A134" s="15" t="s">
        <v>28</v>
      </c>
      <c r="B134" s="16">
        <v>2200</v>
      </c>
      <c r="C134" s="17">
        <v>11.3</v>
      </c>
      <c r="D134" s="17">
        <v>5</v>
      </c>
      <c r="E134" s="17">
        <v>16.3</v>
      </c>
      <c r="F134" s="17">
        <v>34.479999999999997</v>
      </c>
      <c r="G134" s="17">
        <v>15.25</v>
      </c>
      <c r="H134" s="17">
        <v>49.73</v>
      </c>
      <c r="I134" s="16">
        <v>75856</v>
      </c>
      <c r="J134" s="16">
        <v>33539</v>
      </c>
      <c r="K134" s="16">
        <v>109395</v>
      </c>
      <c r="L134" s="14">
        <f t="shared" si="4"/>
        <v>2.9834999999999998</v>
      </c>
      <c r="M134" s="14">
        <f t="shared" si="5"/>
        <v>1.4917499999999999</v>
      </c>
    </row>
    <row r="135" spans="1:13" x14ac:dyDescent="0.2">
      <c r="A135" s="11" t="s">
        <v>207</v>
      </c>
      <c r="B135" s="12">
        <v>1300</v>
      </c>
      <c r="C135" s="13">
        <v>11.29</v>
      </c>
      <c r="D135" s="13">
        <v>5</v>
      </c>
      <c r="E135" s="13">
        <v>16.29</v>
      </c>
      <c r="F135" s="13">
        <v>49.99</v>
      </c>
      <c r="G135" s="13">
        <v>22.13</v>
      </c>
      <c r="H135" s="13">
        <v>72.12</v>
      </c>
      <c r="I135" s="12">
        <v>64987</v>
      </c>
      <c r="J135" s="12">
        <v>28762.5</v>
      </c>
      <c r="K135" s="12">
        <v>93749.5</v>
      </c>
      <c r="L135" s="14">
        <f t="shared" si="4"/>
        <v>4.3268999999999993</v>
      </c>
      <c r="M135" s="14">
        <f t="shared" si="5"/>
        <v>2.1634499999999997</v>
      </c>
    </row>
    <row r="136" spans="1:13" x14ac:dyDescent="0.2">
      <c r="A136" s="15" t="s">
        <v>200</v>
      </c>
      <c r="B136" s="17">
        <v>1200</v>
      </c>
      <c r="C136" s="17">
        <v>11.29</v>
      </c>
      <c r="D136" s="17">
        <v>5</v>
      </c>
      <c r="E136" s="17">
        <v>16.29</v>
      </c>
      <c r="F136" s="17">
        <v>80.58</v>
      </c>
      <c r="G136" s="17">
        <v>35.67</v>
      </c>
      <c r="H136" s="17">
        <v>116.25</v>
      </c>
      <c r="I136" s="16">
        <v>96696</v>
      </c>
      <c r="J136" s="16">
        <v>42807</v>
      </c>
      <c r="K136" s="16">
        <v>139503</v>
      </c>
      <c r="L136" s="14">
        <f t="shared" si="4"/>
        <v>6.9751500000000002</v>
      </c>
      <c r="M136" s="14">
        <f t="shared" si="5"/>
        <v>3.4875750000000001</v>
      </c>
    </row>
    <row r="137" spans="1:13" x14ac:dyDescent="0.2">
      <c r="A137" s="11" t="s">
        <v>189</v>
      </c>
      <c r="B137" s="12">
        <v>250</v>
      </c>
      <c r="C137" s="13">
        <v>11.29</v>
      </c>
      <c r="D137" s="13">
        <v>5</v>
      </c>
      <c r="E137" s="13">
        <v>16.29</v>
      </c>
      <c r="F137" s="13">
        <v>216.73</v>
      </c>
      <c r="G137" s="13">
        <v>95.92</v>
      </c>
      <c r="H137" s="13">
        <v>312.64999999999998</v>
      </c>
      <c r="I137" s="12">
        <v>54183</v>
      </c>
      <c r="J137" s="12">
        <v>23978.75</v>
      </c>
      <c r="K137" s="12">
        <v>78161.75</v>
      </c>
      <c r="L137" s="14">
        <f t="shared" si="4"/>
        <v>18.75882</v>
      </c>
      <c r="M137" s="14">
        <f t="shared" si="5"/>
        <v>9.37941</v>
      </c>
    </row>
    <row r="138" spans="1:13" x14ac:dyDescent="0.2">
      <c r="A138" s="15" t="s">
        <v>178</v>
      </c>
      <c r="B138" s="17">
        <v>1000</v>
      </c>
      <c r="C138" s="17">
        <v>11.29</v>
      </c>
      <c r="D138" s="17">
        <v>5</v>
      </c>
      <c r="E138" s="17">
        <v>16.29</v>
      </c>
      <c r="F138" s="17">
        <v>75.12</v>
      </c>
      <c r="G138" s="17">
        <v>33.26</v>
      </c>
      <c r="H138" s="17">
        <v>108.38</v>
      </c>
      <c r="I138" s="16">
        <v>75120</v>
      </c>
      <c r="J138" s="16">
        <v>33255</v>
      </c>
      <c r="K138" s="16">
        <v>108375</v>
      </c>
      <c r="L138" s="14">
        <f t="shared" si="4"/>
        <v>6.5025000000000004</v>
      </c>
      <c r="M138" s="14">
        <f t="shared" si="5"/>
        <v>3.2512500000000002</v>
      </c>
    </row>
    <row r="139" spans="1:13" ht="26" x14ac:dyDescent="0.2">
      <c r="A139" s="11" t="s">
        <v>177</v>
      </c>
      <c r="B139" s="12">
        <v>1100</v>
      </c>
      <c r="C139" s="13">
        <v>11.29</v>
      </c>
      <c r="D139" s="13">
        <v>5</v>
      </c>
      <c r="E139" s="13">
        <v>16.29</v>
      </c>
      <c r="F139" s="13">
        <v>64.77</v>
      </c>
      <c r="G139" s="13">
        <v>28.67</v>
      </c>
      <c r="H139" s="13">
        <v>93.44</v>
      </c>
      <c r="I139" s="12">
        <v>71247</v>
      </c>
      <c r="J139" s="12">
        <v>31534.25</v>
      </c>
      <c r="K139" s="12">
        <v>102781.25</v>
      </c>
      <c r="L139" s="14">
        <f t="shared" si="4"/>
        <v>5.6062500000000002</v>
      </c>
      <c r="M139" s="14">
        <f t="shared" si="5"/>
        <v>2.8031250000000001</v>
      </c>
    </row>
    <row r="140" spans="1:13" x14ac:dyDescent="0.2">
      <c r="A140" s="15" t="s">
        <v>145</v>
      </c>
      <c r="B140" s="17">
        <v>3399</v>
      </c>
      <c r="C140" s="17">
        <v>11.29</v>
      </c>
      <c r="D140" s="17">
        <v>5</v>
      </c>
      <c r="E140" s="17">
        <v>16.29</v>
      </c>
      <c r="F140" s="17">
        <v>22.75</v>
      </c>
      <c r="G140" s="17">
        <v>10.07</v>
      </c>
      <c r="H140" s="17">
        <v>32.82</v>
      </c>
      <c r="I140" s="16">
        <v>77327</v>
      </c>
      <c r="J140" s="16">
        <v>34227.93</v>
      </c>
      <c r="K140" s="16">
        <v>111554.93</v>
      </c>
      <c r="L140" s="14">
        <f t="shared" si="4"/>
        <v>1.9691955869373341</v>
      </c>
      <c r="M140" s="14">
        <f t="shared" si="5"/>
        <v>0.98459779346866705</v>
      </c>
    </row>
    <row r="141" spans="1:13" x14ac:dyDescent="0.2">
      <c r="A141" s="11" t="s">
        <v>133</v>
      </c>
      <c r="B141" s="13">
        <v>10</v>
      </c>
      <c r="C141" s="13">
        <v>11.29</v>
      </c>
      <c r="D141" s="13">
        <v>5</v>
      </c>
      <c r="E141" s="13">
        <v>16.29</v>
      </c>
      <c r="F141" s="13">
        <v>7530</v>
      </c>
      <c r="G141" s="13">
        <v>3332.95</v>
      </c>
      <c r="H141" s="13">
        <v>10862.95</v>
      </c>
      <c r="I141" s="12">
        <v>75300</v>
      </c>
      <c r="J141" s="12">
        <v>33329.480000000003</v>
      </c>
      <c r="K141" s="12">
        <v>108629.48</v>
      </c>
      <c r="L141" s="14">
        <f t="shared" si="4"/>
        <v>651.77688000000001</v>
      </c>
      <c r="M141" s="14">
        <f t="shared" si="5"/>
        <v>325.88844</v>
      </c>
    </row>
    <row r="142" spans="1:13" x14ac:dyDescent="0.2">
      <c r="A142" s="15" t="s">
        <v>102</v>
      </c>
      <c r="B142" s="16">
        <v>1200</v>
      </c>
      <c r="C142" s="17">
        <v>11.29</v>
      </c>
      <c r="D142" s="17">
        <v>5</v>
      </c>
      <c r="E142" s="17">
        <v>16.29</v>
      </c>
      <c r="F142" s="17">
        <v>75.010000000000005</v>
      </c>
      <c r="G142" s="17">
        <v>33.22</v>
      </c>
      <c r="H142" s="17">
        <v>108.23</v>
      </c>
      <c r="I142" s="16">
        <v>90012</v>
      </c>
      <c r="J142" s="16">
        <v>39861</v>
      </c>
      <c r="K142" s="16">
        <v>129873</v>
      </c>
      <c r="L142" s="14">
        <f t="shared" si="4"/>
        <v>6.4936499999999997</v>
      </c>
      <c r="M142" s="14">
        <f t="shared" si="5"/>
        <v>3.2468249999999999</v>
      </c>
    </row>
    <row r="143" spans="1:13" x14ac:dyDescent="0.2">
      <c r="A143" s="11" t="s">
        <v>95</v>
      </c>
      <c r="B143" s="13">
        <v>2750</v>
      </c>
      <c r="C143" s="13">
        <v>11.29</v>
      </c>
      <c r="D143" s="13">
        <v>5</v>
      </c>
      <c r="E143" s="13">
        <v>16.29</v>
      </c>
      <c r="F143" s="13">
        <v>31.92</v>
      </c>
      <c r="G143" s="13">
        <v>14.13</v>
      </c>
      <c r="H143" s="13">
        <v>46.05</v>
      </c>
      <c r="I143" s="12">
        <v>87780</v>
      </c>
      <c r="J143" s="12">
        <v>38850.629999999997</v>
      </c>
      <c r="K143" s="12">
        <v>126630.63</v>
      </c>
      <c r="L143" s="14">
        <f t="shared" si="4"/>
        <v>2.762850109090909</v>
      </c>
      <c r="M143" s="14">
        <f t="shared" si="5"/>
        <v>1.3814250545454545</v>
      </c>
    </row>
    <row r="144" spans="1:13" ht="26" x14ac:dyDescent="0.2">
      <c r="A144" s="15" t="s">
        <v>80</v>
      </c>
      <c r="B144" s="16">
        <v>250</v>
      </c>
      <c r="C144" s="17">
        <v>11.29</v>
      </c>
      <c r="D144" s="17">
        <v>5</v>
      </c>
      <c r="E144" s="17">
        <v>16.29</v>
      </c>
      <c r="F144" s="17">
        <v>220.81</v>
      </c>
      <c r="G144" s="17">
        <v>97.73</v>
      </c>
      <c r="H144" s="17">
        <v>318.54000000000002</v>
      </c>
      <c r="I144" s="16">
        <v>55203</v>
      </c>
      <c r="J144" s="16">
        <v>24432.5</v>
      </c>
      <c r="K144" s="16">
        <v>79635.5</v>
      </c>
      <c r="L144" s="14">
        <f t="shared" si="4"/>
        <v>19.11252</v>
      </c>
      <c r="M144" s="14">
        <f t="shared" si="5"/>
        <v>9.55626</v>
      </c>
    </row>
    <row r="145" spans="1:13" ht="26" x14ac:dyDescent="0.2">
      <c r="A145" s="11" t="s">
        <v>72</v>
      </c>
      <c r="B145" s="12">
        <v>1500</v>
      </c>
      <c r="C145" s="13">
        <v>11.29</v>
      </c>
      <c r="D145" s="13">
        <v>5</v>
      </c>
      <c r="E145" s="13">
        <v>16.29</v>
      </c>
      <c r="F145" s="13">
        <v>54.11</v>
      </c>
      <c r="G145" s="13">
        <v>23.95</v>
      </c>
      <c r="H145" s="13">
        <v>78.06</v>
      </c>
      <c r="I145" s="12">
        <v>81165</v>
      </c>
      <c r="J145" s="12">
        <v>35917.5</v>
      </c>
      <c r="K145" s="12">
        <v>117082.5</v>
      </c>
      <c r="L145" s="14">
        <f t="shared" si="4"/>
        <v>4.6833</v>
      </c>
      <c r="M145" s="14">
        <f t="shared" si="5"/>
        <v>2.34165</v>
      </c>
    </row>
    <row r="146" spans="1:13" x14ac:dyDescent="0.2">
      <c r="A146" s="15" t="s">
        <v>69</v>
      </c>
      <c r="B146" s="16">
        <v>45000</v>
      </c>
      <c r="C146" s="17">
        <v>11.29</v>
      </c>
      <c r="D146" s="17">
        <v>5</v>
      </c>
      <c r="E146" s="17">
        <v>16.29</v>
      </c>
      <c r="F146" s="17">
        <v>1.92</v>
      </c>
      <c r="G146" s="17">
        <v>0.85</v>
      </c>
      <c r="H146" s="17">
        <v>2.77</v>
      </c>
      <c r="I146" s="16">
        <v>86400</v>
      </c>
      <c r="J146" s="16">
        <v>38250</v>
      </c>
      <c r="K146" s="16">
        <v>124650</v>
      </c>
      <c r="L146" s="14">
        <f t="shared" si="4"/>
        <v>0.16619999999999999</v>
      </c>
      <c r="M146" s="14">
        <f t="shared" si="5"/>
        <v>8.3099999999999993E-2</v>
      </c>
    </row>
    <row r="147" spans="1:13" x14ac:dyDescent="0.2">
      <c r="A147" s="11" t="s">
        <v>67</v>
      </c>
      <c r="B147" s="13">
        <v>2667</v>
      </c>
      <c r="C147" s="13">
        <v>11.29</v>
      </c>
      <c r="D147" s="13">
        <v>5</v>
      </c>
      <c r="E147" s="13">
        <v>16.29</v>
      </c>
      <c r="F147" s="13">
        <v>41.88</v>
      </c>
      <c r="G147" s="13">
        <v>18.55</v>
      </c>
      <c r="H147" s="13">
        <v>60.43</v>
      </c>
      <c r="I147" s="12">
        <v>111694</v>
      </c>
      <c r="J147" s="12">
        <v>49459.519999999997</v>
      </c>
      <c r="K147" s="12">
        <v>161153.51999999999</v>
      </c>
      <c r="L147" s="14">
        <f t="shared" si="4"/>
        <v>3.6255010123734532</v>
      </c>
      <c r="M147" s="14">
        <f t="shared" si="5"/>
        <v>1.8127505061867266</v>
      </c>
    </row>
    <row r="148" spans="1:13" ht="26" x14ac:dyDescent="0.2">
      <c r="A148" s="15" t="s">
        <v>61</v>
      </c>
      <c r="B148" s="16">
        <v>25</v>
      </c>
      <c r="C148" s="17">
        <v>11.29</v>
      </c>
      <c r="D148" s="17">
        <v>5</v>
      </c>
      <c r="E148" s="17">
        <v>16.29</v>
      </c>
      <c r="F148" s="17">
        <v>2568.1999999999998</v>
      </c>
      <c r="G148" s="17">
        <v>1136.8399999999999</v>
      </c>
      <c r="H148" s="17">
        <v>3705.04</v>
      </c>
      <c r="I148" s="16">
        <v>64205</v>
      </c>
      <c r="J148" s="16">
        <v>28420.94</v>
      </c>
      <c r="K148" s="16">
        <v>92625.94</v>
      </c>
      <c r="L148" s="14">
        <f t="shared" si="4"/>
        <v>222.30225599999997</v>
      </c>
      <c r="M148" s="14">
        <f t="shared" si="5"/>
        <v>111.15112799999999</v>
      </c>
    </row>
    <row r="149" spans="1:13" x14ac:dyDescent="0.2">
      <c r="A149" s="11" t="s">
        <v>60</v>
      </c>
      <c r="B149" s="13">
        <v>250</v>
      </c>
      <c r="C149" s="13">
        <v>11.29</v>
      </c>
      <c r="D149" s="13">
        <v>5</v>
      </c>
      <c r="E149" s="13">
        <v>16.29</v>
      </c>
      <c r="F149" s="12">
        <v>274.47000000000003</v>
      </c>
      <c r="G149" s="13">
        <v>121.52</v>
      </c>
      <c r="H149" s="12">
        <v>395.99</v>
      </c>
      <c r="I149" s="12">
        <v>68618</v>
      </c>
      <c r="J149" s="12">
        <v>30378.75</v>
      </c>
      <c r="K149" s="12">
        <v>98996.75</v>
      </c>
      <c r="L149" s="14">
        <f t="shared" si="4"/>
        <v>23.759219999999999</v>
      </c>
      <c r="M149" s="14">
        <f t="shared" si="5"/>
        <v>11.87961</v>
      </c>
    </row>
    <row r="150" spans="1:13" ht="26" x14ac:dyDescent="0.2">
      <c r="A150" s="15" t="s">
        <v>54</v>
      </c>
      <c r="B150" s="17">
        <v>300</v>
      </c>
      <c r="C150" s="17">
        <v>11.29</v>
      </c>
      <c r="D150" s="17">
        <v>5</v>
      </c>
      <c r="E150" s="17">
        <v>16.29</v>
      </c>
      <c r="F150" s="17">
        <v>246.74</v>
      </c>
      <c r="G150" s="17">
        <v>109.26</v>
      </c>
      <c r="H150" s="17">
        <v>356</v>
      </c>
      <c r="I150" s="16">
        <v>74022</v>
      </c>
      <c r="J150" s="16">
        <v>32776.5</v>
      </c>
      <c r="K150" s="16">
        <v>106798.5</v>
      </c>
      <c r="L150" s="14">
        <f t="shared" si="4"/>
        <v>21.3597</v>
      </c>
      <c r="M150" s="14">
        <f t="shared" si="5"/>
        <v>10.67985</v>
      </c>
    </row>
    <row r="151" spans="1:13" x14ac:dyDescent="0.2">
      <c r="A151" s="11" t="s">
        <v>201</v>
      </c>
      <c r="B151" s="12">
        <v>1750</v>
      </c>
      <c r="C151" s="13">
        <v>11.28</v>
      </c>
      <c r="D151" s="13">
        <v>5</v>
      </c>
      <c r="E151" s="13">
        <v>16.28</v>
      </c>
      <c r="F151" s="13">
        <v>25.59</v>
      </c>
      <c r="G151" s="13">
        <v>11.34</v>
      </c>
      <c r="H151" s="13">
        <v>36.93</v>
      </c>
      <c r="I151" s="12">
        <v>44783</v>
      </c>
      <c r="J151" s="12">
        <v>19845</v>
      </c>
      <c r="K151" s="12">
        <v>64628</v>
      </c>
      <c r="L151" s="14">
        <f t="shared" si="4"/>
        <v>2.2158171428571429</v>
      </c>
      <c r="M151" s="14">
        <f t="shared" si="5"/>
        <v>1.1079085714285715</v>
      </c>
    </row>
    <row r="152" spans="1:13" ht="26" x14ac:dyDescent="0.2">
      <c r="A152" s="15" t="s">
        <v>192</v>
      </c>
      <c r="B152" s="16">
        <v>500</v>
      </c>
      <c r="C152" s="17">
        <v>11.28</v>
      </c>
      <c r="D152" s="17">
        <v>5</v>
      </c>
      <c r="E152" s="17">
        <v>16.28</v>
      </c>
      <c r="F152" s="17">
        <v>184.69</v>
      </c>
      <c r="G152" s="17">
        <v>81.819999999999993</v>
      </c>
      <c r="H152" s="17">
        <v>266.51</v>
      </c>
      <c r="I152" s="16">
        <v>92345</v>
      </c>
      <c r="J152" s="16">
        <v>40908.75</v>
      </c>
      <c r="K152" s="16">
        <v>133253.75</v>
      </c>
      <c r="L152" s="14">
        <f t="shared" si="4"/>
        <v>15.990449999999999</v>
      </c>
      <c r="M152" s="14">
        <f t="shared" si="5"/>
        <v>7.9952249999999996</v>
      </c>
    </row>
    <row r="153" spans="1:13" ht="26" x14ac:dyDescent="0.2">
      <c r="A153" s="11" t="s">
        <v>184</v>
      </c>
      <c r="B153" s="12">
        <v>2250</v>
      </c>
      <c r="C153" s="13">
        <v>11.28</v>
      </c>
      <c r="D153" s="13">
        <v>5</v>
      </c>
      <c r="E153" s="13">
        <v>16.28</v>
      </c>
      <c r="F153" s="13">
        <v>24.65</v>
      </c>
      <c r="G153" s="13">
        <v>10.92</v>
      </c>
      <c r="H153" s="13">
        <v>35.57</v>
      </c>
      <c r="I153" s="12">
        <v>55463</v>
      </c>
      <c r="J153" s="12">
        <v>24564.38</v>
      </c>
      <c r="K153" s="12">
        <v>80027.38</v>
      </c>
      <c r="L153" s="14">
        <f t="shared" si="4"/>
        <v>2.1340634666666669</v>
      </c>
      <c r="M153" s="14">
        <f t="shared" si="5"/>
        <v>1.0670317333333335</v>
      </c>
    </row>
    <row r="154" spans="1:13" x14ac:dyDescent="0.2">
      <c r="A154" s="15" t="s">
        <v>168</v>
      </c>
      <c r="B154" s="16">
        <v>12000</v>
      </c>
      <c r="C154" s="17">
        <v>11.28</v>
      </c>
      <c r="D154" s="17">
        <v>5</v>
      </c>
      <c r="E154" s="17">
        <v>16.28</v>
      </c>
      <c r="F154" s="17">
        <v>7.88</v>
      </c>
      <c r="G154" s="17">
        <v>3.49</v>
      </c>
      <c r="H154" s="17">
        <v>11.37</v>
      </c>
      <c r="I154" s="16">
        <v>94560</v>
      </c>
      <c r="J154" s="16">
        <v>41910</v>
      </c>
      <c r="K154" s="16">
        <v>136470</v>
      </c>
      <c r="L154" s="14">
        <f t="shared" si="4"/>
        <v>0.68235000000000001</v>
      </c>
      <c r="M154" s="14">
        <f t="shared" si="5"/>
        <v>0.34117500000000001</v>
      </c>
    </row>
    <row r="155" spans="1:13" x14ac:dyDescent="0.2">
      <c r="A155" s="11" t="s">
        <v>120</v>
      </c>
      <c r="B155" s="12">
        <v>375</v>
      </c>
      <c r="C155" s="13">
        <v>11.28</v>
      </c>
      <c r="D155" s="13">
        <v>5</v>
      </c>
      <c r="E155" s="13">
        <v>16.28</v>
      </c>
      <c r="F155" s="13">
        <v>153.84</v>
      </c>
      <c r="G155" s="13">
        <v>68.16</v>
      </c>
      <c r="H155" s="13">
        <v>222</v>
      </c>
      <c r="I155" s="12">
        <v>57690</v>
      </c>
      <c r="J155" s="12">
        <v>25558.13</v>
      </c>
      <c r="K155" s="12">
        <v>83248.13</v>
      </c>
      <c r="L155" s="14">
        <f t="shared" si="4"/>
        <v>13.319700800000001</v>
      </c>
      <c r="M155" s="14">
        <f t="shared" si="5"/>
        <v>6.6598504000000007</v>
      </c>
    </row>
    <row r="156" spans="1:13" x14ac:dyDescent="0.2">
      <c r="A156" s="15" t="s">
        <v>117</v>
      </c>
      <c r="B156" s="17">
        <v>4500</v>
      </c>
      <c r="C156" s="17">
        <v>11.28</v>
      </c>
      <c r="D156" s="17">
        <v>5</v>
      </c>
      <c r="E156" s="17">
        <v>16.28</v>
      </c>
      <c r="F156" s="17">
        <v>11.8</v>
      </c>
      <c r="G156" s="17">
        <v>5.23</v>
      </c>
      <c r="H156" s="17">
        <v>17.03</v>
      </c>
      <c r="I156" s="16">
        <v>53100</v>
      </c>
      <c r="J156" s="16">
        <v>23523.75</v>
      </c>
      <c r="K156" s="16">
        <v>76623.75</v>
      </c>
      <c r="L156" s="14">
        <f t="shared" si="4"/>
        <v>1.0216499999999999</v>
      </c>
      <c r="M156" s="14">
        <f t="shared" si="5"/>
        <v>0.51082499999999997</v>
      </c>
    </row>
    <row r="157" spans="1:13" x14ac:dyDescent="0.2">
      <c r="A157" s="11" t="s">
        <v>96</v>
      </c>
      <c r="B157" s="12">
        <v>3500</v>
      </c>
      <c r="C157" s="13">
        <v>11.28</v>
      </c>
      <c r="D157" s="13">
        <v>5</v>
      </c>
      <c r="E157" s="13">
        <v>16.28</v>
      </c>
      <c r="F157" s="13">
        <v>10.75</v>
      </c>
      <c r="G157" s="13">
        <v>4.7699999999999996</v>
      </c>
      <c r="H157" s="13">
        <v>15.52</v>
      </c>
      <c r="I157" s="12">
        <v>37625</v>
      </c>
      <c r="J157" s="12">
        <v>16677.5</v>
      </c>
      <c r="K157" s="12">
        <v>54302.5</v>
      </c>
      <c r="L157" s="14">
        <f t="shared" si="4"/>
        <v>0.93090000000000006</v>
      </c>
      <c r="M157" s="14">
        <f t="shared" si="5"/>
        <v>0.46545000000000003</v>
      </c>
    </row>
    <row r="158" spans="1:13" x14ac:dyDescent="0.2">
      <c r="A158" s="15" t="s">
        <v>90</v>
      </c>
      <c r="B158" s="16">
        <v>10000</v>
      </c>
      <c r="C158" s="17">
        <v>11.28</v>
      </c>
      <c r="D158" s="17">
        <v>5</v>
      </c>
      <c r="E158" s="17">
        <v>16.28</v>
      </c>
      <c r="F158" s="17">
        <v>6.7</v>
      </c>
      <c r="G158" s="17">
        <v>2.97</v>
      </c>
      <c r="H158" s="17">
        <v>9.67</v>
      </c>
      <c r="I158" s="16">
        <v>67000</v>
      </c>
      <c r="J158" s="16">
        <v>29675</v>
      </c>
      <c r="K158" s="16">
        <v>96675</v>
      </c>
      <c r="L158" s="14">
        <f t="shared" si="4"/>
        <v>0.58004999999999995</v>
      </c>
      <c r="M158" s="14">
        <f t="shared" si="5"/>
        <v>0.29002499999999998</v>
      </c>
    </row>
    <row r="159" spans="1:13" ht="26" x14ac:dyDescent="0.2">
      <c r="A159" s="11" t="s">
        <v>66</v>
      </c>
      <c r="B159" s="13">
        <v>5500</v>
      </c>
      <c r="C159" s="13">
        <v>11.28</v>
      </c>
      <c r="D159" s="13">
        <v>5</v>
      </c>
      <c r="E159" s="13">
        <v>16.28</v>
      </c>
      <c r="F159" s="13">
        <v>9.33</v>
      </c>
      <c r="G159" s="13">
        <v>4.13</v>
      </c>
      <c r="H159" s="13">
        <v>13.46</v>
      </c>
      <c r="I159" s="12">
        <v>51315</v>
      </c>
      <c r="J159" s="12">
        <v>22728.75</v>
      </c>
      <c r="K159" s="12">
        <v>74043.75</v>
      </c>
      <c r="L159" s="14">
        <f t="shared" si="4"/>
        <v>0.80774999999999997</v>
      </c>
      <c r="M159" s="14">
        <f t="shared" si="5"/>
        <v>0.40387499999999998</v>
      </c>
    </row>
    <row r="160" spans="1:13" x14ac:dyDescent="0.2">
      <c r="A160" s="15" t="s">
        <v>55</v>
      </c>
      <c r="B160" s="16">
        <v>4500</v>
      </c>
      <c r="C160" s="17">
        <v>11.28</v>
      </c>
      <c r="D160" s="17">
        <v>5</v>
      </c>
      <c r="E160" s="17">
        <v>16.28</v>
      </c>
      <c r="F160" s="17">
        <v>18.04</v>
      </c>
      <c r="G160" s="17">
        <v>7.99</v>
      </c>
      <c r="H160" s="17">
        <v>26.03</v>
      </c>
      <c r="I160" s="16">
        <v>81180</v>
      </c>
      <c r="J160" s="16">
        <v>35966.25</v>
      </c>
      <c r="K160" s="16">
        <v>117146.25</v>
      </c>
      <c r="L160" s="14">
        <f t="shared" si="4"/>
        <v>1.5619499999999999</v>
      </c>
      <c r="M160" s="14">
        <f t="shared" si="5"/>
        <v>0.78097499999999997</v>
      </c>
    </row>
    <row r="161" spans="1:13" ht="26" x14ac:dyDescent="0.2">
      <c r="A161" s="11" t="s">
        <v>52</v>
      </c>
      <c r="B161" s="12">
        <v>700</v>
      </c>
      <c r="C161" s="13">
        <v>11.28</v>
      </c>
      <c r="D161" s="13">
        <v>5</v>
      </c>
      <c r="E161" s="13">
        <v>16.28</v>
      </c>
      <c r="F161" s="13">
        <v>87.09</v>
      </c>
      <c r="G161" s="13">
        <v>38.6</v>
      </c>
      <c r="H161" s="13">
        <v>125.69</v>
      </c>
      <c r="I161" s="12">
        <v>60963</v>
      </c>
      <c r="J161" s="12">
        <v>27021.75</v>
      </c>
      <c r="K161" s="12">
        <v>87984.75</v>
      </c>
      <c r="L161" s="14">
        <f t="shared" si="4"/>
        <v>7.54155</v>
      </c>
      <c r="M161" s="14">
        <f t="shared" si="5"/>
        <v>3.770775</v>
      </c>
    </row>
    <row r="162" spans="1:13" ht="26" x14ac:dyDescent="0.2">
      <c r="A162" s="15" t="s">
        <v>34</v>
      </c>
      <c r="B162" s="16">
        <v>30</v>
      </c>
      <c r="C162" s="17">
        <v>11.28</v>
      </c>
      <c r="D162" s="17">
        <v>5</v>
      </c>
      <c r="E162" s="17">
        <v>16.28</v>
      </c>
      <c r="F162" s="17">
        <v>2222.9</v>
      </c>
      <c r="G162" s="17">
        <v>985.08</v>
      </c>
      <c r="H162" s="17">
        <v>3207.98</v>
      </c>
      <c r="I162" s="16">
        <v>66687</v>
      </c>
      <c r="J162" s="16">
        <v>29552.33</v>
      </c>
      <c r="K162" s="16">
        <v>96239.33</v>
      </c>
      <c r="L162" s="14">
        <f t="shared" si="4"/>
        <v>192.47866000000002</v>
      </c>
      <c r="M162" s="14">
        <f t="shared" si="5"/>
        <v>96.23933000000001</v>
      </c>
    </row>
    <row r="163" spans="1:13" ht="26" x14ac:dyDescent="0.2">
      <c r="A163" s="11" t="s">
        <v>25</v>
      </c>
      <c r="B163" s="13">
        <v>550</v>
      </c>
      <c r="C163" s="13">
        <v>11.28</v>
      </c>
      <c r="D163" s="13">
        <v>5</v>
      </c>
      <c r="E163" s="13">
        <v>16.28</v>
      </c>
      <c r="F163" s="13">
        <v>114.02</v>
      </c>
      <c r="G163" s="13">
        <v>50.54</v>
      </c>
      <c r="H163" s="13">
        <v>164.56</v>
      </c>
      <c r="I163" s="12">
        <v>62711</v>
      </c>
      <c r="J163" s="12">
        <v>27797</v>
      </c>
      <c r="K163" s="12">
        <v>90508</v>
      </c>
      <c r="L163" s="14">
        <f t="shared" si="4"/>
        <v>9.8735999999999997</v>
      </c>
      <c r="M163" s="14">
        <f t="shared" si="5"/>
        <v>4.9367999999999999</v>
      </c>
    </row>
    <row r="164" spans="1:13" ht="26" x14ac:dyDescent="0.2">
      <c r="A164" s="15" t="s">
        <v>19</v>
      </c>
      <c r="B164" s="17">
        <v>250</v>
      </c>
      <c r="C164" s="17">
        <v>11.28</v>
      </c>
      <c r="D164" s="17">
        <v>5</v>
      </c>
      <c r="E164" s="17">
        <v>16.28</v>
      </c>
      <c r="F164" s="17">
        <v>301.02999999999997</v>
      </c>
      <c r="G164" s="17">
        <v>133.34</v>
      </c>
      <c r="H164" s="17">
        <v>434.37</v>
      </c>
      <c r="I164" s="16">
        <v>75258</v>
      </c>
      <c r="J164" s="16">
        <v>33335.629999999997</v>
      </c>
      <c r="K164" s="16">
        <v>108593.63</v>
      </c>
      <c r="L164" s="14">
        <f t="shared" si="4"/>
        <v>26.062471200000001</v>
      </c>
      <c r="M164" s="14">
        <f t="shared" si="5"/>
        <v>13.0312356</v>
      </c>
    </row>
    <row r="165" spans="1:13" ht="26" x14ac:dyDescent="0.2">
      <c r="A165" s="11" t="s">
        <v>17</v>
      </c>
      <c r="B165" s="12">
        <v>1000</v>
      </c>
      <c r="C165" s="13">
        <v>11.28</v>
      </c>
      <c r="D165" s="13">
        <v>5</v>
      </c>
      <c r="E165" s="13">
        <v>16.28</v>
      </c>
      <c r="F165" s="13">
        <v>88.51</v>
      </c>
      <c r="G165" s="13">
        <v>39.229999999999997</v>
      </c>
      <c r="H165" s="13">
        <v>127.74</v>
      </c>
      <c r="I165" s="12">
        <v>88510</v>
      </c>
      <c r="J165" s="12">
        <v>39227.5</v>
      </c>
      <c r="K165" s="12">
        <v>127737.5</v>
      </c>
      <c r="L165" s="14">
        <f t="shared" si="4"/>
        <v>7.66425</v>
      </c>
      <c r="M165" s="14">
        <f t="shared" si="5"/>
        <v>3.832125</v>
      </c>
    </row>
    <row r="166" spans="1:13" ht="26" x14ac:dyDescent="0.2">
      <c r="A166" s="15" t="s">
        <v>13</v>
      </c>
      <c r="B166" s="16">
        <v>3000</v>
      </c>
      <c r="C166" s="17">
        <v>11.28</v>
      </c>
      <c r="D166" s="17">
        <v>5</v>
      </c>
      <c r="E166" s="17">
        <v>16.28</v>
      </c>
      <c r="F166" s="17">
        <v>25</v>
      </c>
      <c r="G166" s="17">
        <v>11.08</v>
      </c>
      <c r="H166" s="17">
        <v>36.08</v>
      </c>
      <c r="I166" s="16">
        <v>75000</v>
      </c>
      <c r="J166" s="16">
        <v>33240</v>
      </c>
      <c r="K166" s="16">
        <v>108240</v>
      </c>
      <c r="L166" s="14">
        <f t="shared" si="4"/>
        <v>2.1648000000000001</v>
      </c>
      <c r="M166" s="14">
        <f t="shared" si="5"/>
        <v>1.0824</v>
      </c>
    </row>
    <row r="167" spans="1:13" ht="26" x14ac:dyDescent="0.2">
      <c r="A167" s="11" t="s">
        <v>195</v>
      </c>
      <c r="B167" s="12">
        <v>1000</v>
      </c>
      <c r="C167" s="13">
        <v>11.27</v>
      </c>
      <c r="D167" s="13">
        <v>5</v>
      </c>
      <c r="E167" s="13">
        <v>16.27</v>
      </c>
      <c r="F167" s="13">
        <v>62.69</v>
      </c>
      <c r="G167" s="13">
        <v>27.8</v>
      </c>
      <c r="H167" s="13">
        <v>90.49</v>
      </c>
      <c r="I167" s="12">
        <v>62690</v>
      </c>
      <c r="J167" s="12">
        <v>27795</v>
      </c>
      <c r="K167" s="12">
        <v>90485</v>
      </c>
      <c r="L167" s="14">
        <f t="shared" si="4"/>
        <v>5.4290999999999991</v>
      </c>
      <c r="M167" s="14">
        <f t="shared" si="5"/>
        <v>2.7145499999999996</v>
      </c>
    </row>
    <row r="168" spans="1:13" ht="26" x14ac:dyDescent="0.2">
      <c r="A168" s="15" t="s">
        <v>186</v>
      </c>
      <c r="B168" s="17">
        <v>2800</v>
      </c>
      <c r="C168" s="17">
        <v>11.27</v>
      </c>
      <c r="D168" s="17">
        <v>5</v>
      </c>
      <c r="E168" s="17">
        <v>16.27</v>
      </c>
      <c r="F168" s="17">
        <v>11.62</v>
      </c>
      <c r="G168" s="17">
        <v>5.16</v>
      </c>
      <c r="H168" s="17">
        <v>16.78</v>
      </c>
      <c r="I168" s="16">
        <v>32536</v>
      </c>
      <c r="J168" s="16">
        <v>14434</v>
      </c>
      <c r="K168" s="16">
        <v>46970</v>
      </c>
      <c r="L168" s="14">
        <f t="shared" si="4"/>
        <v>1.0065</v>
      </c>
      <c r="M168" s="14">
        <f t="shared" si="5"/>
        <v>0.50324999999999998</v>
      </c>
    </row>
    <row r="169" spans="1:13" ht="26" x14ac:dyDescent="0.2">
      <c r="A169" s="11" t="s">
        <v>183</v>
      </c>
      <c r="B169" s="12">
        <v>400</v>
      </c>
      <c r="C169" s="13">
        <v>11.27</v>
      </c>
      <c r="D169" s="13">
        <v>5</v>
      </c>
      <c r="E169" s="13">
        <v>16.27</v>
      </c>
      <c r="F169" s="13">
        <v>118.62</v>
      </c>
      <c r="G169" s="13">
        <v>52.59</v>
      </c>
      <c r="H169" s="13">
        <v>171.21</v>
      </c>
      <c r="I169" s="12">
        <v>47448</v>
      </c>
      <c r="J169" s="12">
        <v>21036</v>
      </c>
      <c r="K169" s="12">
        <v>68484</v>
      </c>
      <c r="L169" s="14">
        <f t="shared" si="4"/>
        <v>10.272600000000001</v>
      </c>
      <c r="M169" s="14">
        <f t="shared" si="5"/>
        <v>5.1363000000000003</v>
      </c>
    </row>
    <row r="170" spans="1:13" x14ac:dyDescent="0.2">
      <c r="A170" s="15" t="s">
        <v>164</v>
      </c>
      <c r="B170" s="17">
        <v>500</v>
      </c>
      <c r="C170" s="17">
        <v>11.27</v>
      </c>
      <c r="D170" s="17">
        <v>5</v>
      </c>
      <c r="E170" s="17">
        <v>16.27</v>
      </c>
      <c r="F170" s="17">
        <v>121.75</v>
      </c>
      <c r="G170" s="17">
        <v>53.99</v>
      </c>
      <c r="H170" s="17">
        <v>175.74</v>
      </c>
      <c r="I170" s="16">
        <v>60875</v>
      </c>
      <c r="J170" s="16">
        <v>26992.5</v>
      </c>
      <c r="K170" s="16">
        <v>87867.5</v>
      </c>
      <c r="L170" s="14">
        <f t="shared" si="4"/>
        <v>10.5441</v>
      </c>
      <c r="M170" s="14">
        <f t="shared" si="5"/>
        <v>5.2720500000000001</v>
      </c>
    </row>
    <row r="171" spans="1:13" ht="26" x14ac:dyDescent="0.2">
      <c r="A171" s="11" t="s">
        <v>158</v>
      </c>
      <c r="B171" s="12">
        <v>800</v>
      </c>
      <c r="C171" s="13">
        <v>11.27</v>
      </c>
      <c r="D171" s="13">
        <v>5</v>
      </c>
      <c r="E171" s="13">
        <v>16.27</v>
      </c>
      <c r="F171" s="13">
        <v>68.34</v>
      </c>
      <c r="G171" s="13">
        <v>30.31</v>
      </c>
      <c r="H171" s="13">
        <v>98.65</v>
      </c>
      <c r="I171" s="12">
        <v>54672</v>
      </c>
      <c r="J171" s="12">
        <v>24248</v>
      </c>
      <c r="K171" s="12">
        <v>78920</v>
      </c>
      <c r="L171" s="14">
        <f t="shared" si="4"/>
        <v>5.9189999999999996</v>
      </c>
      <c r="M171" s="14">
        <f t="shared" si="5"/>
        <v>2.9594999999999998</v>
      </c>
    </row>
    <row r="172" spans="1:13" x14ac:dyDescent="0.2">
      <c r="A172" s="15" t="s">
        <v>156</v>
      </c>
      <c r="B172" s="17">
        <v>8000</v>
      </c>
      <c r="C172" s="17">
        <v>11.27</v>
      </c>
      <c r="D172" s="17">
        <v>5</v>
      </c>
      <c r="E172" s="17">
        <v>16.27</v>
      </c>
      <c r="F172" s="17">
        <v>8.9600000000000009</v>
      </c>
      <c r="G172" s="17">
        <v>3.97</v>
      </c>
      <c r="H172" s="17">
        <v>12.93</v>
      </c>
      <c r="I172" s="16">
        <v>71680</v>
      </c>
      <c r="J172" s="16">
        <v>31780</v>
      </c>
      <c r="K172" s="16">
        <v>103460</v>
      </c>
      <c r="L172" s="14">
        <f t="shared" si="4"/>
        <v>0.77594999999999992</v>
      </c>
      <c r="M172" s="14">
        <f t="shared" si="5"/>
        <v>0.38797499999999996</v>
      </c>
    </row>
    <row r="173" spans="1:13" ht="26" x14ac:dyDescent="0.2">
      <c r="A173" s="11" t="s">
        <v>155</v>
      </c>
      <c r="B173" s="12">
        <v>4000</v>
      </c>
      <c r="C173" s="13">
        <v>11.27</v>
      </c>
      <c r="D173" s="13">
        <v>5</v>
      </c>
      <c r="E173" s="13">
        <v>16.27</v>
      </c>
      <c r="F173" s="13">
        <v>21.5</v>
      </c>
      <c r="G173" s="13">
        <v>9.5399999999999991</v>
      </c>
      <c r="H173" s="13">
        <v>31.04</v>
      </c>
      <c r="I173" s="12">
        <v>86000</v>
      </c>
      <c r="J173" s="12">
        <v>38140</v>
      </c>
      <c r="K173" s="12">
        <v>124140</v>
      </c>
      <c r="L173" s="14">
        <f t="shared" si="4"/>
        <v>1.8620999999999999</v>
      </c>
      <c r="M173" s="14">
        <f t="shared" si="5"/>
        <v>0.93104999999999993</v>
      </c>
    </row>
    <row r="174" spans="1:13" x14ac:dyDescent="0.2">
      <c r="A174" s="15" t="s">
        <v>152</v>
      </c>
      <c r="B174" s="17">
        <v>6000</v>
      </c>
      <c r="C174" s="17">
        <v>11.27</v>
      </c>
      <c r="D174" s="17">
        <v>5</v>
      </c>
      <c r="E174" s="17">
        <v>16.27</v>
      </c>
      <c r="F174" s="17">
        <v>10.6</v>
      </c>
      <c r="G174" s="17">
        <v>4.7</v>
      </c>
      <c r="H174" s="17">
        <v>15.3</v>
      </c>
      <c r="I174" s="16">
        <v>63600</v>
      </c>
      <c r="J174" s="16">
        <v>28215</v>
      </c>
      <c r="K174" s="16">
        <v>91815</v>
      </c>
      <c r="L174" s="14">
        <f t="shared" si="4"/>
        <v>0.91814999999999991</v>
      </c>
      <c r="M174" s="14">
        <f t="shared" si="5"/>
        <v>0.45907499999999996</v>
      </c>
    </row>
    <row r="175" spans="1:13" x14ac:dyDescent="0.2">
      <c r="A175" s="11" t="s">
        <v>144</v>
      </c>
      <c r="B175" s="12">
        <v>150</v>
      </c>
      <c r="C175" s="13">
        <v>11.27</v>
      </c>
      <c r="D175" s="13">
        <v>5</v>
      </c>
      <c r="E175" s="13">
        <v>16.27</v>
      </c>
      <c r="F175" s="13">
        <v>401.57</v>
      </c>
      <c r="G175" s="13">
        <v>178.07</v>
      </c>
      <c r="H175" s="13">
        <v>579.64</v>
      </c>
      <c r="I175" s="12">
        <v>60236</v>
      </c>
      <c r="J175" s="12">
        <v>26710.13</v>
      </c>
      <c r="K175" s="12">
        <v>86946.13</v>
      </c>
      <c r="L175" s="14">
        <f t="shared" si="4"/>
        <v>34.778452000000001</v>
      </c>
      <c r="M175" s="14">
        <f t="shared" si="5"/>
        <v>17.389226000000001</v>
      </c>
    </row>
    <row r="176" spans="1:13" x14ac:dyDescent="0.2">
      <c r="A176" s="15" t="s">
        <v>121</v>
      </c>
      <c r="B176" s="17">
        <v>700</v>
      </c>
      <c r="C176" s="17">
        <v>11.27</v>
      </c>
      <c r="D176" s="17">
        <v>5</v>
      </c>
      <c r="E176" s="17">
        <v>16.27</v>
      </c>
      <c r="F176" s="17">
        <v>96.26</v>
      </c>
      <c r="G176" s="17">
        <v>42.69</v>
      </c>
      <c r="H176" s="17">
        <v>138.94999999999999</v>
      </c>
      <c r="I176" s="16">
        <v>67382</v>
      </c>
      <c r="J176" s="16">
        <v>29881.25</v>
      </c>
      <c r="K176" s="16">
        <v>97263.25</v>
      </c>
      <c r="L176" s="14">
        <f t="shared" si="4"/>
        <v>8.3368500000000001</v>
      </c>
      <c r="M176" s="14">
        <f t="shared" si="5"/>
        <v>4.168425</v>
      </c>
    </row>
    <row r="177" spans="1:13" x14ac:dyDescent="0.2">
      <c r="A177" s="11" t="s">
        <v>92</v>
      </c>
      <c r="B177" s="13">
        <v>13200</v>
      </c>
      <c r="C177" s="13">
        <v>11.27</v>
      </c>
      <c r="D177" s="13">
        <v>5</v>
      </c>
      <c r="E177" s="13">
        <v>16.27</v>
      </c>
      <c r="F177" s="13">
        <v>4.3</v>
      </c>
      <c r="G177" s="13">
        <v>1.91</v>
      </c>
      <c r="H177" s="13">
        <v>6.21</v>
      </c>
      <c r="I177" s="12">
        <v>56760</v>
      </c>
      <c r="J177" s="12">
        <v>25179</v>
      </c>
      <c r="K177" s="12">
        <v>81939</v>
      </c>
      <c r="L177" s="14">
        <f t="shared" si="4"/>
        <v>0.37245</v>
      </c>
      <c r="M177" s="14">
        <f t="shared" si="5"/>
        <v>0.186225</v>
      </c>
    </row>
    <row r="178" spans="1:13" x14ac:dyDescent="0.2">
      <c r="A178" s="15" t="s">
        <v>91</v>
      </c>
      <c r="B178" s="17">
        <v>7000</v>
      </c>
      <c r="C178" s="17">
        <v>11.27</v>
      </c>
      <c r="D178" s="17">
        <v>5</v>
      </c>
      <c r="E178" s="17">
        <v>16.27</v>
      </c>
      <c r="F178" s="17">
        <v>4.5999999999999996</v>
      </c>
      <c r="G178" s="17">
        <v>2.04</v>
      </c>
      <c r="H178" s="17">
        <v>6.64</v>
      </c>
      <c r="I178" s="16">
        <v>32200</v>
      </c>
      <c r="J178" s="16">
        <v>14280</v>
      </c>
      <c r="K178" s="16">
        <v>46480</v>
      </c>
      <c r="L178" s="14">
        <f t="shared" si="4"/>
        <v>0.39839999999999998</v>
      </c>
      <c r="M178" s="14">
        <f t="shared" si="5"/>
        <v>0.19919999999999999</v>
      </c>
    </row>
    <row r="179" spans="1:13" x14ac:dyDescent="0.2">
      <c r="A179" s="11" t="s">
        <v>74</v>
      </c>
      <c r="B179" s="12">
        <v>750</v>
      </c>
      <c r="C179" s="13">
        <v>11.27</v>
      </c>
      <c r="D179" s="13">
        <v>5</v>
      </c>
      <c r="E179" s="13">
        <v>16.27</v>
      </c>
      <c r="F179" s="13">
        <v>96</v>
      </c>
      <c r="G179" s="13">
        <v>42.57</v>
      </c>
      <c r="H179" s="13">
        <v>138.57</v>
      </c>
      <c r="I179" s="12">
        <v>72000</v>
      </c>
      <c r="J179" s="12">
        <v>31925.63</v>
      </c>
      <c r="K179" s="12">
        <v>103925.63</v>
      </c>
      <c r="L179" s="14">
        <f t="shared" si="4"/>
        <v>8.3140503999999993</v>
      </c>
      <c r="M179" s="14">
        <f t="shared" si="5"/>
        <v>4.1570251999999996</v>
      </c>
    </row>
    <row r="180" spans="1:13" ht="26" x14ac:dyDescent="0.2">
      <c r="A180" s="15" t="s">
        <v>70</v>
      </c>
      <c r="B180" s="17">
        <v>700</v>
      </c>
      <c r="C180" s="17">
        <v>11.27</v>
      </c>
      <c r="D180" s="17">
        <v>5</v>
      </c>
      <c r="E180" s="17">
        <v>16.27</v>
      </c>
      <c r="F180" s="17">
        <v>89.68</v>
      </c>
      <c r="G180" s="17">
        <v>39.76</v>
      </c>
      <c r="H180" s="17">
        <v>129.44</v>
      </c>
      <c r="I180" s="16">
        <v>62776</v>
      </c>
      <c r="J180" s="16">
        <v>27830.25</v>
      </c>
      <c r="K180" s="16">
        <v>90606.25</v>
      </c>
      <c r="L180" s="14">
        <f t="shared" si="4"/>
        <v>7.7662500000000003</v>
      </c>
      <c r="M180" s="14">
        <f t="shared" si="5"/>
        <v>3.8831250000000002</v>
      </c>
    </row>
    <row r="181" spans="1:13" x14ac:dyDescent="0.2">
      <c r="A181" s="11" t="s">
        <v>51</v>
      </c>
      <c r="B181" s="13">
        <v>1250</v>
      </c>
      <c r="C181" s="13">
        <v>11.27</v>
      </c>
      <c r="D181" s="13">
        <v>5</v>
      </c>
      <c r="E181" s="13">
        <v>16.27</v>
      </c>
      <c r="F181" s="12">
        <v>74.72</v>
      </c>
      <c r="G181" s="13">
        <v>33.119999999999997</v>
      </c>
      <c r="H181" s="12">
        <v>107.84</v>
      </c>
      <c r="I181" s="12">
        <v>93400</v>
      </c>
      <c r="J181" s="12">
        <v>41403.129999999997</v>
      </c>
      <c r="K181" s="12">
        <v>134803.13</v>
      </c>
      <c r="L181" s="14">
        <f t="shared" si="4"/>
        <v>6.4705502399999997</v>
      </c>
      <c r="M181" s="14">
        <f t="shared" si="5"/>
        <v>3.2352751199999998</v>
      </c>
    </row>
    <row r="182" spans="1:13" x14ac:dyDescent="0.2">
      <c r="A182" s="15" t="s">
        <v>48</v>
      </c>
      <c r="B182" s="17">
        <v>1000</v>
      </c>
      <c r="C182" s="17">
        <v>11.27</v>
      </c>
      <c r="D182" s="17">
        <v>5</v>
      </c>
      <c r="E182" s="17">
        <v>16.27</v>
      </c>
      <c r="F182" s="17">
        <v>68.760000000000005</v>
      </c>
      <c r="G182" s="17">
        <v>30.48</v>
      </c>
      <c r="H182" s="17">
        <v>99.24</v>
      </c>
      <c r="I182" s="16">
        <v>68760</v>
      </c>
      <c r="J182" s="16">
        <v>30482.5</v>
      </c>
      <c r="K182" s="16">
        <v>99242.5</v>
      </c>
      <c r="L182" s="14">
        <f t="shared" si="4"/>
        <v>5.9545500000000002</v>
      </c>
      <c r="M182" s="14">
        <f t="shared" si="5"/>
        <v>2.9772750000000001</v>
      </c>
    </row>
    <row r="183" spans="1:13" x14ac:dyDescent="0.2">
      <c r="A183" s="11" t="s">
        <v>44</v>
      </c>
      <c r="B183" s="13">
        <v>550</v>
      </c>
      <c r="C183" s="13">
        <v>11.27</v>
      </c>
      <c r="D183" s="13">
        <v>5</v>
      </c>
      <c r="E183" s="13">
        <v>16.27</v>
      </c>
      <c r="F183" s="13">
        <v>78.17</v>
      </c>
      <c r="G183" s="13">
        <v>34.659999999999997</v>
      </c>
      <c r="H183" s="13">
        <v>112.83</v>
      </c>
      <c r="I183" s="12">
        <v>42994</v>
      </c>
      <c r="J183" s="12">
        <v>19061.63</v>
      </c>
      <c r="K183" s="12">
        <v>62055.63</v>
      </c>
      <c r="L183" s="14">
        <f t="shared" si="4"/>
        <v>6.7697050909090901</v>
      </c>
      <c r="M183" s="14">
        <f t="shared" si="5"/>
        <v>3.3848525454545451</v>
      </c>
    </row>
    <row r="184" spans="1:13" x14ac:dyDescent="0.2">
      <c r="A184" s="15" t="s">
        <v>42</v>
      </c>
      <c r="B184" s="16">
        <v>350</v>
      </c>
      <c r="C184" s="17">
        <v>11.27</v>
      </c>
      <c r="D184" s="17">
        <v>5</v>
      </c>
      <c r="E184" s="17">
        <v>16.27</v>
      </c>
      <c r="F184" s="17">
        <v>134.13999999999999</v>
      </c>
      <c r="G184" s="17">
        <v>59.48</v>
      </c>
      <c r="H184" s="17">
        <v>193.62</v>
      </c>
      <c r="I184" s="16">
        <v>46949</v>
      </c>
      <c r="J184" s="16">
        <v>20818.88</v>
      </c>
      <c r="K184" s="16">
        <v>67767.88</v>
      </c>
      <c r="L184" s="14">
        <f t="shared" si="4"/>
        <v>11.617350857142856</v>
      </c>
      <c r="M184" s="14">
        <f t="shared" si="5"/>
        <v>5.8086754285714282</v>
      </c>
    </row>
    <row r="185" spans="1:13" ht="26" x14ac:dyDescent="0.2">
      <c r="A185" s="11" t="s">
        <v>36</v>
      </c>
      <c r="B185" s="12">
        <v>100</v>
      </c>
      <c r="C185" s="13">
        <v>11.27</v>
      </c>
      <c r="D185" s="13">
        <v>5</v>
      </c>
      <c r="E185" s="13">
        <v>16.27</v>
      </c>
      <c r="F185" s="13">
        <v>634.4</v>
      </c>
      <c r="G185" s="13">
        <v>281.44</v>
      </c>
      <c r="H185" s="13">
        <v>915.84</v>
      </c>
      <c r="I185" s="12">
        <v>63440</v>
      </c>
      <c r="J185" s="12">
        <v>28143.75</v>
      </c>
      <c r="K185" s="12">
        <v>91583.75</v>
      </c>
      <c r="L185" s="14">
        <f t="shared" si="4"/>
        <v>54.950249999999997</v>
      </c>
      <c r="M185" s="14">
        <f t="shared" si="5"/>
        <v>27.475124999999998</v>
      </c>
    </row>
    <row r="186" spans="1:13" ht="26" x14ac:dyDescent="0.2">
      <c r="A186" s="15" t="s">
        <v>20</v>
      </c>
      <c r="B186" s="16">
        <v>125</v>
      </c>
      <c r="C186" s="17">
        <v>11.27</v>
      </c>
      <c r="D186" s="17">
        <v>5</v>
      </c>
      <c r="E186" s="17">
        <v>16.27</v>
      </c>
      <c r="F186" s="17">
        <v>625.83000000000004</v>
      </c>
      <c r="G186" s="17">
        <v>277.44</v>
      </c>
      <c r="H186" s="17">
        <v>903.27</v>
      </c>
      <c r="I186" s="16">
        <v>78229</v>
      </c>
      <c r="J186" s="16">
        <v>34679.69</v>
      </c>
      <c r="K186" s="16">
        <v>112908.69</v>
      </c>
      <c r="L186" s="14">
        <f t="shared" si="4"/>
        <v>54.196171199999995</v>
      </c>
      <c r="M186" s="14">
        <f t="shared" si="5"/>
        <v>27.098085599999997</v>
      </c>
    </row>
    <row r="187" spans="1:13" x14ac:dyDescent="0.2">
      <c r="A187" s="11" t="s">
        <v>18</v>
      </c>
      <c r="B187" s="12">
        <v>1200</v>
      </c>
      <c r="C187" s="13">
        <v>11.27</v>
      </c>
      <c r="D187" s="13">
        <v>5</v>
      </c>
      <c r="E187" s="13">
        <v>16.27</v>
      </c>
      <c r="F187" s="13">
        <v>69.17</v>
      </c>
      <c r="G187" s="13">
        <v>30.69</v>
      </c>
      <c r="H187" s="13">
        <v>99.86</v>
      </c>
      <c r="I187" s="12">
        <v>83004</v>
      </c>
      <c r="J187" s="12">
        <v>36822</v>
      </c>
      <c r="K187" s="12">
        <v>119826</v>
      </c>
      <c r="L187" s="14">
        <f t="shared" si="4"/>
        <v>5.9912999999999998</v>
      </c>
      <c r="M187" s="14">
        <f t="shared" si="5"/>
        <v>2.9956499999999999</v>
      </c>
    </row>
    <row r="188" spans="1:13" x14ac:dyDescent="0.2">
      <c r="A188" s="15" t="s">
        <v>204</v>
      </c>
      <c r="B188" s="16">
        <v>2400</v>
      </c>
      <c r="C188" s="17">
        <v>11.26</v>
      </c>
      <c r="D188" s="17">
        <v>5</v>
      </c>
      <c r="E188" s="17">
        <v>16.260000000000002</v>
      </c>
      <c r="F188" s="17">
        <v>36.06</v>
      </c>
      <c r="G188" s="17">
        <v>16</v>
      </c>
      <c r="H188" s="17">
        <v>52.06</v>
      </c>
      <c r="I188" s="16">
        <v>86544</v>
      </c>
      <c r="J188" s="16">
        <v>38406</v>
      </c>
      <c r="K188" s="16">
        <v>124950</v>
      </c>
      <c r="L188" s="14">
        <f t="shared" si="4"/>
        <v>3.1237499999999998</v>
      </c>
      <c r="M188" s="14">
        <f t="shared" si="5"/>
        <v>1.5618749999999999</v>
      </c>
    </row>
    <row r="189" spans="1:13" x14ac:dyDescent="0.2">
      <c r="A189" s="11" t="s">
        <v>190</v>
      </c>
      <c r="B189" s="12">
        <v>1200</v>
      </c>
      <c r="C189" s="13">
        <v>11.26</v>
      </c>
      <c r="D189" s="13">
        <v>5</v>
      </c>
      <c r="E189" s="13">
        <v>16.260000000000002</v>
      </c>
      <c r="F189" s="13">
        <v>78.260000000000005</v>
      </c>
      <c r="G189" s="13">
        <v>34.729999999999997</v>
      </c>
      <c r="H189" s="13">
        <v>112.99</v>
      </c>
      <c r="I189" s="12">
        <v>93912</v>
      </c>
      <c r="J189" s="12">
        <v>41679</v>
      </c>
      <c r="K189" s="12">
        <v>135591</v>
      </c>
      <c r="L189" s="14">
        <f t="shared" si="4"/>
        <v>6.7795500000000004</v>
      </c>
      <c r="M189" s="14">
        <f t="shared" si="5"/>
        <v>3.3897750000000002</v>
      </c>
    </row>
    <row r="190" spans="1:13" ht="26" x14ac:dyDescent="0.2">
      <c r="A190" s="15" t="s">
        <v>188</v>
      </c>
      <c r="B190" s="17">
        <v>1061</v>
      </c>
      <c r="C190" s="17">
        <v>11.26</v>
      </c>
      <c r="D190" s="17">
        <v>5</v>
      </c>
      <c r="E190" s="17">
        <v>16.260000000000002</v>
      </c>
      <c r="F190" s="17">
        <v>65.02</v>
      </c>
      <c r="G190" s="17">
        <v>28.85</v>
      </c>
      <c r="H190" s="17">
        <v>93.87</v>
      </c>
      <c r="I190" s="16">
        <v>68986</v>
      </c>
      <c r="J190" s="16">
        <v>30609.85</v>
      </c>
      <c r="K190" s="16">
        <v>99595.85</v>
      </c>
      <c r="L190" s="14">
        <f t="shared" si="4"/>
        <v>5.6321875589066916</v>
      </c>
      <c r="M190" s="14">
        <f t="shared" si="5"/>
        <v>2.8160937794533458</v>
      </c>
    </row>
    <row r="191" spans="1:13" x14ac:dyDescent="0.2">
      <c r="A191" s="11" t="s">
        <v>143</v>
      </c>
      <c r="B191" s="13">
        <v>4000</v>
      </c>
      <c r="C191" s="13">
        <v>11.26</v>
      </c>
      <c r="D191" s="13">
        <v>5</v>
      </c>
      <c r="E191" s="13">
        <v>16.260000000000002</v>
      </c>
      <c r="F191" s="13">
        <v>17.899999999999999</v>
      </c>
      <c r="G191" s="13">
        <v>7.94</v>
      </c>
      <c r="H191" s="13">
        <v>25.84</v>
      </c>
      <c r="I191" s="12">
        <v>71600</v>
      </c>
      <c r="J191" s="12">
        <v>31770</v>
      </c>
      <c r="K191" s="12">
        <v>103370</v>
      </c>
      <c r="L191" s="14">
        <f t="shared" si="4"/>
        <v>1.5505499999999999</v>
      </c>
      <c r="M191" s="14">
        <f t="shared" si="5"/>
        <v>0.77527499999999994</v>
      </c>
    </row>
    <row r="192" spans="1:13" x14ac:dyDescent="0.2">
      <c r="A192" s="15" t="s">
        <v>137</v>
      </c>
      <c r="B192" s="17">
        <v>6000</v>
      </c>
      <c r="C192" s="17">
        <v>11.26</v>
      </c>
      <c r="D192" s="17">
        <v>5</v>
      </c>
      <c r="E192" s="17">
        <v>16.260000000000002</v>
      </c>
      <c r="F192" s="16">
        <v>6.67</v>
      </c>
      <c r="G192" s="16">
        <v>2.96</v>
      </c>
      <c r="H192" s="16">
        <v>9.6300000000000008</v>
      </c>
      <c r="I192" s="16">
        <v>40020</v>
      </c>
      <c r="J192" s="16">
        <v>17760</v>
      </c>
      <c r="K192" s="16">
        <v>57780</v>
      </c>
      <c r="L192" s="14">
        <f t="shared" si="4"/>
        <v>0.57779999999999998</v>
      </c>
      <c r="M192" s="14">
        <f t="shared" si="5"/>
        <v>0.28889999999999999</v>
      </c>
    </row>
    <row r="193" spans="1:13" ht="26" x14ac:dyDescent="0.2">
      <c r="A193" s="11" t="s">
        <v>136</v>
      </c>
      <c r="B193" s="12">
        <v>8000</v>
      </c>
      <c r="C193" s="13">
        <v>11.26</v>
      </c>
      <c r="D193" s="13">
        <v>5</v>
      </c>
      <c r="E193" s="13">
        <v>16.260000000000002</v>
      </c>
      <c r="F193" s="13">
        <v>7.85</v>
      </c>
      <c r="G193" s="13">
        <v>3.49</v>
      </c>
      <c r="H193" s="13">
        <v>11.34</v>
      </c>
      <c r="I193" s="12">
        <v>62800</v>
      </c>
      <c r="J193" s="12">
        <v>27880</v>
      </c>
      <c r="K193" s="12">
        <v>90680</v>
      </c>
      <c r="L193" s="14">
        <f t="shared" si="4"/>
        <v>0.68010000000000004</v>
      </c>
      <c r="M193" s="14">
        <f t="shared" si="5"/>
        <v>0.34005000000000002</v>
      </c>
    </row>
    <row r="194" spans="1:13" ht="26" x14ac:dyDescent="0.2">
      <c r="A194" s="15" t="s">
        <v>127</v>
      </c>
      <c r="B194" s="16">
        <v>1250</v>
      </c>
      <c r="C194" s="17">
        <v>11.26</v>
      </c>
      <c r="D194" s="17">
        <v>5</v>
      </c>
      <c r="E194" s="17">
        <v>16.260000000000002</v>
      </c>
      <c r="F194" s="17">
        <v>69.650000000000006</v>
      </c>
      <c r="G194" s="17">
        <v>30.93</v>
      </c>
      <c r="H194" s="17">
        <v>100.58</v>
      </c>
      <c r="I194" s="16">
        <v>87063</v>
      </c>
      <c r="J194" s="16">
        <v>38656.25</v>
      </c>
      <c r="K194" s="16">
        <v>125719.25</v>
      </c>
      <c r="L194" s="14">
        <f t="shared" si="4"/>
        <v>6.0345240000000002</v>
      </c>
      <c r="M194" s="14">
        <f t="shared" si="5"/>
        <v>3.0172620000000001</v>
      </c>
    </row>
    <row r="195" spans="1:13" x14ac:dyDescent="0.2">
      <c r="A195" s="11" t="s">
        <v>86</v>
      </c>
      <c r="B195" s="13">
        <v>3200</v>
      </c>
      <c r="C195" s="13">
        <v>11.26</v>
      </c>
      <c r="D195" s="13">
        <v>5</v>
      </c>
      <c r="E195" s="13">
        <v>16.260000000000002</v>
      </c>
      <c r="F195" s="13">
        <v>29.91</v>
      </c>
      <c r="G195" s="13">
        <v>13.27</v>
      </c>
      <c r="H195" s="13">
        <v>43.18</v>
      </c>
      <c r="I195" s="12">
        <v>95712</v>
      </c>
      <c r="J195" s="12">
        <v>42472</v>
      </c>
      <c r="K195" s="12">
        <v>138184</v>
      </c>
      <c r="L195" s="14">
        <f t="shared" si="4"/>
        <v>2.5909499999999999</v>
      </c>
      <c r="M195" s="14">
        <f t="shared" si="5"/>
        <v>1.2954749999999999</v>
      </c>
    </row>
    <row r="196" spans="1:13" ht="26" x14ac:dyDescent="0.2">
      <c r="A196" s="15" t="s">
        <v>82</v>
      </c>
      <c r="B196" s="16">
        <v>1500</v>
      </c>
      <c r="C196" s="17">
        <v>11.26</v>
      </c>
      <c r="D196" s="17">
        <v>5</v>
      </c>
      <c r="E196" s="17">
        <v>16.260000000000002</v>
      </c>
      <c r="F196" s="17">
        <v>35.29</v>
      </c>
      <c r="G196" s="17">
        <v>15.66</v>
      </c>
      <c r="H196" s="17">
        <v>50.95</v>
      </c>
      <c r="I196" s="16">
        <v>52935</v>
      </c>
      <c r="J196" s="16">
        <v>23490</v>
      </c>
      <c r="K196" s="16">
        <v>76425</v>
      </c>
      <c r="L196" s="14">
        <f t="shared" ref="L196:L210" si="6">K196*2*3%/B196</f>
        <v>3.0569999999999999</v>
      </c>
      <c r="M196" s="14">
        <f t="shared" ref="M196:M210" si="7">K196*3%/B196</f>
        <v>1.5285</v>
      </c>
    </row>
    <row r="197" spans="1:13" x14ac:dyDescent="0.2">
      <c r="A197" s="11" t="s">
        <v>76</v>
      </c>
      <c r="B197" s="13">
        <v>1000</v>
      </c>
      <c r="C197" s="13">
        <v>11.26</v>
      </c>
      <c r="D197" s="13">
        <v>5</v>
      </c>
      <c r="E197" s="13">
        <v>16.260000000000002</v>
      </c>
      <c r="F197" s="12">
        <v>73.19</v>
      </c>
      <c r="G197" s="12">
        <v>32.479999999999997</v>
      </c>
      <c r="H197" s="12">
        <v>105.67</v>
      </c>
      <c r="I197" s="12">
        <v>73190</v>
      </c>
      <c r="J197" s="12">
        <v>32480</v>
      </c>
      <c r="K197" s="12">
        <v>105670</v>
      </c>
      <c r="L197" s="14">
        <f t="shared" si="6"/>
        <v>6.3401999999999994</v>
      </c>
      <c r="M197" s="14">
        <f t="shared" si="7"/>
        <v>3.1700999999999997</v>
      </c>
    </row>
    <row r="198" spans="1:13" ht="26" x14ac:dyDescent="0.2">
      <c r="A198" s="15" t="s">
        <v>62</v>
      </c>
      <c r="B198" s="17">
        <v>3500</v>
      </c>
      <c r="C198" s="17">
        <v>11.26</v>
      </c>
      <c r="D198" s="17">
        <v>5</v>
      </c>
      <c r="E198" s="17">
        <v>16.260000000000002</v>
      </c>
      <c r="F198" s="17">
        <v>13.58</v>
      </c>
      <c r="G198" s="17">
        <v>6.03</v>
      </c>
      <c r="H198" s="17">
        <v>19.61</v>
      </c>
      <c r="I198" s="16">
        <v>47530</v>
      </c>
      <c r="J198" s="16">
        <v>21087.5</v>
      </c>
      <c r="K198" s="16">
        <v>68617.5</v>
      </c>
      <c r="L198" s="14">
        <f t="shared" si="6"/>
        <v>1.1763000000000001</v>
      </c>
      <c r="M198" s="14">
        <f t="shared" si="7"/>
        <v>0.58815000000000006</v>
      </c>
    </row>
    <row r="199" spans="1:13" ht="26" x14ac:dyDescent="0.2">
      <c r="A199" s="11" t="s">
        <v>49</v>
      </c>
      <c r="B199" s="12">
        <v>2200</v>
      </c>
      <c r="C199" s="13">
        <v>11.26</v>
      </c>
      <c r="D199" s="13">
        <v>5</v>
      </c>
      <c r="E199" s="13">
        <v>16.260000000000002</v>
      </c>
      <c r="F199" s="13">
        <v>29.62</v>
      </c>
      <c r="G199" s="13">
        <v>13.15</v>
      </c>
      <c r="H199" s="13">
        <v>42.77</v>
      </c>
      <c r="I199" s="12">
        <v>65164</v>
      </c>
      <c r="J199" s="12">
        <v>28930</v>
      </c>
      <c r="K199" s="12">
        <v>94094</v>
      </c>
      <c r="L199" s="14">
        <f t="shared" si="6"/>
        <v>2.5661999999999998</v>
      </c>
      <c r="M199" s="14">
        <f t="shared" si="7"/>
        <v>1.2830999999999999</v>
      </c>
    </row>
    <row r="200" spans="1:13" x14ac:dyDescent="0.2">
      <c r="A200" s="15" t="s">
        <v>40</v>
      </c>
      <c r="B200" s="16">
        <v>800</v>
      </c>
      <c r="C200" s="17">
        <v>11.26</v>
      </c>
      <c r="D200" s="17">
        <v>5</v>
      </c>
      <c r="E200" s="17">
        <v>16.260000000000002</v>
      </c>
      <c r="F200" s="17">
        <v>54.11</v>
      </c>
      <c r="G200" s="17">
        <v>24.02</v>
      </c>
      <c r="H200" s="17">
        <v>78.13</v>
      </c>
      <c r="I200" s="16">
        <v>43288</v>
      </c>
      <c r="J200" s="16">
        <v>19214</v>
      </c>
      <c r="K200" s="16">
        <v>62502</v>
      </c>
      <c r="L200" s="14">
        <f t="shared" si="6"/>
        <v>4.6876499999999997</v>
      </c>
      <c r="M200" s="14">
        <f t="shared" si="7"/>
        <v>2.3438249999999998</v>
      </c>
    </row>
    <row r="201" spans="1:13" x14ac:dyDescent="0.2">
      <c r="A201" s="11" t="s">
        <v>33</v>
      </c>
      <c r="B201" s="13">
        <v>900</v>
      </c>
      <c r="C201" s="13">
        <v>11.26</v>
      </c>
      <c r="D201" s="13">
        <v>5</v>
      </c>
      <c r="E201" s="13">
        <v>16.260000000000002</v>
      </c>
      <c r="F201" s="13">
        <v>71.47</v>
      </c>
      <c r="G201" s="13">
        <v>31.71</v>
      </c>
      <c r="H201" s="13">
        <v>103.18</v>
      </c>
      <c r="I201" s="12">
        <v>64323</v>
      </c>
      <c r="J201" s="12">
        <v>28541.25</v>
      </c>
      <c r="K201" s="12">
        <v>92864.25</v>
      </c>
      <c r="L201" s="14">
        <f t="shared" si="6"/>
        <v>6.19095</v>
      </c>
      <c r="M201" s="14">
        <f t="shared" si="7"/>
        <v>3.095475</v>
      </c>
    </row>
    <row r="202" spans="1:13" ht="26" x14ac:dyDescent="0.2">
      <c r="A202" s="15" t="s">
        <v>15</v>
      </c>
      <c r="B202" s="17">
        <v>4000</v>
      </c>
      <c r="C202" s="17">
        <v>11.26</v>
      </c>
      <c r="D202" s="17">
        <v>5</v>
      </c>
      <c r="E202" s="17">
        <v>16.260000000000002</v>
      </c>
      <c r="F202" s="17">
        <v>13.33</v>
      </c>
      <c r="G202" s="17">
        <v>5.92</v>
      </c>
      <c r="H202" s="17">
        <v>19.25</v>
      </c>
      <c r="I202" s="16">
        <v>53320</v>
      </c>
      <c r="J202" s="16">
        <v>23660</v>
      </c>
      <c r="K202" s="16">
        <v>76980</v>
      </c>
      <c r="L202" s="14">
        <f t="shared" si="6"/>
        <v>1.1547000000000001</v>
      </c>
      <c r="M202" s="14">
        <f t="shared" si="7"/>
        <v>0.57735000000000003</v>
      </c>
    </row>
    <row r="203" spans="1:13" ht="26" x14ac:dyDescent="0.2">
      <c r="A203" s="11" t="s">
        <v>180</v>
      </c>
      <c r="B203" s="12">
        <v>9000</v>
      </c>
      <c r="C203" s="13">
        <v>11.25</v>
      </c>
      <c r="D203" s="13">
        <v>5</v>
      </c>
      <c r="E203" s="13">
        <v>16.25</v>
      </c>
      <c r="F203" s="13">
        <v>3.89</v>
      </c>
      <c r="G203" s="13">
        <v>1.73</v>
      </c>
      <c r="H203" s="13">
        <v>5.62</v>
      </c>
      <c r="I203" s="12">
        <v>35010</v>
      </c>
      <c r="J203" s="12">
        <v>15547.5</v>
      </c>
      <c r="K203" s="12">
        <v>50557.5</v>
      </c>
      <c r="L203" s="14">
        <f t="shared" si="6"/>
        <v>0.33704999999999996</v>
      </c>
      <c r="M203" s="14">
        <f t="shared" si="7"/>
        <v>0.16852499999999998</v>
      </c>
    </row>
    <row r="204" spans="1:13" x14ac:dyDescent="0.2">
      <c r="A204" s="15" t="s">
        <v>157</v>
      </c>
      <c r="B204" s="16">
        <v>400</v>
      </c>
      <c r="C204" s="17">
        <v>11.25</v>
      </c>
      <c r="D204" s="17">
        <v>5</v>
      </c>
      <c r="E204" s="17">
        <v>16.25</v>
      </c>
      <c r="F204" s="17">
        <v>157.94</v>
      </c>
      <c r="G204" s="17">
        <v>70.150000000000006</v>
      </c>
      <c r="H204" s="17">
        <v>228.09</v>
      </c>
      <c r="I204" s="16">
        <v>63176</v>
      </c>
      <c r="J204" s="16">
        <v>28058</v>
      </c>
      <c r="K204" s="16">
        <v>91234</v>
      </c>
      <c r="L204" s="14">
        <f t="shared" si="6"/>
        <v>13.6851</v>
      </c>
      <c r="M204" s="14">
        <f t="shared" si="7"/>
        <v>6.8425500000000001</v>
      </c>
    </row>
    <row r="205" spans="1:13" ht="26" x14ac:dyDescent="0.2">
      <c r="A205" s="11" t="s">
        <v>24</v>
      </c>
      <c r="B205" s="12">
        <v>6000</v>
      </c>
      <c r="C205" s="13">
        <v>11.25</v>
      </c>
      <c r="D205" s="13">
        <v>5</v>
      </c>
      <c r="E205" s="13">
        <v>16.25</v>
      </c>
      <c r="F205" s="13">
        <v>9.5399999999999991</v>
      </c>
      <c r="G205" s="13">
        <v>4.24</v>
      </c>
      <c r="H205" s="13">
        <v>13.78</v>
      </c>
      <c r="I205" s="12">
        <v>57240</v>
      </c>
      <c r="J205" s="12">
        <v>25425</v>
      </c>
      <c r="K205" s="12">
        <v>82665</v>
      </c>
      <c r="L205" s="14">
        <f t="shared" si="6"/>
        <v>0.82664999999999988</v>
      </c>
      <c r="M205" s="14">
        <f t="shared" si="7"/>
        <v>0.41332499999999994</v>
      </c>
    </row>
    <row r="206" spans="1:13" ht="26" x14ac:dyDescent="0.2">
      <c r="A206" s="15" t="s">
        <v>16</v>
      </c>
      <c r="B206" s="16">
        <v>600</v>
      </c>
      <c r="C206" s="17">
        <v>11.25</v>
      </c>
      <c r="D206" s="17">
        <v>5</v>
      </c>
      <c r="E206" s="17">
        <v>16.25</v>
      </c>
      <c r="F206" s="17">
        <v>141.24</v>
      </c>
      <c r="G206" s="17">
        <v>62.72</v>
      </c>
      <c r="H206" s="17">
        <v>203.96</v>
      </c>
      <c r="I206" s="16">
        <v>84744</v>
      </c>
      <c r="J206" s="16">
        <v>37632</v>
      </c>
      <c r="K206" s="16">
        <v>122376</v>
      </c>
      <c r="L206" s="14">
        <f t="shared" si="6"/>
        <v>12.237599999999999</v>
      </c>
      <c r="M206" s="14">
        <f t="shared" si="7"/>
        <v>6.1187999999999994</v>
      </c>
    </row>
    <row r="207" spans="1:13" ht="26" x14ac:dyDescent="0.2">
      <c r="A207" s="11" t="s">
        <v>3</v>
      </c>
      <c r="B207" s="13">
        <v>110</v>
      </c>
      <c r="C207" s="13">
        <v>6.72</v>
      </c>
      <c r="D207" s="13">
        <v>3</v>
      </c>
      <c r="E207" s="13">
        <v>9.7200000000000006</v>
      </c>
      <c r="F207" s="12">
        <v>313.33</v>
      </c>
      <c r="G207" s="13">
        <v>139.80000000000001</v>
      </c>
      <c r="H207" s="12">
        <v>453.13</v>
      </c>
      <c r="I207" s="12">
        <v>34466</v>
      </c>
      <c r="J207" s="12">
        <v>15378</v>
      </c>
      <c r="K207" s="12">
        <v>49844</v>
      </c>
      <c r="L207" s="14">
        <f t="shared" si="6"/>
        <v>27.187636363636361</v>
      </c>
      <c r="M207" s="14">
        <f t="shared" si="7"/>
        <v>13.593818181818181</v>
      </c>
    </row>
    <row r="208" spans="1:13" ht="26" x14ac:dyDescent="0.2">
      <c r="A208" s="15" t="s">
        <v>0</v>
      </c>
      <c r="B208" s="17">
        <v>20</v>
      </c>
      <c r="C208" s="17">
        <v>6.54</v>
      </c>
      <c r="D208" s="17">
        <v>3</v>
      </c>
      <c r="E208" s="17">
        <v>9.5399999999999991</v>
      </c>
      <c r="F208" s="17">
        <v>1684.25</v>
      </c>
      <c r="G208" s="17">
        <v>772.51</v>
      </c>
      <c r="H208" s="17">
        <v>2456.7600000000002</v>
      </c>
      <c r="I208" s="16">
        <v>33685</v>
      </c>
      <c r="J208" s="16">
        <v>15450.24</v>
      </c>
      <c r="K208" s="16">
        <v>49135.24</v>
      </c>
      <c r="L208" s="14">
        <f t="shared" si="6"/>
        <v>147.40572</v>
      </c>
      <c r="M208" s="14">
        <f t="shared" si="7"/>
        <v>73.702860000000001</v>
      </c>
    </row>
    <row r="209" spans="1:13" x14ac:dyDescent="0.2">
      <c r="A209" s="11" t="s">
        <v>2</v>
      </c>
      <c r="B209" s="13">
        <v>50</v>
      </c>
      <c r="C209" s="13">
        <v>6.53</v>
      </c>
      <c r="D209" s="13">
        <v>3</v>
      </c>
      <c r="E209" s="13">
        <v>9.5299999999999994</v>
      </c>
      <c r="F209" s="13">
        <v>943.42</v>
      </c>
      <c r="G209" s="13">
        <v>433.38</v>
      </c>
      <c r="H209" s="13">
        <v>1376.8</v>
      </c>
      <c r="I209" s="12">
        <v>47171</v>
      </c>
      <c r="J209" s="12">
        <v>21669</v>
      </c>
      <c r="K209" s="12">
        <v>68840</v>
      </c>
      <c r="L209" s="14">
        <f t="shared" si="6"/>
        <v>82.60799999999999</v>
      </c>
      <c r="M209" s="14">
        <f t="shared" si="7"/>
        <v>41.303999999999995</v>
      </c>
    </row>
    <row r="210" spans="1:13" x14ac:dyDescent="0.2">
      <c r="A210" s="15" t="s">
        <v>1</v>
      </c>
      <c r="B210" s="17">
        <v>75</v>
      </c>
      <c r="C210" s="17">
        <v>6.53</v>
      </c>
      <c r="D210" s="17">
        <v>3</v>
      </c>
      <c r="E210" s="17">
        <v>9.5299999999999994</v>
      </c>
      <c r="F210" s="17">
        <v>691.55</v>
      </c>
      <c r="G210" s="17">
        <v>317.31</v>
      </c>
      <c r="H210" s="16">
        <v>1008.86</v>
      </c>
      <c r="I210" s="16">
        <v>51866</v>
      </c>
      <c r="J210" s="16">
        <v>23798.36</v>
      </c>
      <c r="K210" s="16">
        <v>75664.36</v>
      </c>
      <c r="L210" s="14">
        <f t="shared" si="6"/>
        <v>60.531488000000003</v>
      </c>
      <c r="M210" s="14">
        <f t="shared" si="7"/>
        <v>30.265744000000002</v>
      </c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5" sqref="A5"/>
    </sheetView>
  </sheetViews>
  <sheetFormatPr baseColWidth="10" defaultColWidth="8.83203125" defaultRowHeight="15" x14ac:dyDescent="0.2"/>
  <sheetData>
    <row r="1" spans="1:1" x14ac:dyDescent="0.2">
      <c r="A1" t="s">
        <v>326</v>
      </c>
    </row>
    <row r="2" spans="1:1" x14ac:dyDescent="0.2">
      <c r="A2" t="s">
        <v>327</v>
      </c>
    </row>
    <row r="3" spans="1:1" x14ac:dyDescent="0.2">
      <c r="A3" t="s">
        <v>328</v>
      </c>
    </row>
    <row r="4" spans="1:1" x14ac:dyDescent="0.2">
      <c r="A4" t="s">
        <v>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08"/>
  <sheetViews>
    <sheetView workbookViewId="0">
      <selection activeCell="G3" sqref="A1:U208"/>
    </sheetView>
  </sheetViews>
  <sheetFormatPr baseColWidth="10" defaultColWidth="8.83203125" defaultRowHeight="15" x14ac:dyDescent="0.2"/>
  <sheetData>
    <row r="1" spans="1:21" x14ac:dyDescent="0.2">
      <c r="F1" t="s">
        <v>434</v>
      </c>
    </row>
    <row r="2" spans="1:21" s="3" customFormat="1" ht="64" x14ac:dyDescent="0.2">
      <c r="A2" s="7" t="s">
        <v>0</v>
      </c>
      <c r="B2" s="7" t="s">
        <v>415</v>
      </c>
      <c r="C2" s="7" t="s">
        <v>414</v>
      </c>
      <c r="D2" s="7"/>
      <c r="E2" s="20" t="s">
        <v>400</v>
      </c>
      <c r="F2" s="20" t="s">
        <v>401</v>
      </c>
      <c r="G2" s="7" t="s">
        <v>405</v>
      </c>
      <c r="H2" s="7" t="s">
        <v>404</v>
      </c>
      <c r="I2" s="7" t="s">
        <v>409</v>
      </c>
      <c r="J2" s="7" t="s">
        <v>402</v>
      </c>
      <c r="K2" s="20" t="s">
        <v>403</v>
      </c>
      <c r="L2" s="20" t="s">
        <v>408</v>
      </c>
      <c r="M2" s="7" t="s">
        <v>410</v>
      </c>
      <c r="N2" s="7" t="s">
        <v>411</v>
      </c>
      <c r="O2" s="7" t="s">
        <v>412</v>
      </c>
      <c r="P2" s="7" t="s">
        <v>413</v>
      </c>
      <c r="Q2" s="3" t="s">
        <v>416</v>
      </c>
      <c r="R2" s="3" t="s">
        <v>417</v>
      </c>
      <c r="S2" s="20" t="s">
        <v>418</v>
      </c>
      <c r="T2" s="20" t="s">
        <v>418</v>
      </c>
      <c r="U2" s="19" t="s">
        <v>433</v>
      </c>
    </row>
    <row r="3" spans="1:21" x14ac:dyDescent="0.2">
      <c r="A3" t="s">
        <v>4</v>
      </c>
      <c r="B3" s="1" t="s">
        <v>208</v>
      </c>
      <c r="C3">
        <v>20</v>
      </c>
      <c r="D3" t="s">
        <v>406</v>
      </c>
      <c r="E3" s="3">
        <v>345</v>
      </c>
      <c r="F3">
        <v>118</v>
      </c>
      <c r="G3" s="4">
        <v>43396</v>
      </c>
      <c r="H3" s="4">
        <v>43433</v>
      </c>
      <c r="I3">
        <f>H3-G3</f>
        <v>37</v>
      </c>
      <c r="J3">
        <f>MROUND(F3,C3)</f>
        <v>120</v>
      </c>
      <c r="K3">
        <v>4</v>
      </c>
      <c r="L3" s="5">
        <v>0.38</v>
      </c>
      <c r="M3" s="6">
        <f>((I3/365.25)^(1/2))*(E3*L3)</f>
        <v>41.726162150416791</v>
      </c>
      <c r="N3" s="6">
        <f>IF(D3="CE",E3+M3,E3-M3)</f>
        <v>386.72616215041677</v>
      </c>
      <c r="O3" s="6">
        <f>IF(D3="CE",E3+M3*2,E3-M3*2)</f>
        <v>428.4523243008336</v>
      </c>
      <c r="P3" s="6">
        <f>IF(D3="CE",E3+M3*3,E3-M3*3)</f>
        <v>470.17848645125036</v>
      </c>
      <c r="Q3">
        <f>MROUND(O3,C3)</f>
        <v>420</v>
      </c>
      <c r="R3">
        <f>MROUND(P3,C3)</f>
        <v>480</v>
      </c>
      <c r="U3" s="18">
        <f>VLOOKUP(A3,'MARGIN REQUIREMNT'!$A$3:$M$210,13,0)</f>
        <v>7.1029499999999999</v>
      </c>
    </row>
    <row r="4" spans="1:21" x14ac:dyDescent="0.2">
      <c r="A4" t="s">
        <v>4</v>
      </c>
      <c r="B4" s="1" t="s">
        <v>208</v>
      </c>
      <c r="C4">
        <v>20</v>
      </c>
      <c r="D4" t="s">
        <v>407</v>
      </c>
      <c r="E4" s="3">
        <v>345</v>
      </c>
      <c r="F4">
        <v>118</v>
      </c>
      <c r="G4" s="4">
        <v>43396</v>
      </c>
      <c r="H4" s="4">
        <v>43433</v>
      </c>
      <c r="I4">
        <f>H4-G4</f>
        <v>37</v>
      </c>
      <c r="J4">
        <f>MROUND(F4,C4)</f>
        <v>120</v>
      </c>
      <c r="K4">
        <v>4</v>
      </c>
      <c r="L4" s="5">
        <v>0.38</v>
      </c>
      <c r="M4" s="6">
        <f>((I4/365.25)^(1/2))*(E4*L4)</f>
        <v>41.726162150416791</v>
      </c>
      <c r="N4" s="6">
        <f>IF(D4="CE",E4+M4,E4-M4)</f>
        <v>303.27383784958323</v>
      </c>
      <c r="O4" s="6">
        <f>IF(D4="CE",E4+M4*2,E4-M4*2)</f>
        <v>261.5476756991664</v>
      </c>
      <c r="P4" s="6">
        <f>IF(D4="CE",E4+M4*3,E4-M4*3)</f>
        <v>219.82151354874964</v>
      </c>
      <c r="Q4">
        <f>MROUND(O4,C4)</f>
        <v>260</v>
      </c>
      <c r="R4">
        <f>MROUND(P4,C4)</f>
        <v>220</v>
      </c>
      <c r="U4" s="18">
        <f>VLOOKUP(A4,'MARGIN REQUIREMNT'!$A$3:$M$210,13,0)</f>
        <v>7.1029499999999999</v>
      </c>
    </row>
    <row r="5" spans="1:21" x14ac:dyDescent="0.2">
      <c r="A5" t="s">
        <v>5</v>
      </c>
      <c r="B5" s="1" t="s">
        <v>209</v>
      </c>
      <c r="C5">
        <v>5</v>
      </c>
    </row>
    <row r="6" spans="1:21" x14ac:dyDescent="0.2">
      <c r="A6" t="s">
        <v>6</v>
      </c>
      <c r="B6" s="1" t="s">
        <v>210</v>
      </c>
      <c r="C6">
        <v>10</v>
      </c>
    </row>
    <row r="7" spans="1:21" x14ac:dyDescent="0.2">
      <c r="A7" t="s">
        <v>7</v>
      </c>
      <c r="B7" s="1" t="s">
        <v>211</v>
      </c>
      <c r="C7">
        <v>2.5</v>
      </c>
    </row>
    <row r="8" spans="1:21" x14ac:dyDescent="0.2">
      <c r="A8" t="s">
        <v>8</v>
      </c>
      <c r="B8" s="1" t="s">
        <v>212</v>
      </c>
      <c r="C8">
        <v>20</v>
      </c>
    </row>
    <row r="9" spans="1:21" x14ac:dyDescent="0.2">
      <c r="A9" t="s">
        <v>9</v>
      </c>
      <c r="B9" s="1" t="s">
        <v>213</v>
      </c>
      <c r="C9">
        <v>2.5</v>
      </c>
    </row>
    <row r="10" spans="1:21" x14ac:dyDescent="0.2">
      <c r="A10" t="s">
        <v>10</v>
      </c>
      <c r="B10" s="1" t="s">
        <v>214</v>
      </c>
      <c r="C10">
        <v>20</v>
      </c>
    </row>
    <row r="11" spans="1:21" x14ac:dyDescent="0.2">
      <c r="A11" t="s">
        <v>11</v>
      </c>
      <c r="B11" s="1" t="s">
        <v>215</v>
      </c>
      <c r="C11">
        <v>10</v>
      </c>
    </row>
    <row r="12" spans="1:21" x14ac:dyDescent="0.2">
      <c r="A12" t="s">
        <v>12</v>
      </c>
      <c r="B12" s="1" t="s">
        <v>216</v>
      </c>
      <c r="C12">
        <v>20</v>
      </c>
    </row>
    <row r="13" spans="1:21" x14ac:dyDescent="0.2">
      <c r="A13" t="s">
        <v>13</v>
      </c>
      <c r="B13" s="1" t="s">
        <v>218</v>
      </c>
      <c r="C13">
        <v>5</v>
      </c>
    </row>
    <row r="14" spans="1:21" x14ac:dyDescent="0.2">
      <c r="A14" t="s">
        <v>14</v>
      </c>
      <c r="B14" s="1" t="s">
        <v>217</v>
      </c>
      <c r="C14">
        <v>10</v>
      </c>
    </row>
    <row r="15" spans="1:21" x14ac:dyDescent="0.2">
      <c r="A15" t="s">
        <v>15</v>
      </c>
      <c r="B15" s="1" t="s">
        <v>219</v>
      </c>
      <c r="C15">
        <v>5</v>
      </c>
    </row>
    <row r="16" spans="1:21" x14ac:dyDescent="0.2">
      <c r="A16" t="s">
        <v>16</v>
      </c>
      <c r="B16" s="1" t="s">
        <v>220</v>
      </c>
      <c r="C16">
        <v>20</v>
      </c>
    </row>
    <row r="17" spans="1:3" x14ac:dyDescent="0.2">
      <c r="A17" t="s">
        <v>17</v>
      </c>
      <c r="B17" s="1" t="s">
        <v>221</v>
      </c>
      <c r="C17">
        <v>20</v>
      </c>
    </row>
    <row r="18" spans="1:3" x14ac:dyDescent="0.2">
      <c r="A18" t="s">
        <v>18</v>
      </c>
      <c r="B18" s="1" t="s">
        <v>222</v>
      </c>
      <c r="C18">
        <v>10</v>
      </c>
    </row>
    <row r="19" spans="1:3" x14ac:dyDescent="0.2">
      <c r="A19" t="s">
        <v>19</v>
      </c>
      <c r="B19" s="1" t="s">
        <v>223</v>
      </c>
      <c r="C19">
        <v>50</v>
      </c>
    </row>
    <row r="20" spans="1:3" x14ac:dyDescent="0.2">
      <c r="A20" t="s">
        <v>20</v>
      </c>
      <c r="B20" s="1" t="s">
        <v>224</v>
      </c>
      <c r="C20">
        <v>100</v>
      </c>
    </row>
    <row r="21" spans="1:3" x14ac:dyDescent="0.2">
      <c r="A21" t="s">
        <v>21</v>
      </c>
      <c r="B21" s="1" t="s">
        <v>225</v>
      </c>
      <c r="C21">
        <v>50</v>
      </c>
    </row>
    <row r="22" spans="1:3" x14ac:dyDescent="0.2">
      <c r="A22" t="s">
        <v>22</v>
      </c>
      <c r="B22" s="1" t="s">
        <v>226</v>
      </c>
      <c r="C22">
        <v>20</v>
      </c>
    </row>
    <row r="23" spans="1:3" x14ac:dyDescent="0.2">
      <c r="A23" t="s">
        <v>23</v>
      </c>
      <c r="B23" s="1" t="s">
        <v>227</v>
      </c>
      <c r="C23">
        <v>5</v>
      </c>
    </row>
    <row r="24" spans="1:3" x14ac:dyDescent="0.2">
      <c r="A24" t="s">
        <v>24</v>
      </c>
      <c r="B24" s="1" t="s">
        <v>228</v>
      </c>
      <c r="C24">
        <v>5</v>
      </c>
    </row>
    <row r="25" spans="1:3" x14ac:dyDescent="0.2">
      <c r="A25" t="s">
        <v>0</v>
      </c>
    </row>
    <row r="26" spans="1:3" x14ac:dyDescent="0.2">
      <c r="A26" t="s">
        <v>25</v>
      </c>
      <c r="B26" s="1" t="s">
        <v>229</v>
      </c>
      <c r="C26">
        <v>20</v>
      </c>
    </row>
    <row r="27" spans="1:3" x14ac:dyDescent="0.2">
      <c r="A27" t="s">
        <v>26</v>
      </c>
      <c r="B27" s="1" t="s">
        <v>230</v>
      </c>
      <c r="C27">
        <v>2.5</v>
      </c>
    </row>
    <row r="28" spans="1:3" x14ac:dyDescent="0.2">
      <c r="A28" t="s">
        <v>27</v>
      </c>
      <c r="B28" s="1" t="s">
        <v>231</v>
      </c>
      <c r="C28" t="s">
        <v>232</v>
      </c>
    </row>
    <row r="29" spans="1:3" x14ac:dyDescent="0.2">
      <c r="A29" t="s">
        <v>28</v>
      </c>
      <c r="B29" s="1" t="s">
        <v>233</v>
      </c>
      <c r="C29">
        <v>5</v>
      </c>
    </row>
    <row r="30" spans="1:3" x14ac:dyDescent="0.2">
      <c r="A30" t="s">
        <v>29</v>
      </c>
      <c r="B30" s="1" t="s">
        <v>234</v>
      </c>
      <c r="C30">
        <v>10</v>
      </c>
    </row>
    <row r="31" spans="1:3" x14ac:dyDescent="0.2">
      <c r="A31" t="s">
        <v>30</v>
      </c>
      <c r="B31" s="1" t="s">
        <v>235</v>
      </c>
      <c r="C31">
        <v>10</v>
      </c>
    </row>
    <row r="32" spans="1:3" x14ac:dyDescent="0.2">
      <c r="A32" t="s">
        <v>31</v>
      </c>
      <c r="B32" s="1" t="s">
        <v>236</v>
      </c>
      <c r="C32">
        <v>10</v>
      </c>
    </row>
    <row r="33" spans="1:3" x14ac:dyDescent="0.2">
      <c r="A33" t="s">
        <v>32</v>
      </c>
      <c r="B33" s="1" t="s">
        <v>237</v>
      </c>
      <c r="C33">
        <v>2.5</v>
      </c>
    </row>
    <row r="34" spans="1:3" x14ac:dyDescent="0.2">
      <c r="A34" t="s">
        <v>33</v>
      </c>
      <c r="B34" s="1" t="s">
        <v>238</v>
      </c>
      <c r="C34">
        <v>10</v>
      </c>
    </row>
    <row r="35" spans="1:3" x14ac:dyDescent="0.2">
      <c r="A35" t="s">
        <v>35</v>
      </c>
      <c r="B35" s="1" t="s">
        <v>239</v>
      </c>
      <c r="C35">
        <v>10</v>
      </c>
    </row>
    <row r="36" spans="1:3" x14ac:dyDescent="0.2">
      <c r="A36" t="s">
        <v>36</v>
      </c>
      <c r="B36" s="1" t="s">
        <v>240</v>
      </c>
      <c r="C36">
        <v>100</v>
      </c>
    </row>
    <row r="37" spans="1:3" x14ac:dyDescent="0.2">
      <c r="A37" t="s">
        <v>37</v>
      </c>
      <c r="B37" s="1" t="s">
        <v>241</v>
      </c>
      <c r="C37">
        <v>10</v>
      </c>
    </row>
    <row r="38" spans="1:3" x14ac:dyDescent="0.2">
      <c r="A38" t="s">
        <v>38</v>
      </c>
      <c r="B38" s="1" t="s">
        <v>242</v>
      </c>
      <c r="C38">
        <v>10</v>
      </c>
    </row>
    <row r="39" spans="1:3" x14ac:dyDescent="0.2">
      <c r="A39" t="s">
        <v>39</v>
      </c>
      <c r="B39" s="1" t="s">
        <v>243</v>
      </c>
      <c r="C39">
        <v>5</v>
      </c>
    </row>
    <row r="40" spans="1:3" x14ac:dyDescent="0.2">
      <c r="A40" t="s">
        <v>40</v>
      </c>
      <c r="B40" s="1" t="s">
        <v>244</v>
      </c>
      <c r="C40">
        <v>10</v>
      </c>
    </row>
    <row r="41" spans="1:3" x14ac:dyDescent="0.2">
      <c r="A41" t="s">
        <v>41</v>
      </c>
      <c r="B41" s="1" t="s">
        <v>245</v>
      </c>
      <c r="C41">
        <v>5</v>
      </c>
    </row>
    <row r="42" spans="1:3" x14ac:dyDescent="0.2">
      <c r="A42" t="s">
        <v>42</v>
      </c>
      <c r="B42" s="1" t="s">
        <v>246</v>
      </c>
      <c r="C42">
        <v>20</v>
      </c>
    </row>
    <row r="43" spans="1:3" x14ac:dyDescent="0.2">
      <c r="A43" t="s">
        <v>43</v>
      </c>
      <c r="B43" s="1" t="s">
        <v>247</v>
      </c>
      <c r="C43">
        <v>20</v>
      </c>
    </row>
    <row r="44" spans="1:3" x14ac:dyDescent="0.2">
      <c r="A44" t="s">
        <v>44</v>
      </c>
      <c r="B44" s="1" t="s">
        <v>248</v>
      </c>
      <c r="C44">
        <v>20</v>
      </c>
    </row>
    <row r="45" spans="1:3" x14ac:dyDescent="0.2">
      <c r="A45" t="s">
        <v>45</v>
      </c>
      <c r="B45" s="1" t="s">
        <v>249</v>
      </c>
      <c r="C45">
        <v>2.5</v>
      </c>
    </row>
    <row r="46" spans="1:3" x14ac:dyDescent="0.2">
      <c r="A46" t="s">
        <v>46</v>
      </c>
      <c r="B46">
        <v>0</v>
      </c>
      <c r="C46">
        <v>0</v>
      </c>
    </row>
    <row r="47" spans="1:3" x14ac:dyDescent="0.2">
      <c r="A47" t="s">
        <v>47</v>
      </c>
      <c r="B47">
        <v>0</v>
      </c>
      <c r="C47">
        <v>0</v>
      </c>
    </row>
    <row r="48" spans="1:3" x14ac:dyDescent="0.2">
      <c r="A48" t="s">
        <v>48</v>
      </c>
      <c r="B48" s="1" t="s">
        <v>284</v>
      </c>
      <c r="C48">
        <v>10</v>
      </c>
    </row>
    <row r="49" spans="1:3" x14ac:dyDescent="0.2">
      <c r="A49" t="s">
        <v>49</v>
      </c>
      <c r="B49" s="1" t="s">
        <v>283</v>
      </c>
      <c r="C49">
        <v>5</v>
      </c>
    </row>
    <row r="50" spans="1:3" x14ac:dyDescent="0.2">
      <c r="A50" t="s">
        <v>50</v>
      </c>
      <c r="B50" s="1" t="s">
        <v>388</v>
      </c>
      <c r="C50">
        <v>20</v>
      </c>
    </row>
    <row r="51" spans="1:3" x14ac:dyDescent="0.2">
      <c r="A51" t="s">
        <v>52</v>
      </c>
      <c r="B51" s="1" t="s">
        <v>282</v>
      </c>
      <c r="C51">
        <v>20</v>
      </c>
    </row>
    <row r="52" spans="1:3" x14ac:dyDescent="0.2">
      <c r="A52" t="s">
        <v>52</v>
      </c>
      <c r="B52" s="1" t="s">
        <v>282</v>
      </c>
      <c r="C52">
        <v>20</v>
      </c>
    </row>
    <row r="53" spans="1:3" x14ac:dyDescent="0.2">
      <c r="A53" t="s">
        <v>53</v>
      </c>
      <c r="B53" s="1" t="s">
        <v>353</v>
      </c>
      <c r="C53">
        <v>10</v>
      </c>
    </row>
    <row r="54" spans="1:3" x14ac:dyDescent="0.2">
      <c r="A54" t="s">
        <v>56</v>
      </c>
      <c r="B54" s="1" t="s">
        <v>288</v>
      </c>
      <c r="C54">
        <v>10</v>
      </c>
    </row>
    <row r="55" spans="1:3" x14ac:dyDescent="0.2">
      <c r="A55" t="s">
        <v>57</v>
      </c>
      <c r="B55" s="1" t="s">
        <v>354</v>
      </c>
      <c r="C55">
        <v>1</v>
      </c>
    </row>
    <row r="56" spans="1:3" x14ac:dyDescent="0.2">
      <c r="A56" t="s">
        <v>58</v>
      </c>
      <c r="B56" s="1" t="s">
        <v>289</v>
      </c>
      <c r="C56">
        <v>20</v>
      </c>
    </row>
    <row r="57" spans="1:3" x14ac:dyDescent="0.2">
      <c r="A57" t="s">
        <v>59</v>
      </c>
      <c r="B57" s="1" t="s">
        <v>285</v>
      </c>
      <c r="C57">
        <v>5</v>
      </c>
    </row>
    <row r="58" spans="1:3" x14ac:dyDescent="0.2">
      <c r="A58" t="s">
        <v>60</v>
      </c>
      <c r="B58" s="1" t="s">
        <v>281</v>
      </c>
      <c r="C58">
        <v>50</v>
      </c>
    </row>
    <row r="59" spans="1:3" x14ac:dyDescent="0.2">
      <c r="A59" t="s">
        <v>61</v>
      </c>
      <c r="B59" s="1" t="s">
        <v>355</v>
      </c>
      <c r="C59">
        <v>500</v>
      </c>
    </row>
    <row r="60" spans="1:3" x14ac:dyDescent="0.2">
      <c r="A60" t="s">
        <v>62</v>
      </c>
      <c r="B60" s="1" t="s">
        <v>356</v>
      </c>
      <c r="C60">
        <v>5</v>
      </c>
    </row>
    <row r="61" spans="1:3" x14ac:dyDescent="0.2">
      <c r="A61" t="s">
        <v>63</v>
      </c>
      <c r="B61" s="1" t="s">
        <v>250</v>
      </c>
      <c r="C61">
        <v>5</v>
      </c>
    </row>
    <row r="62" spans="1:3" x14ac:dyDescent="0.2">
      <c r="A62" t="s">
        <v>63</v>
      </c>
      <c r="B62" s="1" t="s">
        <v>250</v>
      </c>
      <c r="C62">
        <v>2.5</v>
      </c>
    </row>
    <row r="63" spans="1:3" x14ac:dyDescent="0.2">
      <c r="A63" t="s">
        <v>64</v>
      </c>
      <c r="B63" s="1" t="s">
        <v>304</v>
      </c>
      <c r="C63">
        <v>20</v>
      </c>
    </row>
    <row r="64" spans="1:3" x14ac:dyDescent="0.2">
      <c r="A64" t="s">
        <v>65</v>
      </c>
      <c r="B64" s="1" t="s">
        <v>389</v>
      </c>
      <c r="C64">
        <v>5</v>
      </c>
    </row>
    <row r="65" spans="1:3" x14ac:dyDescent="0.2">
      <c r="A65" t="s">
        <v>66</v>
      </c>
      <c r="B65" s="1" t="s">
        <v>293</v>
      </c>
      <c r="C65">
        <v>5</v>
      </c>
    </row>
    <row r="66" spans="1:3" x14ac:dyDescent="0.2">
      <c r="A66" t="s">
        <v>67</v>
      </c>
      <c r="B66" s="1" t="s">
        <v>357</v>
      </c>
      <c r="C66">
        <v>10</v>
      </c>
    </row>
    <row r="67" spans="1:3" x14ac:dyDescent="0.2">
      <c r="A67" t="s">
        <v>68</v>
      </c>
      <c r="B67" s="1" t="s">
        <v>280</v>
      </c>
      <c r="C67">
        <v>10</v>
      </c>
    </row>
    <row r="68" spans="1:3" x14ac:dyDescent="0.2">
      <c r="A68" t="s">
        <v>68</v>
      </c>
      <c r="B68" s="1" t="s">
        <v>280</v>
      </c>
      <c r="C68">
        <v>10</v>
      </c>
    </row>
    <row r="69" spans="1:3" x14ac:dyDescent="0.2">
      <c r="A69" t="s">
        <v>69</v>
      </c>
      <c r="B69" s="1" t="s">
        <v>358</v>
      </c>
      <c r="C69">
        <v>1</v>
      </c>
    </row>
    <row r="70" spans="1:3" x14ac:dyDescent="0.2">
      <c r="A70" t="s">
        <v>70</v>
      </c>
      <c r="B70" s="1" t="s">
        <v>359</v>
      </c>
      <c r="C70">
        <v>20</v>
      </c>
    </row>
    <row r="71" spans="1:3" x14ac:dyDescent="0.2">
      <c r="A71" t="s">
        <v>71</v>
      </c>
      <c r="B71" s="1" t="s">
        <v>360</v>
      </c>
      <c r="C71">
        <v>20</v>
      </c>
    </row>
    <row r="72" spans="1:3" x14ac:dyDescent="0.2">
      <c r="A72" t="s">
        <v>72</v>
      </c>
      <c r="B72" s="1" t="s">
        <v>287</v>
      </c>
      <c r="C72">
        <v>10</v>
      </c>
    </row>
    <row r="73" spans="1:3" x14ac:dyDescent="0.2">
      <c r="A73" t="s">
        <v>73</v>
      </c>
      <c r="B73" s="1" t="s">
        <v>286</v>
      </c>
      <c r="C73">
        <v>5</v>
      </c>
    </row>
    <row r="74" spans="1:3" x14ac:dyDescent="0.2">
      <c r="A74" t="s">
        <v>74</v>
      </c>
      <c r="B74" s="1" t="s">
        <v>292</v>
      </c>
      <c r="C74">
        <v>20</v>
      </c>
    </row>
    <row r="75" spans="1:3" x14ac:dyDescent="0.2">
      <c r="A75" t="s">
        <v>75</v>
      </c>
      <c r="B75" s="1" t="s">
        <v>361</v>
      </c>
      <c r="C75">
        <v>5</v>
      </c>
    </row>
    <row r="76" spans="1:3" x14ac:dyDescent="0.2">
      <c r="A76" t="s">
        <v>76</v>
      </c>
      <c r="B76" s="1" t="s">
        <v>291</v>
      </c>
      <c r="C76">
        <v>10</v>
      </c>
    </row>
    <row r="77" spans="1:3" x14ac:dyDescent="0.2">
      <c r="A77" t="s">
        <v>77</v>
      </c>
      <c r="B77" s="1" t="s">
        <v>308</v>
      </c>
      <c r="C77">
        <v>1</v>
      </c>
    </row>
    <row r="78" spans="1:3" x14ac:dyDescent="0.2">
      <c r="A78" t="s">
        <v>78</v>
      </c>
      <c r="B78" s="1" t="s">
        <v>279</v>
      </c>
      <c r="C78">
        <v>20</v>
      </c>
    </row>
    <row r="79" spans="1:3" x14ac:dyDescent="0.2">
      <c r="A79" t="s">
        <v>79</v>
      </c>
      <c r="B79" s="1" t="s">
        <v>290</v>
      </c>
      <c r="C79">
        <v>20</v>
      </c>
    </row>
    <row r="80" spans="1:3" x14ac:dyDescent="0.2">
      <c r="A80" t="s">
        <v>80</v>
      </c>
      <c r="B80" s="1" t="s">
        <v>251</v>
      </c>
      <c r="C80">
        <v>20</v>
      </c>
    </row>
    <row r="81" spans="1:3" x14ac:dyDescent="0.2">
      <c r="A81" t="s">
        <v>81</v>
      </c>
      <c r="B81" s="1" t="s">
        <v>252</v>
      </c>
      <c r="C81">
        <v>50</v>
      </c>
    </row>
    <row r="82" spans="1:3" x14ac:dyDescent="0.2">
      <c r="A82" t="s">
        <v>82</v>
      </c>
      <c r="B82" s="1" t="s">
        <v>307</v>
      </c>
      <c r="C82">
        <v>20</v>
      </c>
    </row>
    <row r="83" spans="1:3" x14ac:dyDescent="0.2">
      <c r="A83" t="s">
        <v>83</v>
      </c>
      <c r="B83" s="1" t="s">
        <v>306</v>
      </c>
      <c r="C83">
        <v>5</v>
      </c>
    </row>
    <row r="84" spans="1:3" x14ac:dyDescent="0.2">
      <c r="A84" t="s">
        <v>84</v>
      </c>
      <c r="B84" s="1" t="s">
        <v>305</v>
      </c>
      <c r="C84">
        <v>5</v>
      </c>
    </row>
    <row r="85" spans="1:3" x14ac:dyDescent="0.2">
      <c r="A85" t="s">
        <v>85</v>
      </c>
      <c r="B85" s="1" t="s">
        <v>294</v>
      </c>
      <c r="C85">
        <v>20</v>
      </c>
    </row>
    <row r="86" spans="1:3" x14ac:dyDescent="0.2">
      <c r="A86" t="s">
        <v>86</v>
      </c>
      <c r="B86" s="1" t="s">
        <v>278</v>
      </c>
      <c r="C86">
        <v>5</v>
      </c>
    </row>
    <row r="87" spans="1:3" x14ac:dyDescent="0.2">
      <c r="A87" t="s">
        <v>87</v>
      </c>
      <c r="B87" s="1" t="s">
        <v>277</v>
      </c>
      <c r="C87">
        <v>20</v>
      </c>
    </row>
    <row r="88" spans="1:3" x14ac:dyDescent="0.2">
      <c r="A88" t="s">
        <v>88</v>
      </c>
      <c r="B88" s="1" t="s">
        <v>295</v>
      </c>
      <c r="C88">
        <v>5</v>
      </c>
    </row>
    <row r="89" spans="1:3" x14ac:dyDescent="0.2">
      <c r="A89" t="s">
        <v>90</v>
      </c>
      <c r="B89" s="1" t="s">
        <v>296</v>
      </c>
      <c r="C89">
        <v>5</v>
      </c>
    </row>
    <row r="90" spans="1:3" x14ac:dyDescent="0.2">
      <c r="A90" t="s">
        <v>91</v>
      </c>
      <c r="B90" s="1" t="s">
        <v>297</v>
      </c>
      <c r="C90">
        <v>1</v>
      </c>
    </row>
    <row r="91" spans="1:3" x14ac:dyDescent="0.2">
      <c r="A91" t="s">
        <v>92</v>
      </c>
      <c r="B91" s="1" t="s">
        <v>299</v>
      </c>
      <c r="C91">
        <v>1</v>
      </c>
    </row>
    <row r="92" spans="1:3" x14ac:dyDescent="0.2">
      <c r="A92" t="s">
        <v>93</v>
      </c>
      <c r="B92" s="1" t="s">
        <v>298</v>
      </c>
      <c r="C92">
        <v>1</v>
      </c>
    </row>
    <row r="93" spans="1:3" x14ac:dyDescent="0.2">
      <c r="A93" t="s">
        <v>94</v>
      </c>
      <c r="B93" s="1" t="s">
        <v>276</v>
      </c>
      <c r="C93">
        <v>1</v>
      </c>
    </row>
    <row r="94" spans="1:3" x14ac:dyDescent="0.2">
      <c r="A94" t="s">
        <v>95</v>
      </c>
      <c r="B94" s="1" t="s">
        <v>362</v>
      </c>
      <c r="C94">
        <v>5</v>
      </c>
    </row>
    <row r="95" spans="1:3" x14ac:dyDescent="0.2">
      <c r="A95" t="s">
        <v>96</v>
      </c>
      <c r="B95" s="1" t="s">
        <v>253</v>
      </c>
      <c r="C95">
        <v>5</v>
      </c>
    </row>
    <row r="96" spans="1:3" x14ac:dyDescent="0.2">
      <c r="A96" t="s">
        <v>97</v>
      </c>
      <c r="B96" s="1" t="s">
        <v>254</v>
      </c>
      <c r="C96">
        <v>10</v>
      </c>
    </row>
    <row r="97" spans="1:3" x14ac:dyDescent="0.2">
      <c r="A97" t="s">
        <v>98</v>
      </c>
      <c r="B97" s="1" t="s">
        <v>300</v>
      </c>
      <c r="C97">
        <v>20</v>
      </c>
    </row>
    <row r="98" spans="1:3" x14ac:dyDescent="0.2">
      <c r="A98" t="s">
        <v>99</v>
      </c>
      <c r="B98" s="1" t="s">
        <v>301</v>
      </c>
      <c r="C98">
        <v>20</v>
      </c>
    </row>
    <row r="99" spans="1:3" x14ac:dyDescent="0.2">
      <c r="A99" t="s">
        <v>100</v>
      </c>
      <c r="B99" s="1" t="s">
        <v>302</v>
      </c>
      <c r="C99">
        <v>2.5</v>
      </c>
    </row>
    <row r="100" spans="1:3" x14ac:dyDescent="0.2">
      <c r="A100" t="s">
        <v>101</v>
      </c>
      <c r="B100" s="1" t="s">
        <v>303</v>
      </c>
      <c r="C100">
        <v>5</v>
      </c>
    </row>
    <row r="101" spans="1:3" x14ac:dyDescent="0.2">
      <c r="A101" t="s">
        <v>102</v>
      </c>
      <c r="B101" s="1" t="s">
        <v>275</v>
      </c>
      <c r="C101">
        <v>10</v>
      </c>
    </row>
    <row r="102" spans="1:3" x14ac:dyDescent="0.2">
      <c r="A102" t="s">
        <v>103</v>
      </c>
      <c r="B102" s="1" t="s">
        <v>309</v>
      </c>
      <c r="C102">
        <v>5</v>
      </c>
    </row>
    <row r="103" spans="1:3" x14ac:dyDescent="0.2">
      <c r="A103" t="s">
        <v>104</v>
      </c>
      <c r="B103" s="1" t="s">
        <v>310</v>
      </c>
      <c r="C103">
        <v>5</v>
      </c>
    </row>
    <row r="104" spans="1:3" x14ac:dyDescent="0.2">
      <c r="A104" t="s">
        <v>105</v>
      </c>
      <c r="B104" s="1" t="s">
        <v>256</v>
      </c>
      <c r="C104">
        <v>5</v>
      </c>
    </row>
    <row r="105" spans="1:3" x14ac:dyDescent="0.2">
      <c r="A105" t="s">
        <v>106</v>
      </c>
      <c r="B105" s="1" t="s">
        <v>255</v>
      </c>
      <c r="C105">
        <v>10</v>
      </c>
    </row>
    <row r="106" spans="1:3" x14ac:dyDescent="0.2">
      <c r="A106" t="s">
        <v>107</v>
      </c>
      <c r="B106" s="1" t="s">
        <v>390</v>
      </c>
      <c r="C106">
        <v>10</v>
      </c>
    </row>
    <row r="107" spans="1:3" x14ac:dyDescent="0.2">
      <c r="A107" t="s">
        <v>108</v>
      </c>
      <c r="B107" s="1" t="s">
        <v>311</v>
      </c>
      <c r="C107">
        <v>5</v>
      </c>
    </row>
    <row r="108" spans="1:3" x14ac:dyDescent="0.2">
      <c r="A108" t="s">
        <v>109</v>
      </c>
      <c r="B108" s="1" t="s">
        <v>312</v>
      </c>
      <c r="C108">
        <v>1</v>
      </c>
    </row>
    <row r="109" spans="1:3" x14ac:dyDescent="0.2">
      <c r="A109" t="s">
        <v>110</v>
      </c>
      <c r="B109" s="1" t="s">
        <v>313</v>
      </c>
      <c r="C109">
        <v>10</v>
      </c>
    </row>
    <row r="110" spans="1:3" x14ac:dyDescent="0.2">
      <c r="A110" t="s">
        <v>111</v>
      </c>
      <c r="B110" s="1" t="s">
        <v>274</v>
      </c>
      <c r="C110">
        <v>10</v>
      </c>
    </row>
    <row r="111" spans="1:3" x14ac:dyDescent="0.2">
      <c r="A111" t="s">
        <v>112</v>
      </c>
      <c r="B111" s="1" t="s">
        <v>314</v>
      </c>
      <c r="C111">
        <v>10</v>
      </c>
    </row>
    <row r="112" spans="1:3" x14ac:dyDescent="0.2">
      <c r="A112" t="s">
        <v>114</v>
      </c>
      <c r="B112" s="1" t="s">
        <v>257</v>
      </c>
      <c r="C112">
        <v>20</v>
      </c>
    </row>
    <row r="113" spans="1:3" x14ac:dyDescent="0.2">
      <c r="A113" t="s">
        <v>115</v>
      </c>
      <c r="B113" s="1" t="s">
        <v>258</v>
      </c>
      <c r="C113">
        <v>10</v>
      </c>
    </row>
    <row r="114" spans="1:3" x14ac:dyDescent="0.2">
      <c r="A114" t="s">
        <v>116</v>
      </c>
      <c r="B114" s="1" t="s">
        <v>364</v>
      </c>
      <c r="C114">
        <v>10</v>
      </c>
    </row>
    <row r="115" spans="1:3" x14ac:dyDescent="0.2">
      <c r="A115" t="s">
        <v>117</v>
      </c>
      <c r="B115" s="1" t="s">
        <v>365</v>
      </c>
      <c r="C115">
        <v>5</v>
      </c>
    </row>
    <row r="116" spans="1:3" x14ac:dyDescent="0.2">
      <c r="A116" t="s">
        <v>118</v>
      </c>
      <c r="B116" s="1" t="s">
        <v>363</v>
      </c>
      <c r="C116">
        <v>5</v>
      </c>
    </row>
    <row r="117" spans="1:3" x14ac:dyDescent="0.2">
      <c r="A117" t="s">
        <v>119</v>
      </c>
      <c r="B117" s="1" t="s">
        <v>273</v>
      </c>
      <c r="C117">
        <v>10</v>
      </c>
    </row>
    <row r="118" spans="1:3" x14ac:dyDescent="0.2">
      <c r="A118" t="s">
        <v>120</v>
      </c>
      <c r="B118" s="1" t="s">
        <v>391</v>
      </c>
      <c r="C118">
        <v>20</v>
      </c>
    </row>
    <row r="119" spans="1:3" x14ac:dyDescent="0.2">
      <c r="A119" t="s">
        <v>121</v>
      </c>
      <c r="B119" s="1" t="s">
        <v>272</v>
      </c>
      <c r="C119">
        <v>20</v>
      </c>
    </row>
    <row r="120" spans="1:3" x14ac:dyDescent="0.2">
      <c r="A120" t="s">
        <v>122</v>
      </c>
      <c r="B120" s="1" t="s">
        <v>271</v>
      </c>
      <c r="C120">
        <v>10</v>
      </c>
    </row>
    <row r="121" spans="1:3" x14ac:dyDescent="0.2">
      <c r="A121" t="s">
        <v>123</v>
      </c>
      <c r="B121" s="1" t="s">
        <v>392</v>
      </c>
      <c r="C121">
        <v>10</v>
      </c>
    </row>
    <row r="122" spans="1:3" x14ac:dyDescent="0.2">
      <c r="A122" t="s">
        <v>124</v>
      </c>
      <c r="B122" s="1" t="s">
        <v>259</v>
      </c>
      <c r="C122">
        <v>1</v>
      </c>
    </row>
    <row r="123" spans="1:3" x14ac:dyDescent="0.2">
      <c r="A123" t="s">
        <v>125</v>
      </c>
      <c r="B123" s="1" t="s">
        <v>393</v>
      </c>
      <c r="C123">
        <v>10</v>
      </c>
    </row>
    <row r="124" spans="1:3" x14ac:dyDescent="0.2">
      <c r="A124" t="s">
        <v>126</v>
      </c>
      <c r="B124" s="1" t="s">
        <v>315</v>
      </c>
      <c r="C124">
        <v>100</v>
      </c>
    </row>
    <row r="125" spans="1:3" x14ac:dyDescent="0.2">
      <c r="A125" t="s">
        <v>127</v>
      </c>
      <c r="B125" s="1" t="s">
        <v>394</v>
      </c>
      <c r="C125">
        <v>10</v>
      </c>
    </row>
    <row r="126" spans="1:3" x14ac:dyDescent="0.2">
      <c r="A126" t="s">
        <v>128</v>
      </c>
      <c r="B126" s="1" t="s">
        <v>269</v>
      </c>
      <c r="C126">
        <v>20</v>
      </c>
    </row>
    <row r="127" spans="1:3" x14ac:dyDescent="0.2">
      <c r="A127" t="s">
        <v>129</v>
      </c>
      <c r="B127" s="1" t="s">
        <v>395</v>
      </c>
      <c r="C127">
        <v>10</v>
      </c>
    </row>
    <row r="128" spans="1:3" x14ac:dyDescent="0.2">
      <c r="A128" t="s">
        <v>130</v>
      </c>
      <c r="B128">
        <v>0</v>
      </c>
      <c r="C128">
        <v>0</v>
      </c>
    </row>
    <row r="129" spans="1:3" x14ac:dyDescent="0.2">
      <c r="A129" t="s">
        <v>131</v>
      </c>
      <c r="B129" s="1" t="s">
        <v>270</v>
      </c>
      <c r="C129">
        <v>20</v>
      </c>
    </row>
    <row r="130" spans="1:3" x14ac:dyDescent="0.2">
      <c r="A130" t="s">
        <v>132</v>
      </c>
      <c r="B130" s="1" t="s">
        <v>260</v>
      </c>
      <c r="C130">
        <v>5</v>
      </c>
    </row>
    <row r="131" spans="1:3" x14ac:dyDescent="0.2">
      <c r="A131" t="s">
        <v>133</v>
      </c>
      <c r="B131">
        <v>0</v>
      </c>
      <c r="C131">
        <v>0</v>
      </c>
    </row>
    <row r="132" spans="1:3" x14ac:dyDescent="0.2">
      <c r="A132" t="s">
        <v>134</v>
      </c>
      <c r="B132">
        <v>0</v>
      </c>
      <c r="C132">
        <v>0</v>
      </c>
    </row>
    <row r="133" spans="1:3" x14ac:dyDescent="0.2">
      <c r="A133" t="s">
        <v>135</v>
      </c>
      <c r="B133" s="1" t="s">
        <v>316</v>
      </c>
    </row>
    <row r="134" spans="1:3" x14ac:dyDescent="0.2">
      <c r="A134" t="s">
        <v>136</v>
      </c>
      <c r="B134" s="1" t="s">
        <v>317</v>
      </c>
      <c r="C134" t="s">
        <v>318</v>
      </c>
    </row>
    <row r="135" spans="1:3" x14ac:dyDescent="0.2">
      <c r="A135" t="s">
        <v>137</v>
      </c>
      <c r="B135" s="1" t="s">
        <v>319</v>
      </c>
      <c r="C135" t="s">
        <v>318</v>
      </c>
    </row>
    <row r="136" spans="1:3" x14ac:dyDescent="0.2">
      <c r="A136" t="s">
        <v>138</v>
      </c>
      <c r="B136" s="1" t="s">
        <v>320</v>
      </c>
      <c r="C136" t="s">
        <v>318</v>
      </c>
    </row>
    <row r="137" spans="1:3" x14ac:dyDescent="0.2">
      <c r="A137" t="s">
        <v>139</v>
      </c>
      <c r="B137">
        <v>0</v>
      </c>
      <c r="C137">
        <v>0</v>
      </c>
    </row>
    <row r="138" spans="1:3" x14ac:dyDescent="0.2">
      <c r="A138" t="s">
        <v>140</v>
      </c>
      <c r="B138" s="1" t="s">
        <v>321</v>
      </c>
      <c r="C138">
        <v>1</v>
      </c>
    </row>
    <row r="139" spans="1:3" x14ac:dyDescent="0.2">
      <c r="A139" t="s">
        <v>1</v>
      </c>
      <c r="B139" s="1" t="s">
        <v>399</v>
      </c>
      <c r="C139">
        <v>50</v>
      </c>
    </row>
    <row r="140" spans="1:3" x14ac:dyDescent="0.2">
      <c r="A140" t="s">
        <v>2</v>
      </c>
    </row>
    <row r="141" spans="1:3" x14ac:dyDescent="0.2">
      <c r="A141" t="s">
        <v>3</v>
      </c>
    </row>
    <row r="142" spans="1:3" x14ac:dyDescent="0.2">
      <c r="A142" t="s">
        <v>141</v>
      </c>
      <c r="B142" s="1" t="s">
        <v>396</v>
      </c>
      <c r="C142" t="s">
        <v>397</v>
      </c>
    </row>
    <row r="143" spans="1:3" x14ac:dyDescent="0.2">
      <c r="A143" t="s">
        <v>142</v>
      </c>
      <c r="B143" t="s">
        <v>261</v>
      </c>
      <c r="C143">
        <v>5</v>
      </c>
    </row>
    <row r="144" spans="1:3" x14ac:dyDescent="0.2">
      <c r="A144" t="s">
        <v>143</v>
      </c>
      <c r="B144" s="1" t="s">
        <v>366</v>
      </c>
      <c r="C144">
        <v>5</v>
      </c>
    </row>
    <row r="145" spans="1:3" x14ac:dyDescent="0.2">
      <c r="A145" s="2" t="s">
        <v>144</v>
      </c>
      <c r="B145">
        <v>0</v>
      </c>
      <c r="C145">
        <v>0</v>
      </c>
    </row>
    <row r="146" spans="1:3" x14ac:dyDescent="0.2">
      <c r="A146" s="2" t="s">
        <v>145</v>
      </c>
      <c r="B146">
        <v>0</v>
      </c>
      <c r="C146">
        <v>0</v>
      </c>
    </row>
    <row r="147" spans="1:3" x14ac:dyDescent="0.2">
      <c r="A147" t="s">
        <v>146</v>
      </c>
      <c r="B147" s="1" t="s">
        <v>352</v>
      </c>
      <c r="C147">
        <v>2.5</v>
      </c>
    </row>
    <row r="148" spans="1:3" x14ac:dyDescent="0.2">
      <c r="A148" t="s">
        <v>147</v>
      </c>
      <c r="B148" s="1" t="s">
        <v>367</v>
      </c>
      <c r="C148">
        <v>2.5</v>
      </c>
    </row>
    <row r="149" spans="1:3" x14ac:dyDescent="0.2">
      <c r="A149" s="2" t="s">
        <v>148</v>
      </c>
      <c r="B149">
        <v>0</v>
      </c>
      <c r="C149">
        <v>0</v>
      </c>
    </row>
    <row r="150" spans="1:3" x14ac:dyDescent="0.2">
      <c r="A150" t="s">
        <v>149</v>
      </c>
      <c r="B150" s="1" t="s">
        <v>368</v>
      </c>
      <c r="C150">
        <v>5</v>
      </c>
    </row>
    <row r="151" spans="1:3" x14ac:dyDescent="0.2">
      <c r="A151" t="s">
        <v>150</v>
      </c>
      <c r="B151" s="1" t="s">
        <v>262</v>
      </c>
      <c r="C151">
        <v>50</v>
      </c>
    </row>
    <row r="152" spans="1:3" x14ac:dyDescent="0.2">
      <c r="A152" t="s">
        <v>151</v>
      </c>
      <c r="B152" s="1" t="s">
        <v>369</v>
      </c>
      <c r="C152">
        <v>5</v>
      </c>
    </row>
    <row r="153" spans="1:3" x14ac:dyDescent="0.2">
      <c r="A153" t="s">
        <v>152</v>
      </c>
      <c r="B153" s="1" t="s">
        <v>370</v>
      </c>
      <c r="C153" t="s">
        <v>318</v>
      </c>
    </row>
    <row r="154" spans="1:3" x14ac:dyDescent="0.2">
      <c r="A154" t="s">
        <v>153</v>
      </c>
      <c r="B154" s="1" t="s">
        <v>371</v>
      </c>
      <c r="C154">
        <v>20</v>
      </c>
    </row>
    <row r="155" spans="1:3" x14ac:dyDescent="0.2">
      <c r="A155" t="s">
        <v>154</v>
      </c>
      <c r="B155" s="1" t="s">
        <v>372</v>
      </c>
      <c r="C155">
        <v>2.5</v>
      </c>
    </row>
    <row r="156" spans="1:3" x14ac:dyDescent="0.2">
      <c r="A156" t="s">
        <v>155</v>
      </c>
      <c r="B156" s="1" t="s">
        <v>373</v>
      </c>
      <c r="C156">
        <v>5</v>
      </c>
    </row>
    <row r="157" spans="1:3" x14ac:dyDescent="0.2">
      <c r="A157" t="s">
        <v>156</v>
      </c>
      <c r="B157" s="1" t="s">
        <v>374</v>
      </c>
      <c r="C157">
        <v>5</v>
      </c>
    </row>
    <row r="158" spans="1:3" x14ac:dyDescent="0.2">
      <c r="A158" t="s">
        <v>157</v>
      </c>
      <c r="B158" s="1" t="s">
        <v>348</v>
      </c>
      <c r="C158">
        <v>50</v>
      </c>
    </row>
    <row r="159" spans="1:3" x14ac:dyDescent="0.2">
      <c r="A159" s="2" t="s">
        <v>158</v>
      </c>
      <c r="B159">
        <v>0</v>
      </c>
      <c r="C159">
        <v>0</v>
      </c>
    </row>
    <row r="160" spans="1:3" x14ac:dyDescent="0.2">
      <c r="A160" t="s">
        <v>159</v>
      </c>
      <c r="B160" s="1" t="s">
        <v>263</v>
      </c>
      <c r="C160">
        <v>20</v>
      </c>
    </row>
    <row r="161" spans="1:3" x14ac:dyDescent="0.2">
      <c r="A161" t="s">
        <v>160</v>
      </c>
      <c r="B161" s="1" t="s">
        <v>349</v>
      </c>
      <c r="C161">
        <v>10</v>
      </c>
    </row>
    <row r="162" spans="1:3" x14ac:dyDescent="0.2">
      <c r="A162" t="s">
        <v>161</v>
      </c>
      <c r="B162" s="1" t="s">
        <v>350</v>
      </c>
      <c r="C162">
        <v>1</v>
      </c>
    </row>
    <row r="163" spans="1:3" x14ac:dyDescent="0.2">
      <c r="A163" t="s">
        <v>162</v>
      </c>
      <c r="B163" s="1" t="s">
        <v>351</v>
      </c>
      <c r="C163">
        <v>2.5</v>
      </c>
    </row>
    <row r="164" spans="1:3" x14ac:dyDescent="0.2">
      <c r="A164" t="s">
        <v>163</v>
      </c>
      <c r="B164" s="1" t="s">
        <v>322</v>
      </c>
      <c r="C164">
        <v>10</v>
      </c>
    </row>
    <row r="165" spans="1:3" x14ac:dyDescent="0.2">
      <c r="A165" t="s">
        <v>164</v>
      </c>
      <c r="B165" s="1" t="s">
        <v>323</v>
      </c>
      <c r="C165">
        <v>20</v>
      </c>
    </row>
    <row r="166" spans="1:3" x14ac:dyDescent="0.2">
      <c r="A166" t="s">
        <v>165</v>
      </c>
      <c r="B166" s="1" t="s">
        <v>398</v>
      </c>
      <c r="C166">
        <v>10</v>
      </c>
    </row>
    <row r="167" spans="1:3" x14ac:dyDescent="0.2">
      <c r="A167" t="s">
        <v>166</v>
      </c>
      <c r="B167">
        <v>0</v>
      </c>
      <c r="C167">
        <v>0</v>
      </c>
    </row>
    <row r="168" spans="1:3" x14ac:dyDescent="0.2">
      <c r="A168" t="s">
        <v>167</v>
      </c>
      <c r="B168" s="1" t="s">
        <v>264</v>
      </c>
      <c r="C168">
        <v>1</v>
      </c>
    </row>
    <row r="169" spans="1:3" x14ac:dyDescent="0.2">
      <c r="A169" t="s">
        <v>168</v>
      </c>
      <c r="B169" s="1" t="s">
        <v>375</v>
      </c>
      <c r="C169">
        <v>2.5</v>
      </c>
    </row>
    <row r="170" spans="1:3" x14ac:dyDescent="0.2">
      <c r="A170" t="s">
        <v>169</v>
      </c>
      <c r="B170" s="1" t="s">
        <v>376</v>
      </c>
      <c r="C170">
        <v>5</v>
      </c>
    </row>
    <row r="171" spans="1:3" x14ac:dyDescent="0.2">
      <c r="A171" s="2" t="s">
        <v>170</v>
      </c>
      <c r="B171">
        <v>0</v>
      </c>
      <c r="C171">
        <v>0</v>
      </c>
    </row>
    <row r="172" spans="1:3" x14ac:dyDescent="0.2">
      <c r="A172" t="s">
        <v>171</v>
      </c>
      <c r="B172" s="1" t="s">
        <v>377</v>
      </c>
      <c r="C172">
        <v>20</v>
      </c>
    </row>
    <row r="173" spans="1:3" x14ac:dyDescent="0.2">
      <c r="A173" t="s">
        <v>172</v>
      </c>
      <c r="B173" s="1" t="s">
        <v>378</v>
      </c>
      <c r="C173">
        <v>1</v>
      </c>
    </row>
    <row r="174" spans="1:3" x14ac:dyDescent="0.2">
      <c r="A174" t="s">
        <v>173</v>
      </c>
      <c r="B174" s="1" t="s">
        <v>379</v>
      </c>
      <c r="C174">
        <v>2.5</v>
      </c>
    </row>
    <row r="175" spans="1:3" x14ac:dyDescent="0.2">
      <c r="A175" t="s">
        <v>174</v>
      </c>
      <c r="B175" s="1" t="s">
        <v>380</v>
      </c>
      <c r="C175">
        <v>50</v>
      </c>
    </row>
    <row r="176" spans="1:3" x14ac:dyDescent="0.2">
      <c r="A176" t="s">
        <v>175</v>
      </c>
      <c r="B176" s="1" t="s">
        <v>381</v>
      </c>
      <c r="C176">
        <v>50</v>
      </c>
    </row>
    <row r="177" spans="1:3" x14ac:dyDescent="0.2">
      <c r="A177" t="s">
        <v>176</v>
      </c>
      <c r="B177" s="1" t="s">
        <v>265</v>
      </c>
      <c r="C177">
        <v>10</v>
      </c>
    </row>
    <row r="178" spans="1:3" x14ac:dyDescent="0.2">
      <c r="A178" t="s">
        <v>177</v>
      </c>
      <c r="B178" s="1" t="s">
        <v>382</v>
      </c>
      <c r="C178">
        <v>10</v>
      </c>
    </row>
    <row r="179" spans="1:3" x14ac:dyDescent="0.2">
      <c r="A179" t="s">
        <v>178</v>
      </c>
      <c r="B179" s="1" t="s">
        <v>383</v>
      </c>
      <c r="C179">
        <v>20</v>
      </c>
    </row>
    <row r="180" spans="1:3" x14ac:dyDescent="0.2">
      <c r="A180" t="s">
        <v>179</v>
      </c>
      <c r="B180" s="1" t="s">
        <v>384</v>
      </c>
      <c r="C180">
        <v>1</v>
      </c>
    </row>
    <row r="181" spans="1:3" x14ac:dyDescent="0.2">
      <c r="A181" t="s">
        <v>180</v>
      </c>
      <c r="B181" s="1" t="s">
        <v>385</v>
      </c>
      <c r="C181">
        <v>1</v>
      </c>
    </row>
    <row r="182" spans="1:3" x14ac:dyDescent="0.2">
      <c r="A182" t="s">
        <v>181</v>
      </c>
      <c r="B182" s="1" t="s">
        <v>324</v>
      </c>
      <c r="C182">
        <v>10</v>
      </c>
    </row>
    <row r="183" spans="1:3" x14ac:dyDescent="0.2">
      <c r="A183" t="s">
        <v>182</v>
      </c>
      <c r="B183" s="1" t="s">
        <v>325</v>
      </c>
      <c r="C183">
        <v>10</v>
      </c>
    </row>
    <row r="184" spans="1:3" x14ac:dyDescent="0.2">
      <c r="A184" t="s">
        <v>183</v>
      </c>
      <c r="B184" s="1" t="s">
        <v>386</v>
      </c>
      <c r="C184">
        <v>20</v>
      </c>
    </row>
    <row r="185" spans="1:3" x14ac:dyDescent="0.2">
      <c r="A185" t="s">
        <v>184</v>
      </c>
      <c r="B185" s="1" t="s">
        <v>266</v>
      </c>
      <c r="C185">
        <v>5</v>
      </c>
    </row>
    <row r="186" spans="1:3" x14ac:dyDescent="0.2">
      <c r="A186" t="s">
        <v>185</v>
      </c>
      <c r="B186" s="1" t="s">
        <v>387</v>
      </c>
      <c r="C186">
        <v>5</v>
      </c>
    </row>
    <row r="187" spans="1:3" x14ac:dyDescent="0.2">
      <c r="A187" t="s">
        <v>186</v>
      </c>
      <c r="B187" s="1" t="s">
        <v>341</v>
      </c>
      <c r="C187">
        <v>5</v>
      </c>
    </row>
    <row r="188" spans="1:3" x14ac:dyDescent="0.2">
      <c r="A188" t="s">
        <v>187</v>
      </c>
      <c r="B188" s="1" t="s">
        <v>342</v>
      </c>
      <c r="C188">
        <v>1</v>
      </c>
    </row>
    <row r="189" spans="1:3" x14ac:dyDescent="0.2">
      <c r="A189" t="s">
        <v>188</v>
      </c>
      <c r="B189" s="1" t="s">
        <v>343</v>
      </c>
      <c r="C189">
        <v>10</v>
      </c>
    </row>
    <row r="190" spans="1:3" x14ac:dyDescent="0.2">
      <c r="A190" t="s">
        <v>189</v>
      </c>
      <c r="B190" s="1" t="s">
        <v>344</v>
      </c>
      <c r="C190">
        <v>50</v>
      </c>
    </row>
    <row r="191" spans="1:3" x14ac:dyDescent="0.2">
      <c r="A191" t="s">
        <v>190</v>
      </c>
      <c r="B191" s="1" t="s">
        <v>345</v>
      </c>
      <c r="C191">
        <v>20</v>
      </c>
    </row>
    <row r="192" spans="1:3" x14ac:dyDescent="0.2">
      <c r="A192" t="s">
        <v>191</v>
      </c>
      <c r="B192" s="1" t="s">
        <v>346</v>
      </c>
      <c r="C192">
        <v>20</v>
      </c>
    </row>
    <row r="193" spans="1:3" x14ac:dyDescent="0.2">
      <c r="A193" t="s">
        <v>192</v>
      </c>
      <c r="B193">
        <v>0</v>
      </c>
      <c r="C193">
        <v>0</v>
      </c>
    </row>
    <row r="194" spans="1:3" x14ac:dyDescent="0.2">
      <c r="A194" t="s">
        <v>193</v>
      </c>
      <c r="B194" s="1" t="s">
        <v>267</v>
      </c>
      <c r="C194">
        <v>5</v>
      </c>
    </row>
    <row r="195" spans="1:3" x14ac:dyDescent="0.2">
      <c r="A195" t="s">
        <v>194</v>
      </c>
      <c r="B195" s="1" t="s">
        <v>347</v>
      </c>
      <c r="C195">
        <v>1</v>
      </c>
    </row>
    <row r="196" spans="1:3" x14ac:dyDescent="0.2">
      <c r="A196" t="s">
        <v>195</v>
      </c>
      <c r="B196" s="1" t="s">
        <v>337</v>
      </c>
      <c r="C196">
        <v>10</v>
      </c>
    </row>
    <row r="197" spans="1:3" x14ac:dyDescent="0.2">
      <c r="A197" t="s">
        <v>196</v>
      </c>
      <c r="B197" s="1" t="s">
        <v>338</v>
      </c>
      <c r="C197">
        <v>20</v>
      </c>
    </row>
    <row r="198" spans="1:3" x14ac:dyDescent="0.2">
      <c r="A198" t="s">
        <v>197</v>
      </c>
      <c r="B198" s="1" t="s">
        <v>339</v>
      </c>
      <c r="C198">
        <v>5</v>
      </c>
    </row>
    <row r="199" spans="1:3" x14ac:dyDescent="0.2">
      <c r="A199" t="s">
        <v>198</v>
      </c>
      <c r="B199" s="1" t="s">
        <v>340</v>
      </c>
      <c r="C199">
        <v>100</v>
      </c>
    </row>
    <row r="200" spans="1:3" x14ac:dyDescent="0.2">
      <c r="A200" t="s">
        <v>199</v>
      </c>
      <c r="B200" s="1" t="s">
        <v>336</v>
      </c>
      <c r="C200">
        <v>2.5</v>
      </c>
    </row>
    <row r="201" spans="1:3" x14ac:dyDescent="0.2">
      <c r="A201" t="s">
        <v>200</v>
      </c>
      <c r="B201" s="1" t="s">
        <v>268</v>
      </c>
      <c r="C201">
        <v>20</v>
      </c>
    </row>
    <row r="202" spans="1:3" x14ac:dyDescent="0.2">
      <c r="A202" t="s">
        <v>201</v>
      </c>
      <c r="B202" s="1" t="s">
        <v>335</v>
      </c>
    </row>
    <row r="203" spans="1:3" x14ac:dyDescent="0.2">
      <c r="A203" t="s">
        <v>202</v>
      </c>
      <c r="B203">
        <v>0</v>
      </c>
      <c r="C203">
        <v>0</v>
      </c>
    </row>
    <row r="204" spans="1:3" x14ac:dyDescent="0.2">
      <c r="A204" t="s">
        <v>203</v>
      </c>
      <c r="B204" s="1" t="s">
        <v>333</v>
      </c>
      <c r="C204">
        <v>10</v>
      </c>
    </row>
    <row r="205" spans="1:3" x14ac:dyDescent="0.2">
      <c r="A205" t="s">
        <v>204</v>
      </c>
      <c r="B205" s="1" t="s">
        <v>334</v>
      </c>
      <c r="C205">
        <v>5</v>
      </c>
    </row>
    <row r="206" spans="1:3" x14ac:dyDescent="0.2">
      <c r="A206" t="s">
        <v>205</v>
      </c>
      <c r="B206" s="1" t="s">
        <v>332</v>
      </c>
      <c r="C206">
        <v>10</v>
      </c>
    </row>
    <row r="207" spans="1:3" x14ac:dyDescent="0.2">
      <c r="A207" t="s">
        <v>206</v>
      </c>
      <c r="B207" s="1" t="s">
        <v>331</v>
      </c>
      <c r="C207">
        <v>5</v>
      </c>
    </row>
    <row r="208" spans="1:3" x14ac:dyDescent="0.2">
      <c r="A208" t="s">
        <v>207</v>
      </c>
      <c r="B208" s="1" t="s">
        <v>330</v>
      </c>
      <c r="C208">
        <v>10</v>
      </c>
    </row>
  </sheetData>
  <autoFilter ref="A2:C1005" xr:uid="{00000000-0009-0000-0000-000002000000}">
    <sortState ref="A2:C1082">
      <sortCondition ref="A1:A1082"/>
    </sortState>
  </autoFilter>
  <hyperlinks>
    <hyperlink ref="B3" r:id="rId1" xr:uid="{00000000-0004-0000-0200-000000000000}"/>
    <hyperlink ref="B5" r:id="rId2" xr:uid="{00000000-0004-0000-0200-000001000000}"/>
    <hyperlink ref="B6" r:id="rId3" xr:uid="{00000000-0004-0000-0200-000002000000}"/>
    <hyperlink ref="B7" r:id="rId4" xr:uid="{00000000-0004-0000-0200-000003000000}"/>
    <hyperlink ref="B8" r:id="rId5" xr:uid="{00000000-0004-0000-0200-000004000000}"/>
    <hyperlink ref="B9" r:id="rId6" xr:uid="{00000000-0004-0000-0200-000005000000}"/>
    <hyperlink ref="B10" r:id="rId7" xr:uid="{00000000-0004-0000-0200-000006000000}"/>
    <hyperlink ref="B11" r:id="rId8" xr:uid="{00000000-0004-0000-0200-000007000000}"/>
    <hyperlink ref="B12" r:id="rId9" xr:uid="{00000000-0004-0000-0200-000008000000}"/>
    <hyperlink ref="B14" r:id="rId10" xr:uid="{00000000-0004-0000-0200-000009000000}"/>
    <hyperlink ref="B13" r:id="rId11" xr:uid="{00000000-0004-0000-0200-00000A000000}"/>
    <hyperlink ref="B15" r:id="rId12" xr:uid="{00000000-0004-0000-0200-00000B000000}"/>
    <hyperlink ref="B16" r:id="rId13" xr:uid="{00000000-0004-0000-0200-00000C000000}"/>
    <hyperlink ref="B17" r:id="rId14" xr:uid="{00000000-0004-0000-0200-00000D000000}"/>
    <hyperlink ref="B18" r:id="rId15" xr:uid="{00000000-0004-0000-0200-00000E000000}"/>
    <hyperlink ref="B19" r:id="rId16" xr:uid="{00000000-0004-0000-0200-00000F000000}"/>
    <hyperlink ref="B20" r:id="rId17" xr:uid="{00000000-0004-0000-0200-000010000000}"/>
    <hyperlink ref="B21" r:id="rId18" xr:uid="{00000000-0004-0000-0200-000011000000}"/>
    <hyperlink ref="B22" r:id="rId19" xr:uid="{00000000-0004-0000-0200-000012000000}"/>
    <hyperlink ref="B23" r:id="rId20" xr:uid="{00000000-0004-0000-0200-000013000000}"/>
    <hyperlink ref="B24" r:id="rId21" xr:uid="{00000000-0004-0000-0200-000014000000}"/>
    <hyperlink ref="B26" r:id="rId22" xr:uid="{00000000-0004-0000-0200-000015000000}"/>
    <hyperlink ref="B27" r:id="rId23" xr:uid="{00000000-0004-0000-0200-000016000000}"/>
    <hyperlink ref="B28" r:id="rId24" xr:uid="{00000000-0004-0000-0200-000017000000}"/>
    <hyperlink ref="B29" r:id="rId25" xr:uid="{00000000-0004-0000-0200-000018000000}"/>
    <hyperlink ref="B30" r:id="rId26" xr:uid="{00000000-0004-0000-0200-000019000000}"/>
    <hyperlink ref="B31" r:id="rId27" xr:uid="{00000000-0004-0000-0200-00001A000000}"/>
    <hyperlink ref="B32" r:id="rId28" xr:uid="{00000000-0004-0000-0200-00001B000000}"/>
    <hyperlink ref="B33" r:id="rId29" xr:uid="{00000000-0004-0000-0200-00001C000000}"/>
    <hyperlink ref="B34" r:id="rId30" xr:uid="{00000000-0004-0000-0200-00001D000000}"/>
    <hyperlink ref="B35" r:id="rId31" xr:uid="{00000000-0004-0000-0200-00001E000000}"/>
    <hyperlink ref="B36" r:id="rId32" xr:uid="{00000000-0004-0000-0200-00001F000000}"/>
    <hyperlink ref="B37" r:id="rId33" xr:uid="{00000000-0004-0000-0200-000020000000}"/>
    <hyperlink ref="B38" r:id="rId34" xr:uid="{00000000-0004-0000-0200-000021000000}"/>
    <hyperlink ref="B39" r:id="rId35" xr:uid="{00000000-0004-0000-0200-000022000000}"/>
    <hyperlink ref="B40" r:id="rId36" xr:uid="{00000000-0004-0000-0200-000023000000}"/>
    <hyperlink ref="B41" r:id="rId37" xr:uid="{00000000-0004-0000-0200-000024000000}"/>
    <hyperlink ref="B42" r:id="rId38" xr:uid="{00000000-0004-0000-0200-000025000000}"/>
    <hyperlink ref="B43" r:id="rId39" xr:uid="{00000000-0004-0000-0200-000026000000}"/>
    <hyperlink ref="B44" r:id="rId40" xr:uid="{00000000-0004-0000-0200-000027000000}"/>
    <hyperlink ref="B45" r:id="rId41" xr:uid="{00000000-0004-0000-0200-000028000000}"/>
    <hyperlink ref="B61" r:id="rId42" xr:uid="{00000000-0004-0000-0200-000029000000}"/>
    <hyperlink ref="B80" r:id="rId43" xr:uid="{00000000-0004-0000-0200-00002A000000}"/>
    <hyperlink ref="B81" r:id="rId44" xr:uid="{00000000-0004-0000-0200-00002B000000}"/>
    <hyperlink ref="B95" r:id="rId45" xr:uid="{00000000-0004-0000-0200-00002C000000}"/>
    <hyperlink ref="B96" r:id="rId46" xr:uid="{00000000-0004-0000-0200-00002D000000}"/>
    <hyperlink ref="B105" r:id="rId47" xr:uid="{00000000-0004-0000-0200-00002E000000}"/>
    <hyperlink ref="B104" r:id="rId48" xr:uid="{00000000-0004-0000-0200-00002F000000}"/>
    <hyperlink ref="B112" r:id="rId49" xr:uid="{00000000-0004-0000-0200-000030000000}"/>
    <hyperlink ref="B113" r:id="rId50" xr:uid="{00000000-0004-0000-0200-000031000000}"/>
    <hyperlink ref="B122" r:id="rId51" xr:uid="{00000000-0004-0000-0200-000032000000}"/>
    <hyperlink ref="B130" r:id="rId52" xr:uid="{00000000-0004-0000-0200-000033000000}"/>
    <hyperlink ref="B151" r:id="rId53" xr:uid="{00000000-0004-0000-0200-000034000000}"/>
    <hyperlink ref="B160" r:id="rId54" xr:uid="{00000000-0004-0000-0200-000035000000}"/>
    <hyperlink ref="B168" r:id="rId55" xr:uid="{00000000-0004-0000-0200-000036000000}"/>
    <hyperlink ref="B177" r:id="rId56" xr:uid="{00000000-0004-0000-0200-000037000000}"/>
    <hyperlink ref="B185" r:id="rId57" xr:uid="{00000000-0004-0000-0200-000038000000}"/>
    <hyperlink ref="B194" r:id="rId58" xr:uid="{00000000-0004-0000-0200-000039000000}"/>
    <hyperlink ref="B201" r:id="rId59" xr:uid="{00000000-0004-0000-0200-00003A000000}"/>
    <hyperlink ref="B126" r:id="rId60" xr:uid="{00000000-0004-0000-0200-00003B000000}"/>
    <hyperlink ref="B129" r:id="rId61" xr:uid="{00000000-0004-0000-0200-00003C000000}"/>
    <hyperlink ref="B120" r:id="rId62" xr:uid="{00000000-0004-0000-0200-00003D000000}"/>
    <hyperlink ref="B119" r:id="rId63" xr:uid="{00000000-0004-0000-0200-00003E000000}"/>
    <hyperlink ref="B117" r:id="rId64" xr:uid="{00000000-0004-0000-0200-00003F000000}"/>
    <hyperlink ref="B110" r:id="rId65" xr:uid="{00000000-0004-0000-0200-000040000000}"/>
    <hyperlink ref="B101" r:id="rId66" xr:uid="{00000000-0004-0000-0200-000041000000}"/>
    <hyperlink ref="B93" r:id="rId67" xr:uid="{00000000-0004-0000-0200-000042000000}"/>
    <hyperlink ref="B87" r:id="rId68" xr:uid="{00000000-0004-0000-0200-000043000000}"/>
    <hyperlink ref="B86" r:id="rId69" xr:uid="{00000000-0004-0000-0200-000044000000}"/>
    <hyperlink ref="B78" r:id="rId70" xr:uid="{00000000-0004-0000-0200-000045000000}"/>
    <hyperlink ref="B67" r:id="rId71" xr:uid="{00000000-0004-0000-0200-000046000000}"/>
    <hyperlink ref="B58" r:id="rId72" xr:uid="{00000000-0004-0000-0200-000047000000}"/>
    <hyperlink ref="B51" r:id="rId73" xr:uid="{00000000-0004-0000-0200-000048000000}"/>
    <hyperlink ref="B49" r:id="rId74" xr:uid="{00000000-0004-0000-0200-000049000000}"/>
    <hyperlink ref="B48" r:id="rId75" xr:uid="{00000000-0004-0000-0200-00004A000000}"/>
    <hyperlink ref="B57" r:id="rId76" xr:uid="{00000000-0004-0000-0200-00004B000000}"/>
    <hyperlink ref="B73" r:id="rId77" xr:uid="{00000000-0004-0000-0200-00004C000000}"/>
    <hyperlink ref="B72" r:id="rId78" xr:uid="{00000000-0004-0000-0200-00004D000000}"/>
    <hyperlink ref="B68" r:id="rId79" xr:uid="{00000000-0004-0000-0200-00004E000000}"/>
    <hyperlink ref="B54" r:id="rId80" xr:uid="{00000000-0004-0000-0200-00004F000000}"/>
    <hyperlink ref="B56" r:id="rId81" xr:uid="{00000000-0004-0000-0200-000050000000}"/>
    <hyperlink ref="B79" r:id="rId82" xr:uid="{00000000-0004-0000-0200-000051000000}"/>
    <hyperlink ref="B76" r:id="rId83" xr:uid="{00000000-0004-0000-0200-000052000000}"/>
    <hyperlink ref="B74" r:id="rId84" xr:uid="{00000000-0004-0000-0200-000053000000}"/>
    <hyperlink ref="B65" r:id="rId85" xr:uid="{00000000-0004-0000-0200-000054000000}"/>
    <hyperlink ref="B85" r:id="rId86" xr:uid="{00000000-0004-0000-0200-000055000000}"/>
    <hyperlink ref="B88" r:id="rId87" xr:uid="{00000000-0004-0000-0200-000056000000}"/>
    <hyperlink ref="B89" r:id="rId88" xr:uid="{00000000-0004-0000-0200-000057000000}"/>
    <hyperlink ref="B90" r:id="rId89" xr:uid="{00000000-0004-0000-0200-000058000000}"/>
    <hyperlink ref="B92" r:id="rId90" xr:uid="{00000000-0004-0000-0200-000059000000}"/>
    <hyperlink ref="B91" r:id="rId91" xr:uid="{00000000-0004-0000-0200-00005A000000}"/>
    <hyperlink ref="B97" r:id="rId92" xr:uid="{00000000-0004-0000-0200-00005B000000}"/>
    <hyperlink ref="B98" r:id="rId93" xr:uid="{00000000-0004-0000-0200-00005C000000}"/>
    <hyperlink ref="B99" r:id="rId94" xr:uid="{00000000-0004-0000-0200-00005D000000}"/>
    <hyperlink ref="B100" r:id="rId95" xr:uid="{00000000-0004-0000-0200-00005E000000}"/>
    <hyperlink ref="B63" r:id="rId96" xr:uid="{00000000-0004-0000-0200-00005F000000}"/>
    <hyperlink ref="B84" r:id="rId97" xr:uid="{00000000-0004-0000-0200-000060000000}"/>
    <hyperlink ref="B83" r:id="rId98" xr:uid="{00000000-0004-0000-0200-000061000000}"/>
    <hyperlink ref="B82" r:id="rId99" xr:uid="{00000000-0004-0000-0200-000062000000}"/>
    <hyperlink ref="B77" r:id="rId100" xr:uid="{00000000-0004-0000-0200-000063000000}"/>
    <hyperlink ref="B102" r:id="rId101" xr:uid="{00000000-0004-0000-0200-000064000000}"/>
    <hyperlink ref="B103" r:id="rId102" xr:uid="{00000000-0004-0000-0200-000065000000}"/>
    <hyperlink ref="B107" r:id="rId103" xr:uid="{00000000-0004-0000-0200-000066000000}"/>
    <hyperlink ref="B108" r:id="rId104" xr:uid="{00000000-0004-0000-0200-000067000000}"/>
    <hyperlink ref="B109" r:id="rId105" xr:uid="{00000000-0004-0000-0200-000068000000}"/>
    <hyperlink ref="B111" r:id="rId106" xr:uid="{00000000-0004-0000-0200-000069000000}"/>
    <hyperlink ref="B124" r:id="rId107" xr:uid="{00000000-0004-0000-0200-00006A000000}"/>
    <hyperlink ref="B133" r:id="rId108" xr:uid="{00000000-0004-0000-0200-00006B000000}"/>
    <hyperlink ref="B134" r:id="rId109" xr:uid="{00000000-0004-0000-0200-00006C000000}"/>
    <hyperlink ref="B135" r:id="rId110" xr:uid="{00000000-0004-0000-0200-00006D000000}"/>
    <hyperlink ref="B136" r:id="rId111" xr:uid="{00000000-0004-0000-0200-00006E000000}"/>
    <hyperlink ref="B138" r:id="rId112" xr:uid="{00000000-0004-0000-0200-00006F000000}"/>
    <hyperlink ref="B164" r:id="rId113" xr:uid="{00000000-0004-0000-0200-000070000000}"/>
    <hyperlink ref="B165" r:id="rId114" xr:uid="{00000000-0004-0000-0200-000071000000}"/>
    <hyperlink ref="B182" r:id="rId115" xr:uid="{00000000-0004-0000-0200-000072000000}"/>
    <hyperlink ref="B183" r:id="rId116" xr:uid="{00000000-0004-0000-0200-000073000000}"/>
    <hyperlink ref="B208" r:id="rId117" xr:uid="{00000000-0004-0000-0200-000074000000}"/>
    <hyperlink ref="B207" r:id="rId118" xr:uid="{00000000-0004-0000-0200-000075000000}"/>
    <hyperlink ref="B206" r:id="rId119" xr:uid="{00000000-0004-0000-0200-000076000000}"/>
    <hyperlink ref="B204" r:id="rId120" xr:uid="{00000000-0004-0000-0200-000077000000}"/>
    <hyperlink ref="B205" r:id="rId121" xr:uid="{00000000-0004-0000-0200-000078000000}"/>
    <hyperlink ref="B202" r:id="rId122" xr:uid="{00000000-0004-0000-0200-000079000000}"/>
    <hyperlink ref="B200" r:id="rId123" xr:uid="{00000000-0004-0000-0200-00007A000000}"/>
    <hyperlink ref="B196" r:id="rId124" xr:uid="{00000000-0004-0000-0200-00007B000000}"/>
    <hyperlink ref="B197" r:id="rId125" xr:uid="{00000000-0004-0000-0200-00007C000000}"/>
    <hyperlink ref="B198" r:id="rId126" xr:uid="{00000000-0004-0000-0200-00007D000000}"/>
    <hyperlink ref="B199" r:id="rId127" xr:uid="{00000000-0004-0000-0200-00007E000000}"/>
    <hyperlink ref="B187" r:id="rId128" xr:uid="{00000000-0004-0000-0200-00007F000000}"/>
    <hyperlink ref="B188" r:id="rId129" xr:uid="{00000000-0004-0000-0200-000080000000}"/>
    <hyperlink ref="B189" r:id="rId130" xr:uid="{00000000-0004-0000-0200-000081000000}"/>
    <hyperlink ref="B190" r:id="rId131" xr:uid="{00000000-0004-0000-0200-000082000000}"/>
    <hyperlink ref="B191" r:id="rId132" xr:uid="{00000000-0004-0000-0200-000083000000}"/>
    <hyperlink ref="B192" r:id="rId133" xr:uid="{00000000-0004-0000-0200-000084000000}"/>
    <hyperlink ref="B195" r:id="rId134" xr:uid="{00000000-0004-0000-0200-000085000000}"/>
    <hyperlink ref="B158" r:id="rId135" xr:uid="{00000000-0004-0000-0200-000086000000}"/>
    <hyperlink ref="B161" r:id="rId136" xr:uid="{00000000-0004-0000-0200-000087000000}"/>
    <hyperlink ref="B162" r:id="rId137" xr:uid="{00000000-0004-0000-0200-000088000000}"/>
    <hyperlink ref="B163" r:id="rId138" xr:uid="{00000000-0004-0000-0200-000089000000}"/>
    <hyperlink ref="B147" r:id="rId139" xr:uid="{00000000-0004-0000-0200-00008A000000}"/>
    <hyperlink ref="B53" r:id="rId140" xr:uid="{00000000-0004-0000-0200-00008B000000}"/>
    <hyperlink ref="B55" r:id="rId141" xr:uid="{00000000-0004-0000-0200-00008C000000}"/>
    <hyperlink ref="B59" r:id="rId142" xr:uid="{00000000-0004-0000-0200-00008D000000}"/>
    <hyperlink ref="B60" r:id="rId143" xr:uid="{00000000-0004-0000-0200-00008E000000}"/>
    <hyperlink ref="B66" r:id="rId144" xr:uid="{00000000-0004-0000-0200-00008F000000}"/>
    <hyperlink ref="B69" r:id="rId145" xr:uid="{00000000-0004-0000-0200-000090000000}"/>
    <hyperlink ref="B70" r:id="rId146" xr:uid="{00000000-0004-0000-0200-000091000000}"/>
    <hyperlink ref="B71" r:id="rId147" xr:uid="{00000000-0004-0000-0200-000092000000}"/>
    <hyperlink ref="B75" r:id="rId148" xr:uid="{00000000-0004-0000-0200-000093000000}"/>
    <hyperlink ref="B94" r:id="rId149" xr:uid="{00000000-0004-0000-0200-000094000000}"/>
    <hyperlink ref="B116" r:id="rId150" xr:uid="{00000000-0004-0000-0200-000095000000}"/>
    <hyperlink ref="B114" r:id="rId151" xr:uid="{00000000-0004-0000-0200-000096000000}"/>
    <hyperlink ref="B115" r:id="rId152" xr:uid="{00000000-0004-0000-0200-000097000000}"/>
    <hyperlink ref="B144" r:id="rId153" xr:uid="{00000000-0004-0000-0200-000098000000}"/>
    <hyperlink ref="B148" r:id="rId154" xr:uid="{00000000-0004-0000-0200-000099000000}"/>
    <hyperlink ref="B150" r:id="rId155" xr:uid="{00000000-0004-0000-0200-00009A000000}"/>
    <hyperlink ref="B152" r:id="rId156" xr:uid="{00000000-0004-0000-0200-00009B000000}"/>
    <hyperlink ref="B153" r:id="rId157" xr:uid="{00000000-0004-0000-0200-00009C000000}"/>
    <hyperlink ref="B154" r:id="rId158" xr:uid="{00000000-0004-0000-0200-00009D000000}"/>
    <hyperlink ref="B155" r:id="rId159" xr:uid="{00000000-0004-0000-0200-00009E000000}"/>
    <hyperlink ref="B156" r:id="rId160" xr:uid="{00000000-0004-0000-0200-00009F000000}"/>
    <hyperlink ref="B157" r:id="rId161" xr:uid="{00000000-0004-0000-0200-0000A0000000}"/>
    <hyperlink ref="B169" r:id="rId162" xr:uid="{00000000-0004-0000-0200-0000A1000000}"/>
    <hyperlink ref="B170" r:id="rId163" xr:uid="{00000000-0004-0000-0200-0000A2000000}"/>
    <hyperlink ref="B172" r:id="rId164" xr:uid="{00000000-0004-0000-0200-0000A3000000}"/>
    <hyperlink ref="B173" r:id="rId165" xr:uid="{00000000-0004-0000-0200-0000A4000000}"/>
    <hyperlink ref="B174" r:id="rId166" xr:uid="{00000000-0004-0000-0200-0000A5000000}"/>
    <hyperlink ref="B175" r:id="rId167" xr:uid="{00000000-0004-0000-0200-0000A6000000}"/>
    <hyperlink ref="B176" r:id="rId168" xr:uid="{00000000-0004-0000-0200-0000A7000000}"/>
    <hyperlink ref="B178" r:id="rId169" xr:uid="{00000000-0004-0000-0200-0000A8000000}"/>
    <hyperlink ref="B179" r:id="rId170" xr:uid="{00000000-0004-0000-0200-0000A9000000}"/>
    <hyperlink ref="B180" r:id="rId171" xr:uid="{00000000-0004-0000-0200-0000AA000000}"/>
    <hyperlink ref="B181" r:id="rId172" xr:uid="{00000000-0004-0000-0200-0000AB000000}"/>
    <hyperlink ref="B184" r:id="rId173" xr:uid="{00000000-0004-0000-0200-0000AC000000}"/>
    <hyperlink ref="B186" r:id="rId174" xr:uid="{00000000-0004-0000-0200-0000AD000000}"/>
    <hyperlink ref="B50" r:id="rId175" xr:uid="{00000000-0004-0000-0200-0000AE000000}"/>
    <hyperlink ref="B52" r:id="rId176" xr:uid="{00000000-0004-0000-0200-0000AF000000}"/>
    <hyperlink ref="B62" r:id="rId177" xr:uid="{00000000-0004-0000-0200-0000B0000000}"/>
    <hyperlink ref="B64" r:id="rId178" xr:uid="{00000000-0004-0000-0200-0000B1000000}"/>
    <hyperlink ref="B106" r:id="rId179" xr:uid="{00000000-0004-0000-0200-0000B2000000}"/>
    <hyperlink ref="B118" r:id="rId180" xr:uid="{00000000-0004-0000-0200-0000B3000000}"/>
    <hyperlink ref="B121" r:id="rId181" xr:uid="{00000000-0004-0000-0200-0000B4000000}"/>
    <hyperlink ref="B123" r:id="rId182" xr:uid="{00000000-0004-0000-0200-0000B5000000}"/>
    <hyperlink ref="B125" r:id="rId183" xr:uid="{00000000-0004-0000-0200-0000B6000000}"/>
    <hyperlink ref="B127" r:id="rId184" xr:uid="{00000000-0004-0000-0200-0000B7000000}"/>
    <hyperlink ref="B142" r:id="rId185" xr:uid="{00000000-0004-0000-0200-0000B8000000}"/>
    <hyperlink ref="B166" r:id="rId186" xr:uid="{00000000-0004-0000-0200-0000B9000000}"/>
    <hyperlink ref="B139" r:id="rId187" xr:uid="{00000000-0004-0000-0200-0000BA000000}"/>
    <hyperlink ref="B4" r:id="rId188" xr:uid="{00000000-0004-0000-0200-0000BB000000}"/>
  </hyperlinks>
  <pageMargins left="0.7" right="0.7" top="0.75" bottom="0.75" header="0.3" footer="0.3"/>
  <pageSetup paperSize="9" orientation="portrait" r:id="rId18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89"/>
  <sheetViews>
    <sheetView tabSelected="1" workbookViewId="0">
      <selection activeCell="J3" sqref="J3:R6"/>
    </sheetView>
  </sheetViews>
  <sheetFormatPr baseColWidth="10" defaultColWidth="8.83203125" defaultRowHeight="15" x14ac:dyDescent="0.2"/>
  <cols>
    <col min="1" max="1" customWidth="true" width="11.83203125" collapsed="true"/>
  </cols>
  <sheetData>
    <row r="1" spans="1:22" x14ac:dyDescent="0.2">
      <c r="F1" t="s">
        <v>434</v>
      </c>
    </row>
    <row r="2" spans="1:22" ht="96" x14ac:dyDescent="0.2">
      <c r="A2" s="7" t="s">
        <v>0</v>
      </c>
      <c r="B2" s="7" t="s">
        <v>415</v>
      </c>
      <c r="C2" s="7" t="s">
        <v>414</v>
      </c>
      <c r="D2" s="7"/>
      <c r="E2" s="21" t="s">
        <v>400</v>
      </c>
      <c r="F2" s="20" t="s">
        <v>401</v>
      </c>
      <c r="G2" s="20" t="s">
        <v>405</v>
      </c>
      <c r="H2" s="7" t="s">
        <v>404</v>
      </c>
      <c r="I2" s="7" t="s">
        <v>409</v>
      </c>
      <c r="J2" s="7" t="s">
        <v>402</v>
      </c>
      <c r="K2" s="20" t="s">
        <v>403</v>
      </c>
      <c r="L2" s="20" t="s">
        <v>408</v>
      </c>
      <c r="M2" s="7" t="s">
        <v>410</v>
      </c>
      <c r="N2" s="7" t="s">
        <v>411</v>
      </c>
      <c r="O2" s="7" t="s">
        <v>412</v>
      </c>
      <c r="P2" s="7" t="s">
        <v>413</v>
      </c>
      <c r="Q2" s="3" t="s">
        <v>416</v>
      </c>
      <c r="R2" s="3" t="s">
        <v>417</v>
      </c>
      <c r="S2" s="21" t="s">
        <v>418</v>
      </c>
      <c r="T2" s="21" t="s">
        <v>418</v>
      </c>
      <c r="U2" s="21" t="s">
        <v>435</v>
      </c>
      <c r="V2" s="19" t="s">
        <v>433</v>
      </c>
    </row>
    <row r="3" spans="1:22" x14ac:dyDescent="0.2">
      <c r="A3" t="s">
        <v>4</v>
      </c>
      <c r="B3" s="1" t="s">
        <v>208</v>
      </c>
      <c r="C3">
        <v>20</v>
      </c>
      <c r="D3" t="s">
        <v>406</v>
      </c>
      <c r="E3" s="3" t="n">
        <v>1487.449951171875</v>
      </c>
      <c r="F3" t="n">
        <v>1487.449951171875</v>
      </c>
      <c r="G3" s="4">
        <v>43434</v>
      </c>
      <c r="H3" s="4">
        <v>43461</v>
      </c>
      <c r="I3">
        <f>H3-G3</f>
        <v>27</v>
      </c>
      <c r="J3" t="n">
        <v>1480.0</v>
      </c>
      <c r="K3" t="n">
        <v>54.400001525878906</v>
      </c>
      <c r="L3" t="n">
        <v>28.0</v>
      </c>
      <c r="M3" s="6" t="n">
        <v>113.0</v>
      </c>
      <c r="N3" s="6" t="n">
        <v>1600.449951171875</v>
      </c>
      <c r="O3" s="6" t="n">
        <v>1713.449951171875</v>
      </c>
      <c r="P3" s="6" t="n">
        <v>1826.449951171875</v>
      </c>
      <c r="Q3" t="n">
        <v>1720.0</v>
      </c>
      <c r="R3" t="n">
        <v>1820.0</v>
      </c>
      <c r="S3" t="s">
        <v>436</v>
      </c>
      <c r="T3" t="n">
        <v>4.0</v>
      </c>
      <c r="U3" t="n">
        <v>1700.0</v>
      </c>
      <c r="V3" s="18"/>
    </row>
    <row r="4" spans="1:22" x14ac:dyDescent="0.2">
      <c r="A4" t="s">
        <v>4</v>
      </c>
      <c r="B4" s="1" t="s">
        <v>208</v>
      </c>
      <c r="C4">
        <v>20</v>
      </c>
      <c r="D4" t="s">
        <v>407</v>
      </c>
      <c r="E4" s="3" t="n">
        <v>1487.449951171875</v>
      </c>
      <c r="F4" t="n">
        <v>1487.449951171875</v>
      </c>
      <c r="G4" s="4">
        <v>43434</v>
      </c>
      <c r="H4" s="4">
        <v>43461</v>
      </c>
      <c r="I4">
        <f t="shared" ref="I4:I67" si="0">H4-G4</f>
        <v>27</v>
      </c>
      <c r="J4" t="n">
        <v>1480.0</v>
      </c>
      <c r="K4" t="n">
        <v>43.5</v>
      </c>
      <c r="L4" t="n">
        <v>33.0</v>
      </c>
      <c r="M4" s="6" t="n">
        <v>133.0</v>
      </c>
      <c r="N4" s="6" t="n">
        <v>1354.449951171875</v>
      </c>
      <c r="O4" s="6" t="n">
        <v>1221.449951171875</v>
      </c>
      <c r="P4" s="6" t="n">
        <v>1088.449951171875</v>
      </c>
      <c r="Q4" t="n">
        <v>1220.0</v>
      </c>
      <c r="R4" t="n">
        <v>1080.0</v>
      </c>
      <c r="S4" t="s">
        <v>436</v>
      </c>
      <c r="T4" t="s">
        <v>436</v>
      </c>
      <c r="U4" t="s">
        <v>436</v>
      </c>
      <c r="V4" s="18"/>
    </row>
    <row r="5" spans="1:22" x14ac:dyDescent="0.2">
      <c r="A5" t="s">
        <v>5</v>
      </c>
      <c r="B5" s="1" t="s">
        <v>209</v>
      </c>
      <c r="C5">
        <v>5</v>
      </c>
      <c r="D5" t="s">
        <v>406</v>
      </c>
      <c r="E5" t="n">
        <v>165.0500030517578</v>
      </c>
      <c r="F5" t="n">
        <v>165.0500030517578</v>
      </c>
      <c r="G5" s="4">
        <v>43434</v>
      </c>
      <c r="H5" s="4">
        <v>43461</v>
      </c>
      <c r="I5">
        <f t="shared" si="0"/>
        <v>27</v>
      </c>
      <c r="J5" t="n">
        <v>165.0</v>
      </c>
      <c r="K5" t="n">
        <v>10.350000381469727</v>
      </c>
      <c r="L5" t="n">
        <v>54.0</v>
      </c>
      <c r="M5" t="n">
        <v>24.0</v>
      </c>
      <c r="N5" t="n">
        <v>189.0500030517578</v>
      </c>
      <c r="O5" t="n">
        <v>213.0500030517578</v>
      </c>
      <c r="P5" t="n">
        <v>237.0500030517578</v>
      </c>
      <c r="Q5" t="n">
        <v>215.0</v>
      </c>
      <c r="R5" t="n">
        <v>235.0</v>
      </c>
      <c r="S5" t="s">
        <v>436</v>
      </c>
      <c r="T5" t="n">
        <v>1.149999976158142</v>
      </c>
      <c r="U5" t="n">
        <v>205.0</v>
      </c>
    </row>
    <row r="6" spans="1:22" x14ac:dyDescent="0.2">
      <c r="A6" t="s">
        <v>5</v>
      </c>
      <c r="B6" s="1" t="s">
        <v>209</v>
      </c>
      <c r="C6">
        <v>5</v>
      </c>
      <c r="D6" t="s">
        <v>407</v>
      </c>
      <c r="E6" t="n">
        <v>165.0500030517578</v>
      </c>
      <c r="F6" t="n">
        <v>165.0500030517578</v>
      </c>
      <c r="G6" s="4">
        <v>43434</v>
      </c>
      <c r="H6" s="4">
        <v>43461</v>
      </c>
      <c r="I6">
        <f t="shared" si="0"/>
        <v>27</v>
      </c>
      <c r="J6" t="n">
        <v>165.0</v>
      </c>
      <c r="K6" t="n">
        <v>10.399999618530273</v>
      </c>
      <c r="L6" t="n">
        <v>62.0</v>
      </c>
      <c r="M6" t="n">
        <v>28.0</v>
      </c>
      <c r="N6" t="n">
        <v>137.0500030517578</v>
      </c>
      <c r="O6" t="n">
        <v>109.05000305175781</v>
      </c>
      <c r="P6" t="n">
        <v>81.05000305175781</v>
      </c>
      <c r="Q6" t="n">
        <v>110.0</v>
      </c>
      <c r="R6" t="n">
        <v>80.0</v>
      </c>
      <c r="S6" t="s">
        <v>436</v>
      </c>
      <c r="T6" t="s">
        <v>436</v>
      </c>
      <c r="U6" t="s">
        <v>436</v>
      </c>
    </row>
    <row r="7" spans="1:22" x14ac:dyDescent="0.2">
      <c r="A7" t="s">
        <v>6</v>
      </c>
      <c r="B7" s="1" t="s">
        <v>210</v>
      </c>
      <c r="C7">
        <v>10</v>
      </c>
      <c r="D7" t="s">
        <v>406</v>
      </c>
      <c r="E7" t="n">
        <v>366.5</v>
      </c>
      <c r="F7" t="n">
        <v>366.5</v>
      </c>
      <c r="G7" s="4">
        <v>43434</v>
      </c>
      <c r="H7" s="4">
        <v>43461</v>
      </c>
      <c r="I7">
        <f t="shared" si="0"/>
        <v>27</v>
      </c>
      <c r="J7" t="n">
        <v>370.0</v>
      </c>
      <c r="K7" t="n">
        <v>13.350000381469727</v>
      </c>
      <c r="L7" t="n">
        <v>35.0</v>
      </c>
      <c r="M7" t="n">
        <v>35.0</v>
      </c>
      <c r="N7" t="n">
        <v>401.5</v>
      </c>
      <c r="O7" t="n">
        <v>436.5</v>
      </c>
      <c r="P7" t="n">
        <v>471.5</v>
      </c>
      <c r="Q7" t="n">
        <v>440.0</v>
      </c>
      <c r="R7" t="n">
        <v>470.0</v>
      </c>
      <c r="S7" t="s">
        <v>436</v>
      </c>
      <c r="T7" t="n">
        <v>1.2999999523162842</v>
      </c>
      <c r="U7" t="n">
        <v>420.0</v>
      </c>
    </row>
    <row r="8" spans="1:22" x14ac:dyDescent="0.2">
      <c r="A8" t="s">
        <v>6</v>
      </c>
      <c r="B8" s="1" t="s">
        <v>210</v>
      </c>
      <c r="C8">
        <v>10</v>
      </c>
      <c r="D8" t="s">
        <v>407</v>
      </c>
      <c r="E8" t="n">
        <v>366.5</v>
      </c>
      <c r="F8" t="n">
        <v>366.5</v>
      </c>
      <c r="G8" s="4">
        <v>43434</v>
      </c>
      <c r="H8" s="4">
        <v>43461</v>
      </c>
      <c r="I8">
        <f t="shared" si="0"/>
        <v>27</v>
      </c>
      <c r="J8" t="n">
        <v>370.0</v>
      </c>
      <c r="K8" t="n">
        <v>15.600000381469727</v>
      </c>
      <c r="L8" t="n">
        <v>38.0</v>
      </c>
      <c r="M8" t="n">
        <v>38.0</v>
      </c>
      <c r="N8" t="n">
        <v>328.5</v>
      </c>
      <c r="O8" t="n">
        <v>290.5</v>
      </c>
      <c r="P8" t="n">
        <v>252.5</v>
      </c>
      <c r="Q8" t="n">
        <v>290.0</v>
      </c>
      <c r="R8" t="n">
        <v>250.0</v>
      </c>
      <c r="S8" t="n">
        <v>0.20000000298023224</v>
      </c>
      <c r="T8" t="n">
        <v>1.5</v>
      </c>
      <c r="U8" t="s">
        <v>437</v>
      </c>
    </row>
    <row r="9" spans="1:22" x14ac:dyDescent="0.2">
      <c r="A9" t="s">
        <v>7</v>
      </c>
      <c r="B9" s="1" t="s">
        <v>211</v>
      </c>
      <c r="C9">
        <v>2.5</v>
      </c>
      <c r="D9" t="s">
        <v>406</v>
      </c>
      <c r="E9" t="n">
        <v>55.20000076293945</v>
      </c>
      <c r="F9" t="n">
        <v>55.20000076293945</v>
      </c>
      <c r="G9" s="4">
        <v>43434</v>
      </c>
      <c r="H9" s="4">
        <v>43461</v>
      </c>
      <c r="I9">
        <f t="shared" si="0"/>
        <v>27</v>
      </c>
      <c r="J9" t="n">
        <v>55.0</v>
      </c>
      <c r="K9" t="n">
        <v>4.050000190734863</v>
      </c>
      <c r="L9" t="n">
        <v>63.0</v>
      </c>
      <c r="M9" t="n">
        <v>9.0</v>
      </c>
      <c r="N9" t="n">
        <v>64.19999694824219</v>
      </c>
      <c r="O9" t="n">
        <v>73.19999694824219</v>
      </c>
      <c r="P9" t="n">
        <v>82.19999694824219</v>
      </c>
      <c r="Q9" t="n">
        <v>72.5</v>
      </c>
      <c r="R9" t="n">
        <v>82.5</v>
      </c>
      <c r="S9" t="s">
        <v>436</v>
      </c>
      <c r="T9" t="n">
        <v>0.75</v>
      </c>
      <c r="U9" t="n">
        <v>67.5</v>
      </c>
    </row>
    <row r="10" spans="1:22" x14ac:dyDescent="0.2">
      <c r="A10" t="s">
        <v>7</v>
      </c>
      <c r="B10" s="1" t="s">
        <v>211</v>
      </c>
      <c r="C10">
        <v>2.5</v>
      </c>
      <c r="D10" t="s">
        <v>407</v>
      </c>
      <c r="E10" t="n">
        <v>55.20000076293945</v>
      </c>
      <c r="F10" t="n">
        <v>55.20000076293945</v>
      </c>
      <c r="G10" s="4">
        <v>43434</v>
      </c>
      <c r="H10" s="4">
        <v>43461</v>
      </c>
      <c r="I10">
        <f t="shared" si="0"/>
        <v>27</v>
      </c>
      <c r="J10" t="n">
        <v>55.0</v>
      </c>
      <c r="K10" t="n">
        <v>3.4000000953674316</v>
      </c>
      <c r="L10" t="n">
        <v>62.0</v>
      </c>
      <c r="M10" t="n">
        <v>9.0</v>
      </c>
      <c r="N10" t="n">
        <v>46.20000076293945</v>
      </c>
      <c r="O10" t="n">
        <v>37.20000076293945</v>
      </c>
      <c r="P10" t="n">
        <v>28.200000762939453</v>
      </c>
      <c r="Q10" t="n">
        <v>37.5</v>
      </c>
      <c r="R10" t="n">
        <v>27.5</v>
      </c>
      <c r="S10" t="s">
        <v>436</v>
      </c>
      <c r="T10" t="s">
        <v>436</v>
      </c>
      <c r="U10" t="s">
        <v>436</v>
      </c>
    </row>
    <row r="11" spans="1:22" x14ac:dyDescent="0.2">
      <c r="A11" t="s">
        <v>8</v>
      </c>
      <c r="B11" s="1" t="s">
        <v>212</v>
      </c>
      <c r="C11">
        <v>20</v>
      </c>
      <c r="D11" t="s">
        <v>406</v>
      </c>
      <c r="E11" t="n">
        <v>1180.0</v>
      </c>
      <c r="F11" t="n">
        <v>1180.0</v>
      </c>
      <c r="G11" s="4">
        <v>43434</v>
      </c>
      <c r="H11" s="4">
        <v>43461</v>
      </c>
      <c r="I11">
        <f t="shared" si="0"/>
        <v>27</v>
      </c>
      <c r="J11" t="n">
        <v>1180.0</v>
      </c>
      <c r="K11" t="n">
        <v>46.0</v>
      </c>
      <c r="L11" t="n">
        <v>33.0</v>
      </c>
      <c r="M11" t="n">
        <v>106.0</v>
      </c>
      <c r="N11" t="n">
        <v>1286.0</v>
      </c>
      <c r="O11" t="n">
        <v>1392.0</v>
      </c>
      <c r="P11" t="n">
        <v>1498.0</v>
      </c>
      <c r="Q11" t="n">
        <v>1400.0</v>
      </c>
      <c r="R11" t="n">
        <v>1500.0</v>
      </c>
      <c r="S11" t="s">
        <v>436</v>
      </c>
      <c r="T11" t="n">
        <v>4.0</v>
      </c>
      <c r="U11" t="n">
        <v>1380.0</v>
      </c>
    </row>
    <row r="12" spans="1:22" x14ac:dyDescent="0.2">
      <c r="A12" t="s">
        <v>8</v>
      </c>
      <c r="B12" s="1" t="s">
        <v>212</v>
      </c>
      <c r="C12">
        <v>20</v>
      </c>
      <c r="D12" t="s">
        <v>407</v>
      </c>
      <c r="E12" t="n">
        <v>1180.0</v>
      </c>
      <c r="F12" t="n">
        <v>1180.0</v>
      </c>
      <c r="G12" s="4">
        <v>43434</v>
      </c>
      <c r="H12" s="4">
        <v>43461</v>
      </c>
      <c r="I12">
        <f t="shared" si="0"/>
        <v>27</v>
      </c>
      <c r="J12" t="n">
        <v>1180.0</v>
      </c>
      <c r="K12" t="s">
        <v>436</v>
      </c>
      <c r="L12" t="s">
        <v>436</v>
      </c>
      <c r="M12" t="s">
        <v>436</v>
      </c>
      <c r="N12" t="s">
        <v>436</v>
      </c>
      <c r="O12" t="s">
        <v>436</v>
      </c>
      <c r="P12" t="s">
        <v>436</v>
      </c>
      <c r="Q12" t="s">
        <v>436</v>
      </c>
      <c r="R12" t="s">
        <v>436</v>
      </c>
      <c r="S12" t="s">
        <v>436</v>
      </c>
      <c r="T12" t="s">
        <v>436</v>
      </c>
      <c r="U12" t="s">
        <v>436</v>
      </c>
    </row>
    <row r="13" spans="1:22" x14ac:dyDescent="0.2">
      <c r="A13" t="s">
        <v>9</v>
      </c>
      <c r="B13" s="1" t="s">
        <v>213</v>
      </c>
      <c r="C13">
        <v>2.5</v>
      </c>
      <c r="D13" t="s">
        <v>406</v>
      </c>
      <c r="E13" t="n">
        <v>48.25</v>
      </c>
      <c r="F13" t="n">
        <v>48.25</v>
      </c>
      <c r="G13" s="4">
        <v>43434</v>
      </c>
      <c r="H13" s="4">
        <v>43461</v>
      </c>
      <c r="I13">
        <f t="shared" si="0"/>
        <v>27</v>
      </c>
      <c r="J13" t="n">
        <v>47.5</v>
      </c>
      <c r="K13" t="s">
        <v>436</v>
      </c>
      <c r="L13" t="s">
        <v>436</v>
      </c>
      <c r="M13" t="s">
        <v>436</v>
      </c>
      <c r="N13" t="s">
        <v>436</v>
      </c>
      <c r="O13" t="s">
        <v>436</v>
      </c>
      <c r="P13" t="s">
        <v>436</v>
      </c>
      <c r="Q13" t="s">
        <v>436</v>
      </c>
      <c r="R13" t="s">
        <v>436</v>
      </c>
      <c r="S13" t="s">
        <v>436</v>
      </c>
      <c r="T13" t="s">
        <v>436</v>
      </c>
      <c r="U13" t="s">
        <v>436</v>
      </c>
    </row>
    <row r="14" spans="1:22" x14ac:dyDescent="0.2">
      <c r="A14" t="s">
        <v>9</v>
      </c>
      <c r="B14" s="1" t="s">
        <v>213</v>
      </c>
      <c r="C14">
        <v>2.5</v>
      </c>
      <c r="D14" t="s">
        <v>407</v>
      </c>
      <c r="E14" t="n">
        <v>48.25</v>
      </c>
      <c r="F14" t="n">
        <v>48.25</v>
      </c>
      <c r="G14" s="4">
        <v>43434</v>
      </c>
      <c r="H14" s="4">
        <v>43461</v>
      </c>
      <c r="I14">
        <f t="shared" si="0"/>
        <v>27</v>
      </c>
      <c r="J14" t="n">
        <v>47.5</v>
      </c>
      <c r="K14" t="s">
        <v>436</v>
      </c>
      <c r="L14" t="s">
        <v>436</v>
      </c>
      <c r="M14" t="s">
        <v>436</v>
      </c>
      <c r="N14" t="s">
        <v>436</v>
      </c>
      <c r="O14" t="s">
        <v>436</v>
      </c>
      <c r="P14" t="s">
        <v>436</v>
      </c>
      <c r="Q14" t="s">
        <v>436</v>
      </c>
      <c r="R14" t="s">
        <v>436</v>
      </c>
      <c r="S14" t="s">
        <v>436</v>
      </c>
      <c r="T14" t="s">
        <v>436</v>
      </c>
      <c r="U14" t="s">
        <v>436</v>
      </c>
    </row>
    <row r="15" spans="1:22" x14ac:dyDescent="0.2">
      <c r="A15" t="s">
        <v>10</v>
      </c>
      <c r="B15" s="1" t="s">
        <v>214</v>
      </c>
      <c r="C15">
        <v>20</v>
      </c>
      <c r="D15" t="s">
        <v>406</v>
      </c>
      <c r="E15" t="n">
        <v>709.0</v>
      </c>
      <c r="F15" t="n">
        <v>709.0</v>
      </c>
      <c r="G15" s="4">
        <v>43434</v>
      </c>
      <c r="H15" s="4">
        <v>43461</v>
      </c>
      <c r="I15">
        <f t="shared" si="0"/>
        <v>27</v>
      </c>
      <c r="J15" t="n">
        <v>700.0</v>
      </c>
      <c r="K15" t="n">
        <v>34.150001525878906</v>
      </c>
      <c r="L15" t="n">
        <v>35.0</v>
      </c>
      <c r="M15" t="n">
        <v>67.0</v>
      </c>
      <c r="N15" t="n">
        <v>776.0</v>
      </c>
      <c r="O15" t="n">
        <v>843.0</v>
      </c>
      <c r="P15" t="n">
        <v>910.0</v>
      </c>
      <c r="Q15" t="n">
        <v>840.0</v>
      </c>
      <c r="R15" t="n">
        <v>920.0</v>
      </c>
      <c r="S15" t="s">
        <v>436</v>
      </c>
      <c r="T15" t="n">
        <v>7.550000190734863</v>
      </c>
      <c r="U15" t="n">
        <v>820.0</v>
      </c>
    </row>
    <row r="16" spans="1:22" x14ac:dyDescent="0.2">
      <c r="A16" t="s">
        <v>10</v>
      </c>
      <c r="B16" s="1" t="s">
        <v>214</v>
      </c>
      <c r="C16">
        <v>20</v>
      </c>
      <c r="D16" t="s">
        <v>407</v>
      </c>
      <c r="E16" t="n">
        <v>709.0</v>
      </c>
      <c r="F16" t="n">
        <v>709.0</v>
      </c>
      <c r="G16" s="4">
        <v>43434</v>
      </c>
      <c r="H16" s="4">
        <v>43461</v>
      </c>
      <c r="I16">
        <f t="shared" si="0"/>
        <v>27</v>
      </c>
      <c r="J16" t="n">
        <v>700.0</v>
      </c>
      <c r="K16" t="n">
        <v>23.450000762939453</v>
      </c>
      <c r="L16" t="n">
        <v>39.0</v>
      </c>
      <c r="M16" t="n">
        <v>75.0</v>
      </c>
      <c r="N16" t="n">
        <v>634.0</v>
      </c>
      <c r="O16" t="n">
        <v>559.0</v>
      </c>
      <c r="P16" t="n">
        <v>484.0</v>
      </c>
      <c r="Q16" t="n">
        <v>560.0</v>
      </c>
      <c r="R16" t="n">
        <v>480.0</v>
      </c>
      <c r="S16" t="s">
        <v>436</v>
      </c>
      <c r="T16" t="s">
        <v>436</v>
      </c>
      <c r="U16" t="s">
        <v>436</v>
      </c>
    </row>
    <row r="17" spans="1:9" x14ac:dyDescent="0.2">
      <c r="A17" t="s">
        <v>11</v>
      </c>
      <c r="B17" s="1" t="s">
        <v>215</v>
      </c>
      <c r="C17">
        <v>10</v>
      </c>
      <c r="D17" t="s">
        <v>406</v>
      </c>
      <c r="E17" t="n">
        <v>217.4499969482422</v>
      </c>
      <c r="F17" t="n">
        <v>217.4499969482422</v>
      </c>
      <c r="G17" s="4">
        <v>43434</v>
      </c>
      <c r="H17" s="4">
        <v>43461</v>
      </c>
      <c r="I17">
        <f t="shared" si="0"/>
        <v>27</v>
      </c>
      <c r="J17" t="n">
        <v>220.0</v>
      </c>
      <c r="K17" t="n">
        <v>6.949999809265137</v>
      </c>
      <c r="L17" t="n">
        <v>31.0</v>
      </c>
      <c r="M17" t="n">
        <v>18.0</v>
      </c>
      <c r="N17" t="n">
        <v>235.4499969482422</v>
      </c>
      <c r="O17" t="n">
        <v>253.4499969482422</v>
      </c>
      <c r="P17" t="n">
        <v>271.45001220703125</v>
      </c>
      <c r="Q17" t="n">
        <v>250.0</v>
      </c>
      <c r="R17" t="n">
        <v>270.0</v>
      </c>
      <c r="S17" t="n">
        <v>1.0</v>
      </c>
      <c r="T17" t="n">
        <v>0.05000000074505806</v>
      </c>
      <c r="U17" t="s">
        <v>437</v>
      </c>
    </row>
    <row r="18" spans="1:9" x14ac:dyDescent="0.2">
      <c r="A18" t="s">
        <v>11</v>
      </c>
      <c r="B18" s="1" t="s">
        <v>215</v>
      </c>
      <c r="C18">
        <v>10</v>
      </c>
      <c r="D18" t="s">
        <v>407</v>
      </c>
      <c r="E18" t="n">
        <v>217.4499969482422</v>
      </c>
      <c r="F18" t="n">
        <v>217.4499969482422</v>
      </c>
      <c r="G18" s="4">
        <v>43434</v>
      </c>
      <c r="H18" s="4">
        <v>43461</v>
      </c>
      <c r="I18">
        <f t="shared" si="0"/>
        <v>27</v>
      </c>
      <c r="J18" t="n">
        <v>220.0</v>
      </c>
      <c r="K18" t="n">
        <v>8.050000190734863</v>
      </c>
      <c r="L18" t="n">
        <v>32.0</v>
      </c>
      <c r="M18" t="n">
        <v>19.0</v>
      </c>
      <c r="N18" t="n">
        <v>198.4499969482422</v>
      </c>
      <c r="O18" t="n">
        <v>179.4499969482422</v>
      </c>
      <c r="P18" t="n">
        <v>160.4499969482422</v>
      </c>
      <c r="Q18" t="n">
        <v>180.0</v>
      </c>
      <c r="R18" t="n">
        <v>160.0</v>
      </c>
      <c r="S18" t="n">
        <v>0.20000000298023224</v>
      </c>
      <c r="T18" t="s">
        <v>436</v>
      </c>
      <c r="U18" t="s">
        <v>436</v>
      </c>
    </row>
    <row r="19" spans="1:9" x14ac:dyDescent="0.2">
      <c r="A19" t="s">
        <v>12</v>
      </c>
      <c r="B19" s="1" t="s">
        <v>216</v>
      </c>
      <c r="C19">
        <v>20</v>
      </c>
      <c r="D19" t="s">
        <v>406</v>
      </c>
      <c r="E19" t="n">
        <v>1261.0</v>
      </c>
      <c r="F19" t="n">
        <v>1261.0</v>
      </c>
      <c r="G19" s="4">
        <v>43434</v>
      </c>
      <c r="H19" s="4">
        <v>43461</v>
      </c>
      <c r="I19">
        <f t="shared" si="0"/>
        <v>27</v>
      </c>
      <c r="J19" t="n">
        <v>1260.0</v>
      </c>
      <c r="K19" t="n">
        <v>61.0</v>
      </c>
      <c r="L19" t="n">
        <v>41.0</v>
      </c>
      <c r="M19" t="n">
        <v>141.0</v>
      </c>
      <c r="N19" t="n">
        <v>1402.0</v>
      </c>
      <c r="O19" t="n">
        <v>1543.0</v>
      </c>
      <c r="P19" t="n">
        <v>1684.0</v>
      </c>
      <c r="Q19" t="n">
        <v>1540.0</v>
      </c>
      <c r="R19" t="n">
        <v>1680.0</v>
      </c>
      <c r="S19" t="s">
        <v>436</v>
      </c>
      <c r="T19" t="n">
        <v>10.199999809265137</v>
      </c>
      <c r="U19" t="n">
        <v>1460.0</v>
      </c>
    </row>
    <row r="20" spans="1:9" x14ac:dyDescent="0.2">
      <c r="A20" t="s">
        <v>12</v>
      </c>
      <c r="B20" s="1" t="s">
        <v>216</v>
      </c>
      <c r="C20">
        <v>20</v>
      </c>
      <c r="D20" t="s">
        <v>407</v>
      </c>
      <c r="E20" t="n">
        <v>1261.0</v>
      </c>
      <c r="F20" t="n">
        <v>1261.0</v>
      </c>
      <c r="G20" s="4">
        <v>43434</v>
      </c>
      <c r="H20" s="4">
        <v>43461</v>
      </c>
      <c r="I20">
        <f t="shared" si="0"/>
        <v>27</v>
      </c>
      <c r="J20" t="n">
        <v>1260.0</v>
      </c>
      <c r="K20" t="n">
        <v>51.0</v>
      </c>
      <c r="L20" t="n">
        <v>41.0</v>
      </c>
      <c r="M20" t="n">
        <v>141.0</v>
      </c>
      <c r="N20" t="n">
        <v>1120.0</v>
      </c>
      <c r="O20" t="n">
        <v>979.0</v>
      </c>
      <c r="P20" t="n">
        <v>838.0</v>
      </c>
      <c r="Q20" t="n">
        <v>980.0</v>
      </c>
      <c r="R20" t="n">
        <v>840.0</v>
      </c>
      <c r="S20" t="s">
        <v>436</v>
      </c>
      <c r="T20" t="s">
        <v>436</v>
      </c>
      <c r="U20" t="s">
        <v>436</v>
      </c>
    </row>
    <row r="21" spans="1:9" x14ac:dyDescent="0.2">
      <c r="A21" t="s">
        <v>13</v>
      </c>
      <c r="B21" s="1" t="s">
        <v>218</v>
      </c>
      <c r="C21">
        <v>5</v>
      </c>
      <c r="D21" t="s">
        <v>406</v>
      </c>
      <c r="E21" t="n">
        <v>238.89999389648438</v>
      </c>
      <c r="F21" t="n">
        <v>238.89999389648438</v>
      </c>
      <c r="G21" s="4">
        <v>43434</v>
      </c>
      <c r="H21" s="4">
        <v>43461</v>
      </c>
      <c r="I21">
        <f t="shared" si="0"/>
        <v>27</v>
      </c>
      <c r="J21" t="n">
        <v>240.0</v>
      </c>
      <c r="K21" t="n">
        <v>8.949999809265137</v>
      </c>
      <c r="L21" t="n">
        <v>33.0</v>
      </c>
      <c r="M21" t="n">
        <v>21.0</v>
      </c>
      <c r="N21" t="n">
        <v>259.8999938964844</v>
      </c>
      <c r="O21" t="n">
        <v>280.8999938964844</v>
      </c>
      <c r="P21" t="n">
        <v>301.8999938964844</v>
      </c>
      <c r="Q21" t="n">
        <v>280.0</v>
      </c>
      <c r="R21" t="n">
        <v>300.0</v>
      </c>
      <c r="S21" t="n">
        <v>1.0</v>
      </c>
      <c r="T21" t="n">
        <v>1.0</v>
      </c>
      <c r="U21" t="n">
        <v>280.0</v>
      </c>
    </row>
    <row r="22" spans="1:9" x14ac:dyDescent="0.2">
      <c r="A22" t="s">
        <v>13</v>
      </c>
      <c r="B22" s="1" t="s">
        <v>218</v>
      </c>
      <c r="C22">
        <v>5</v>
      </c>
      <c r="D22" t="s">
        <v>407</v>
      </c>
      <c r="E22" t="n">
        <v>238.89999389648438</v>
      </c>
      <c r="F22" t="n">
        <v>238.89999389648438</v>
      </c>
      <c r="G22" s="4">
        <v>43434</v>
      </c>
      <c r="H22" s="4">
        <v>43461</v>
      </c>
      <c r="I22">
        <f t="shared" si="0"/>
        <v>27</v>
      </c>
      <c r="J22" t="n">
        <v>240.0</v>
      </c>
      <c r="K22" t="n">
        <v>10.149999618530273</v>
      </c>
      <c r="L22" t="n">
        <v>41.0</v>
      </c>
      <c r="M22" t="n">
        <v>27.0</v>
      </c>
      <c r="N22" t="n">
        <v>211.89999389648438</v>
      </c>
      <c r="O22" t="n">
        <v>184.89999389648438</v>
      </c>
      <c r="P22" t="n">
        <v>157.89999389648438</v>
      </c>
      <c r="Q22" t="n">
        <v>185.0</v>
      </c>
      <c r="R22" t="n">
        <v>160.0</v>
      </c>
      <c r="S22" t="s">
        <v>436</v>
      </c>
      <c r="T22" t="s">
        <v>436</v>
      </c>
      <c r="U22" t="s">
        <v>436</v>
      </c>
    </row>
    <row r="23" spans="1:9" x14ac:dyDescent="0.2">
      <c r="A23" t="s">
        <v>14</v>
      </c>
      <c r="B23" s="1" t="s">
        <v>217</v>
      </c>
      <c r="C23">
        <v>10</v>
      </c>
      <c r="D23" t="s">
        <v>406</v>
      </c>
      <c r="E23" t="n">
        <v>102.3499984741211</v>
      </c>
      <c r="F23" t="n">
        <v>102.3499984741211</v>
      </c>
      <c r="G23" s="4">
        <v>43434</v>
      </c>
      <c r="H23" s="4">
        <v>43461</v>
      </c>
      <c r="I23">
        <f t="shared" si="0"/>
        <v>27</v>
      </c>
      <c r="J23" t="n">
        <v>100.0</v>
      </c>
      <c r="K23" t="n">
        <v>9.149999618530273</v>
      </c>
      <c r="L23" t="n">
        <v>69.0</v>
      </c>
      <c r="M23" t="n">
        <v>19.0</v>
      </c>
      <c r="N23" t="n">
        <v>121.3499984741211</v>
      </c>
      <c r="O23" t="n">
        <v>140.35000610351562</v>
      </c>
      <c r="P23" t="n">
        <v>159.35000610351562</v>
      </c>
      <c r="Q23" t="n">
        <v>140.0</v>
      </c>
      <c r="R23" t="n">
        <v>160.0</v>
      </c>
      <c r="S23" t="n">
        <v>0.949999988079071</v>
      </c>
      <c r="T23" t="n">
        <v>0.4000000059604645</v>
      </c>
      <c r="U23" t="s">
        <v>437</v>
      </c>
    </row>
    <row r="24" spans="1:9" x14ac:dyDescent="0.2">
      <c r="A24" t="s">
        <v>14</v>
      </c>
      <c r="B24" s="1" t="s">
        <v>217</v>
      </c>
      <c r="C24">
        <v>10</v>
      </c>
      <c r="D24" t="s">
        <v>407</v>
      </c>
      <c r="E24" t="n">
        <v>102.3499984741211</v>
      </c>
      <c r="F24" t="n">
        <v>102.3499984741211</v>
      </c>
      <c r="G24" s="4">
        <v>43434</v>
      </c>
      <c r="H24" s="4">
        <v>43461</v>
      </c>
      <c r="I24">
        <f t="shared" si="0"/>
        <v>27</v>
      </c>
      <c r="J24" t="n">
        <v>100.0</v>
      </c>
      <c r="K24" t="n">
        <v>6.599999904632568</v>
      </c>
      <c r="L24" t="n">
        <v>74.0</v>
      </c>
      <c r="M24" t="n">
        <v>21.0</v>
      </c>
      <c r="N24" t="n">
        <v>81.3499984741211</v>
      </c>
      <c r="O24" t="n">
        <v>60.349998474121094</v>
      </c>
      <c r="P24" t="n">
        <v>39.349998474121094</v>
      </c>
      <c r="Q24" t="n">
        <v>60.0</v>
      </c>
      <c r="R24" t="n">
        <v>40.0</v>
      </c>
      <c r="S24" t="n">
        <v>0.30000001192092896</v>
      </c>
      <c r="T24" t="s">
        <v>436</v>
      </c>
      <c r="U24" t="s">
        <v>436</v>
      </c>
    </row>
    <row r="25" spans="1:9" x14ac:dyDescent="0.2">
      <c r="A25" t="s">
        <v>15</v>
      </c>
      <c r="B25" s="1" t="s">
        <v>219</v>
      </c>
      <c r="C25">
        <v>5</v>
      </c>
      <c r="D25" t="s">
        <v>406</v>
      </c>
      <c r="E25" t="n">
        <v>112.0999984741211</v>
      </c>
      <c r="F25" t="n">
        <v>112.0999984741211</v>
      </c>
      <c r="G25" s="4">
        <v>43434</v>
      </c>
      <c r="H25" s="4">
        <v>43461</v>
      </c>
      <c r="I25">
        <f t="shared" si="0"/>
        <v>27</v>
      </c>
      <c r="J25" t="n">
        <v>110.0</v>
      </c>
      <c r="K25" t="n">
        <v>6.5</v>
      </c>
      <c r="L25" t="n">
        <v>41.0</v>
      </c>
      <c r="M25" t="n">
        <v>12.0</v>
      </c>
      <c r="N25" t="n">
        <v>124.0999984741211</v>
      </c>
      <c r="O25" t="n">
        <v>136.10000610351562</v>
      </c>
      <c r="P25" t="n">
        <v>148.10000610351562</v>
      </c>
      <c r="Q25" t="n">
        <v>135.0</v>
      </c>
      <c r="R25" t="n">
        <v>150.0</v>
      </c>
      <c r="S25" t="n">
        <v>0.5</v>
      </c>
      <c r="T25" t="n">
        <v>0.15000000596046448</v>
      </c>
      <c r="U25" t="s">
        <v>437</v>
      </c>
    </row>
    <row r="26" spans="1:9" x14ac:dyDescent="0.2">
      <c r="A26" t="s">
        <v>15</v>
      </c>
      <c r="B26" s="1" t="s">
        <v>219</v>
      </c>
      <c r="C26">
        <v>5</v>
      </c>
      <c r="D26" t="s">
        <v>407</v>
      </c>
      <c r="E26" t="n">
        <v>112.0999984741211</v>
      </c>
      <c r="F26" t="n">
        <v>112.0999984741211</v>
      </c>
      <c r="G26" s="4">
        <v>43434</v>
      </c>
      <c r="H26" s="4">
        <v>43461</v>
      </c>
      <c r="I26">
        <f t="shared" si="0"/>
        <v>27</v>
      </c>
      <c r="J26" t="n">
        <v>110.0</v>
      </c>
      <c r="K26" t="n">
        <v>4.400000095367432</v>
      </c>
      <c r="L26" t="n">
        <v>48.0</v>
      </c>
      <c r="M26" t="n">
        <v>15.0</v>
      </c>
      <c r="N26" t="n">
        <v>97.0999984741211</v>
      </c>
      <c r="O26" t="n">
        <v>82.0999984741211</v>
      </c>
      <c r="P26" t="n">
        <v>67.0999984741211</v>
      </c>
      <c r="Q26" t="n">
        <v>80.0</v>
      </c>
      <c r="R26" t="n">
        <v>65.0</v>
      </c>
      <c r="S26" t="n">
        <v>0.15000000596046448</v>
      </c>
      <c r="T26" t="s">
        <v>436</v>
      </c>
      <c r="U26" t="s">
        <v>436</v>
      </c>
    </row>
    <row r="27" spans="1:9" x14ac:dyDescent="0.2">
      <c r="A27" t="s">
        <v>16</v>
      </c>
      <c r="B27" s="1" t="s">
        <v>220</v>
      </c>
      <c r="C27">
        <v>20</v>
      </c>
      <c r="D27" t="s">
        <v>406</v>
      </c>
      <c r="E27" t="n">
        <v>1348.6500244140625</v>
      </c>
      <c r="F27" t="n">
        <v>1348.6500244140625</v>
      </c>
      <c r="G27" s="4">
        <v>43434</v>
      </c>
      <c r="H27" s="4">
        <v>43461</v>
      </c>
      <c r="I27">
        <f t="shared" si="0"/>
        <v>27</v>
      </c>
      <c r="J27" t="n">
        <v>1340.0</v>
      </c>
      <c r="K27" t="n">
        <v>42.349998474121094</v>
      </c>
      <c r="L27" t="n">
        <v>22.0</v>
      </c>
      <c r="M27" t="n">
        <v>81.0</v>
      </c>
      <c r="N27" t="n">
        <v>1429.6500244140625</v>
      </c>
      <c r="O27" t="n">
        <v>1510.6500244140625</v>
      </c>
      <c r="P27" t="n">
        <v>1591.6500244140625</v>
      </c>
      <c r="Q27" t="n">
        <v>1520.0</v>
      </c>
      <c r="R27" t="n">
        <v>1600.0</v>
      </c>
      <c r="S27" t="s">
        <v>436</v>
      </c>
      <c r="T27" t="n">
        <v>3.4000000953674316</v>
      </c>
      <c r="U27" t="n">
        <v>1500.0</v>
      </c>
    </row>
    <row r="28" spans="1:9" x14ac:dyDescent="0.2">
      <c r="A28" t="s">
        <v>16</v>
      </c>
      <c r="B28" s="1" t="s">
        <v>220</v>
      </c>
      <c r="C28">
        <v>20</v>
      </c>
      <c r="D28" t="s">
        <v>407</v>
      </c>
      <c r="E28" t="n">
        <v>1348.6500244140625</v>
      </c>
      <c r="F28" t="n">
        <v>1348.6500244140625</v>
      </c>
      <c r="G28" s="4">
        <v>43434</v>
      </c>
      <c r="H28" s="4">
        <v>43461</v>
      </c>
      <c r="I28">
        <f t="shared" si="0"/>
        <v>27</v>
      </c>
      <c r="J28" t="n">
        <v>1340.0</v>
      </c>
      <c r="K28" t="n">
        <v>27.0</v>
      </c>
      <c r="L28" t="n">
        <v>26.0</v>
      </c>
      <c r="M28" t="n">
        <v>95.0</v>
      </c>
      <c r="N28" t="n">
        <v>1253.6500244140625</v>
      </c>
      <c r="O28" t="n">
        <v>1158.6500244140625</v>
      </c>
      <c r="P28" t="n">
        <v>1063.6500244140625</v>
      </c>
      <c r="Q28" t="n">
        <v>1160.0</v>
      </c>
      <c r="R28" t="n">
        <v>1060.0</v>
      </c>
      <c r="S28" t="s">
        <v>436</v>
      </c>
      <c r="T28" t="s">
        <v>436</v>
      </c>
      <c r="U28" t="s">
        <v>436</v>
      </c>
    </row>
    <row r="29" spans="1:9" x14ac:dyDescent="0.2">
      <c r="A29" t="s">
        <v>17</v>
      </c>
      <c r="B29" s="1" t="s">
        <v>221</v>
      </c>
      <c r="C29">
        <v>20</v>
      </c>
      <c r="D29" t="s">
        <v>406</v>
      </c>
      <c r="E29" t="n">
        <v>809.4500122070312</v>
      </c>
      <c r="F29" t="n">
        <v>809.4500122070312</v>
      </c>
      <c r="G29" s="4">
        <v>43434</v>
      </c>
      <c r="H29" s="4">
        <v>43461</v>
      </c>
      <c r="I29">
        <f t="shared" si="0"/>
        <v>27</v>
      </c>
      <c r="J29" t="n">
        <v>800.0</v>
      </c>
      <c r="K29" t="n">
        <v>36.099998474121094</v>
      </c>
      <c r="L29" t="n">
        <v>32.0</v>
      </c>
      <c r="M29" t="n">
        <v>70.0</v>
      </c>
      <c r="N29" t="n">
        <v>879.4500122070312</v>
      </c>
      <c r="O29" t="n">
        <v>949.4500122070312</v>
      </c>
      <c r="P29" t="n">
        <v>1019.4500122070312</v>
      </c>
      <c r="Q29" t="n">
        <v>940.0</v>
      </c>
      <c r="R29" t="n">
        <v>1020.0</v>
      </c>
      <c r="S29" t="n">
        <v>3.0</v>
      </c>
      <c r="T29" t="n">
        <v>1.5</v>
      </c>
      <c r="U29" t="n">
        <v>960.0</v>
      </c>
    </row>
    <row r="30" spans="1:9" x14ac:dyDescent="0.2">
      <c r="A30" t="s">
        <v>17</v>
      </c>
      <c r="B30" s="1" t="s">
        <v>221</v>
      </c>
      <c r="C30">
        <v>20</v>
      </c>
      <c r="D30" t="s">
        <v>407</v>
      </c>
      <c r="E30" t="n">
        <v>809.4500122070312</v>
      </c>
      <c r="F30" t="n">
        <v>809.4500122070312</v>
      </c>
      <c r="G30" s="4">
        <v>43434</v>
      </c>
      <c r="H30" s="4">
        <v>43461</v>
      </c>
      <c r="I30">
        <f t="shared" si="0"/>
        <v>27</v>
      </c>
      <c r="J30" t="n">
        <v>800.0</v>
      </c>
      <c r="K30" t="n">
        <v>24.299999237060547</v>
      </c>
      <c r="L30" t="n">
        <v>37.0</v>
      </c>
      <c r="M30" t="n">
        <v>81.0</v>
      </c>
      <c r="N30" t="n">
        <v>728.4500122070312</v>
      </c>
      <c r="O30" t="n">
        <v>647.4500122070312</v>
      </c>
      <c r="P30" t="n">
        <v>566.4500122070312</v>
      </c>
      <c r="Q30" t="n">
        <v>640.0</v>
      </c>
      <c r="R30" t="n">
        <v>560.0</v>
      </c>
      <c r="S30" t="s">
        <v>436</v>
      </c>
      <c r="T30" t="s">
        <v>436</v>
      </c>
      <c r="U30" t="s">
        <v>436</v>
      </c>
    </row>
    <row r="31" spans="1:9" x14ac:dyDescent="0.2">
      <c r="A31" t="s">
        <v>18</v>
      </c>
      <c r="B31" s="1" t="s">
        <v>222</v>
      </c>
      <c r="C31">
        <v>10</v>
      </c>
      <c r="D31" t="s">
        <v>406</v>
      </c>
      <c r="E31" t="n">
        <v>624.4500122070312</v>
      </c>
      <c r="F31" t="n">
        <v>624.4500122070312</v>
      </c>
      <c r="G31" s="4">
        <v>43434</v>
      </c>
      <c r="H31" s="4">
        <v>43461</v>
      </c>
      <c r="I31">
        <f t="shared" si="0"/>
        <v>27</v>
      </c>
      <c r="J31" t="n">
        <v>620.0</v>
      </c>
      <c r="K31" t="n">
        <v>26.950000762939453</v>
      </c>
      <c r="L31" t="n">
        <v>32.0</v>
      </c>
      <c r="M31" t="n">
        <v>54.0</v>
      </c>
      <c r="N31" t="n">
        <v>678.4500122070312</v>
      </c>
      <c r="O31" t="n">
        <v>732.4500122070312</v>
      </c>
      <c r="P31" t="n">
        <v>786.4500122070312</v>
      </c>
      <c r="Q31" t="n">
        <v>730.0</v>
      </c>
      <c r="R31" t="n">
        <v>790.0</v>
      </c>
      <c r="S31" t="n">
        <v>1.25</v>
      </c>
      <c r="T31" t="n">
        <v>1.0</v>
      </c>
      <c r="U31" t="n">
        <v>740.0</v>
      </c>
    </row>
    <row r="32" spans="1:9" x14ac:dyDescent="0.2">
      <c r="A32" t="s">
        <v>18</v>
      </c>
      <c r="B32" s="1" t="s">
        <v>222</v>
      </c>
      <c r="C32">
        <v>10</v>
      </c>
      <c r="D32" t="s">
        <v>407</v>
      </c>
      <c r="E32" t="n">
        <v>624.4500122070312</v>
      </c>
      <c r="F32" t="n">
        <v>624.4500122070312</v>
      </c>
      <c r="G32" s="4">
        <v>43434</v>
      </c>
      <c r="H32" s="4">
        <v>43461</v>
      </c>
      <c r="I32">
        <f t="shared" si="0"/>
        <v>27</v>
      </c>
      <c r="J32" t="n">
        <v>620.0</v>
      </c>
      <c r="K32" t="n">
        <v>19.350000381469727</v>
      </c>
      <c r="L32" t="n">
        <v>35.0</v>
      </c>
      <c r="M32" t="n">
        <v>59.0</v>
      </c>
      <c r="N32" t="n">
        <v>565.4500122070312</v>
      </c>
      <c r="O32" t="n">
        <v>506.45001220703125</v>
      </c>
      <c r="P32" t="n">
        <v>447.45001220703125</v>
      </c>
      <c r="Q32" t="n">
        <v>510.0</v>
      </c>
      <c r="R32" t="n">
        <v>450.0</v>
      </c>
      <c r="S32" t="s">
        <v>436</v>
      </c>
      <c r="T32" t="s">
        <v>436</v>
      </c>
      <c r="U32" t="s">
        <v>436</v>
      </c>
    </row>
    <row r="33" spans="1:9" x14ac:dyDescent="0.2">
      <c r="A33" t="s">
        <v>19</v>
      </c>
      <c r="B33" s="1" t="s">
        <v>223</v>
      </c>
      <c r="C33">
        <v>50</v>
      </c>
      <c r="D33" t="s">
        <v>406</v>
      </c>
      <c r="E33" t="n">
        <v>2743.0</v>
      </c>
      <c r="F33" t="n">
        <v>2743.0</v>
      </c>
      <c r="G33" s="4">
        <v>43434</v>
      </c>
      <c r="H33" s="4">
        <v>43461</v>
      </c>
      <c r="I33">
        <f t="shared" si="0"/>
        <v>27</v>
      </c>
      <c r="J33" t="n">
        <v>2750.0</v>
      </c>
      <c r="K33" t="n">
        <v>79.44999694824219</v>
      </c>
      <c r="L33" t="n">
        <v>24.0</v>
      </c>
      <c r="M33" t="n">
        <v>179.0</v>
      </c>
      <c r="N33" t="n">
        <v>2922.0</v>
      </c>
      <c r="O33" t="n">
        <v>3101.0</v>
      </c>
      <c r="P33" t="n">
        <v>3280.0</v>
      </c>
      <c r="Q33" t="n">
        <v>3100.0</v>
      </c>
      <c r="R33" t="n">
        <v>3300.0</v>
      </c>
      <c r="S33" t="s">
        <v>436</v>
      </c>
      <c r="T33" t="n">
        <v>2.8499999046325684</v>
      </c>
      <c r="U33" t="n">
        <v>3200.0</v>
      </c>
    </row>
    <row r="34" spans="1:9" x14ac:dyDescent="0.2">
      <c r="A34" t="s">
        <v>19</v>
      </c>
      <c r="B34" s="1" t="s">
        <v>223</v>
      </c>
      <c r="C34">
        <v>50</v>
      </c>
      <c r="D34" t="s">
        <v>407</v>
      </c>
      <c r="E34" t="n">
        <v>2743.0</v>
      </c>
      <c r="F34" t="n">
        <v>2743.0</v>
      </c>
      <c r="G34" s="4">
        <v>43434</v>
      </c>
      <c r="H34" s="4">
        <v>43461</v>
      </c>
      <c r="I34">
        <f t="shared" si="0"/>
        <v>27</v>
      </c>
      <c r="J34" t="n">
        <v>2750.0</v>
      </c>
      <c r="K34" t="n">
        <v>81.0</v>
      </c>
      <c r="L34" t="n">
        <v>29.0</v>
      </c>
      <c r="M34" t="n">
        <v>216.0</v>
      </c>
      <c r="N34" t="n">
        <v>2527.0</v>
      </c>
      <c r="O34" t="n">
        <v>2311.0</v>
      </c>
      <c r="P34" t="n">
        <v>2095.0</v>
      </c>
      <c r="Q34" t="n">
        <v>2300.0</v>
      </c>
      <c r="R34" t="n">
        <v>2100.0</v>
      </c>
      <c r="S34" t="n">
        <v>0.75</v>
      </c>
      <c r="T34" t="s">
        <v>436</v>
      </c>
      <c r="U34" t="s">
        <v>436</v>
      </c>
    </row>
    <row r="35" spans="1:9" x14ac:dyDescent="0.2">
      <c r="A35" t="s">
        <v>20</v>
      </c>
      <c r="B35" s="1" t="s">
        <v>224</v>
      </c>
      <c r="C35">
        <v>100</v>
      </c>
      <c r="D35" t="s">
        <v>406</v>
      </c>
      <c r="E35" t="n">
        <v>6011.0</v>
      </c>
      <c r="F35" t="n">
        <v>6011.0</v>
      </c>
      <c r="G35" s="4">
        <v>43434</v>
      </c>
      <c r="H35" s="4">
        <v>43461</v>
      </c>
      <c r="I35">
        <f t="shared" si="0"/>
        <v>27</v>
      </c>
      <c r="J35" t="n">
        <v>6000.0</v>
      </c>
      <c r="K35" t="n">
        <v>203.3000030517578</v>
      </c>
      <c r="L35" t="n">
        <v>27.0</v>
      </c>
      <c r="M35" t="n">
        <v>441.0</v>
      </c>
      <c r="N35" t="n">
        <v>6452.0</v>
      </c>
      <c r="O35" t="n">
        <v>6893.0</v>
      </c>
      <c r="P35" t="n">
        <v>7334.0</v>
      </c>
      <c r="Q35" t="n">
        <v>6900.0</v>
      </c>
      <c r="R35" t="n">
        <v>7300.0</v>
      </c>
      <c r="S35" t="s">
        <v>436</v>
      </c>
      <c r="T35" t="n">
        <v>5.550000190734863</v>
      </c>
      <c r="U35" t="n">
        <v>7000.0</v>
      </c>
    </row>
    <row r="36" spans="1:9" x14ac:dyDescent="0.2">
      <c r="A36" t="s">
        <v>20</v>
      </c>
      <c r="B36" s="1" t="s">
        <v>224</v>
      </c>
      <c r="C36">
        <v>100</v>
      </c>
      <c r="D36" t="s">
        <v>407</v>
      </c>
      <c r="E36" t="n">
        <v>6011.0</v>
      </c>
      <c r="F36" t="n">
        <v>6011.0</v>
      </c>
      <c r="G36" s="4">
        <v>43434</v>
      </c>
      <c r="H36" s="4">
        <v>43461</v>
      </c>
      <c r="I36">
        <f t="shared" si="0"/>
        <v>27</v>
      </c>
      <c r="J36" t="n">
        <v>6000.0</v>
      </c>
      <c r="K36" t="n">
        <v>182.5</v>
      </c>
      <c r="L36" t="n">
        <v>33.0</v>
      </c>
      <c r="M36" t="n">
        <v>539.0</v>
      </c>
      <c r="N36" t="n">
        <v>5472.0</v>
      </c>
      <c r="O36" t="n">
        <v>4933.0</v>
      </c>
      <c r="P36" t="n">
        <v>4394.0</v>
      </c>
      <c r="Q36" t="n">
        <v>4900.0</v>
      </c>
      <c r="R36" t="n">
        <v>4400.0</v>
      </c>
      <c r="S36" t="s">
        <v>436</v>
      </c>
      <c r="T36" t="s">
        <v>436</v>
      </c>
      <c r="U36" t="s">
        <v>436</v>
      </c>
    </row>
    <row r="37" spans="1:9" x14ac:dyDescent="0.2">
      <c r="A37" t="s">
        <v>21</v>
      </c>
      <c r="B37" s="1" t="s">
        <v>225</v>
      </c>
      <c r="C37">
        <v>50</v>
      </c>
      <c r="D37" t="s">
        <v>406</v>
      </c>
      <c r="E37" t="n">
        <v>2531.35009765625</v>
      </c>
      <c r="F37" t="n">
        <v>2531.35009765625</v>
      </c>
      <c r="G37" s="4">
        <v>43434</v>
      </c>
      <c r="H37" s="4">
        <v>43461</v>
      </c>
      <c r="I37">
        <f t="shared" si="0"/>
        <v>27</v>
      </c>
      <c r="J37" t="n">
        <v>2550.0</v>
      </c>
      <c r="K37" t="n">
        <v>90.0</v>
      </c>
      <c r="L37" t="n">
        <v>33.0</v>
      </c>
      <c r="M37" t="n">
        <v>227.0</v>
      </c>
      <c r="N37" t="n">
        <v>2758.35009765625</v>
      </c>
      <c r="O37" t="n">
        <v>2985.35009765625</v>
      </c>
      <c r="P37" t="n">
        <v>3212.35009765625</v>
      </c>
      <c r="Q37" t="n">
        <v>3000.0</v>
      </c>
      <c r="R37" t="n">
        <v>3200.0</v>
      </c>
      <c r="S37" t="n">
        <v>6.0</v>
      </c>
      <c r="T37" t="n">
        <v>3.0</v>
      </c>
      <c r="U37" t="s">
        <v>437</v>
      </c>
    </row>
    <row r="38" spans="1:9" x14ac:dyDescent="0.2">
      <c r="A38" t="s">
        <v>21</v>
      </c>
      <c r="B38" s="1" t="s">
        <v>225</v>
      </c>
      <c r="C38">
        <v>50</v>
      </c>
      <c r="D38" t="s">
        <v>407</v>
      </c>
      <c r="E38" t="n">
        <v>2531.35009765625</v>
      </c>
      <c r="F38" t="n">
        <v>2531.35009765625</v>
      </c>
      <c r="G38" s="4">
        <v>43434</v>
      </c>
      <c r="H38" s="4">
        <v>43461</v>
      </c>
      <c r="I38">
        <f t="shared" si="0"/>
        <v>27</v>
      </c>
      <c r="J38" t="n">
        <v>2550.0</v>
      </c>
      <c r="K38" t="n">
        <v>98.3499984741211</v>
      </c>
      <c r="L38" t="n">
        <v>36.0</v>
      </c>
      <c r="M38" t="n">
        <v>248.0</v>
      </c>
      <c r="N38" t="n">
        <v>2283.35009765625</v>
      </c>
      <c r="O38" t="n">
        <v>2035.3499755859375</v>
      </c>
      <c r="P38" t="n">
        <v>1787.3499755859375</v>
      </c>
      <c r="Q38" t="n">
        <v>2050.0</v>
      </c>
      <c r="R38" t="n">
        <v>1800.0</v>
      </c>
      <c r="S38" t="s">
        <v>436</v>
      </c>
      <c r="T38" t="n">
        <v>7.0</v>
      </c>
      <c r="U38" t="s">
        <v>437</v>
      </c>
    </row>
    <row r="39" spans="1:9" x14ac:dyDescent="0.2">
      <c r="A39" t="s">
        <v>22</v>
      </c>
      <c r="B39" s="1" t="s">
        <v>226</v>
      </c>
      <c r="C39">
        <v>20</v>
      </c>
      <c r="D39" t="s">
        <v>406</v>
      </c>
      <c r="E39" t="n">
        <v>960.0</v>
      </c>
      <c r="F39" t="n">
        <v>960.0</v>
      </c>
      <c r="G39" s="4">
        <v>43434</v>
      </c>
      <c r="H39" s="4">
        <v>43461</v>
      </c>
      <c r="I39">
        <f t="shared" si="0"/>
        <v>27</v>
      </c>
      <c r="J39" t="n">
        <v>960.0</v>
      </c>
      <c r="K39" t="n">
        <v>45.349998474121094</v>
      </c>
      <c r="L39" t="n">
        <v>40.0</v>
      </c>
      <c r="M39" t="n">
        <v>104.0</v>
      </c>
      <c r="N39" t="n">
        <v>1064.0</v>
      </c>
      <c r="O39" t="n">
        <v>1168.0</v>
      </c>
      <c r="P39" t="n">
        <v>1272.0</v>
      </c>
      <c r="Q39" t="n">
        <v>1160.0</v>
      </c>
      <c r="R39" t="n">
        <v>1280.0</v>
      </c>
      <c r="S39" t="n">
        <v>3.0</v>
      </c>
      <c r="T39" t="n">
        <v>2.0</v>
      </c>
      <c r="U39" t="n">
        <v>1220.0</v>
      </c>
    </row>
    <row r="40" spans="1:9" x14ac:dyDescent="0.2">
      <c r="A40" t="s">
        <v>22</v>
      </c>
      <c r="B40" s="1" t="s">
        <v>226</v>
      </c>
      <c r="C40">
        <v>20</v>
      </c>
      <c r="D40" t="s">
        <v>407</v>
      </c>
      <c r="E40" t="n">
        <v>960.0</v>
      </c>
      <c r="F40" t="n">
        <v>960.0</v>
      </c>
      <c r="G40" s="4">
        <v>43434</v>
      </c>
      <c r="H40" s="4">
        <v>43461</v>
      </c>
      <c r="I40">
        <f t="shared" si="0"/>
        <v>27</v>
      </c>
      <c r="J40" t="n">
        <v>960.0</v>
      </c>
      <c r="K40" t="n">
        <v>39.75</v>
      </c>
      <c r="L40" t="n">
        <v>42.0</v>
      </c>
      <c r="M40" t="n">
        <v>110.0</v>
      </c>
      <c r="N40" t="n">
        <v>850.0</v>
      </c>
      <c r="O40" t="n">
        <v>740.0</v>
      </c>
      <c r="P40" t="n">
        <v>630.0</v>
      </c>
      <c r="Q40" t="n">
        <v>740.0</v>
      </c>
      <c r="R40" t="n">
        <v>640.0</v>
      </c>
      <c r="S40" t="s">
        <v>436</v>
      </c>
      <c r="T40" t="s">
        <v>436</v>
      </c>
      <c r="U40" t="s">
        <v>436</v>
      </c>
    </row>
    <row r="41" spans="1:9" x14ac:dyDescent="0.2">
      <c r="A41" t="s">
        <v>23</v>
      </c>
      <c r="B41" s="1" t="s">
        <v>227</v>
      </c>
      <c r="C41">
        <v>5</v>
      </c>
      <c r="D41" t="s">
        <v>406</v>
      </c>
      <c r="E41" t="n">
        <v>105.0</v>
      </c>
      <c r="F41" t="n">
        <v>105.0</v>
      </c>
      <c r="G41" s="4">
        <v>43434</v>
      </c>
      <c r="H41" s="4">
        <v>43461</v>
      </c>
      <c r="I41">
        <f t="shared" si="0"/>
        <v>27</v>
      </c>
      <c r="J41" t="n">
        <v>105.0</v>
      </c>
      <c r="K41" t="n">
        <v>5.699999809265137</v>
      </c>
      <c r="L41" t="n">
        <v>47.0</v>
      </c>
      <c r="M41" t="n">
        <v>13.0</v>
      </c>
      <c r="N41" t="n">
        <v>118.0</v>
      </c>
      <c r="O41" t="n">
        <v>131.0</v>
      </c>
      <c r="P41" t="n">
        <v>144.0</v>
      </c>
      <c r="Q41" t="n">
        <v>130.0</v>
      </c>
      <c r="R41" t="n">
        <v>145.0</v>
      </c>
      <c r="S41" t="n">
        <v>0.5</v>
      </c>
      <c r="T41" t="n">
        <v>0.20000000298023224</v>
      </c>
      <c r="U41" t="s">
        <v>437</v>
      </c>
    </row>
    <row r="42" spans="1:9" x14ac:dyDescent="0.2">
      <c r="A42" t="s">
        <v>23</v>
      </c>
      <c r="B42" s="1" t="s">
        <v>227</v>
      </c>
      <c r="C42">
        <v>5</v>
      </c>
      <c r="D42" t="s">
        <v>407</v>
      </c>
      <c r="E42" t="n">
        <v>105.0</v>
      </c>
      <c r="F42" t="n">
        <v>105.0</v>
      </c>
      <c r="G42" s="4">
        <v>43434</v>
      </c>
      <c r="H42" s="4">
        <v>43461</v>
      </c>
      <c r="I42">
        <f t="shared" si="0"/>
        <v>27</v>
      </c>
      <c r="J42" t="n">
        <v>105.0</v>
      </c>
      <c r="K42" t="n">
        <v>5.699999809265137</v>
      </c>
      <c r="L42" t="n">
        <v>55.0</v>
      </c>
      <c r="M42" t="n">
        <v>16.0</v>
      </c>
      <c r="N42" t="n">
        <v>89.0</v>
      </c>
      <c r="O42" t="n">
        <v>73.0</v>
      </c>
      <c r="P42" t="n">
        <v>57.0</v>
      </c>
      <c r="Q42" t="n">
        <v>75.0</v>
      </c>
      <c r="R42" t="n">
        <v>55.0</v>
      </c>
      <c r="S42" t="s">
        <v>436</v>
      </c>
      <c r="T42" t="s">
        <v>436</v>
      </c>
      <c r="U42" t="s">
        <v>436</v>
      </c>
    </row>
    <row r="43" spans="1:9" x14ac:dyDescent="0.2">
      <c r="A43" t="s">
        <v>24</v>
      </c>
      <c r="B43" s="1" t="s">
        <v>228</v>
      </c>
      <c r="C43">
        <v>5</v>
      </c>
      <c r="D43" t="s">
        <v>406</v>
      </c>
      <c r="E43" t="n">
        <v>84.4000015258789</v>
      </c>
      <c r="F43" t="n">
        <v>84.4000015258789</v>
      </c>
      <c r="G43" s="4">
        <v>43434</v>
      </c>
      <c r="H43" s="4">
        <v>43461</v>
      </c>
      <c r="I43">
        <f t="shared" si="0"/>
        <v>27</v>
      </c>
      <c r="J43" t="n">
        <v>85.0</v>
      </c>
      <c r="K43" t="n">
        <v>4.800000190734863</v>
      </c>
      <c r="L43" t="n">
        <v>52.0</v>
      </c>
      <c r="M43" t="n">
        <v>12.0</v>
      </c>
      <c r="N43" t="n">
        <v>96.4000015258789</v>
      </c>
      <c r="O43" t="n">
        <v>108.4000015258789</v>
      </c>
      <c r="P43" t="n">
        <v>120.4000015258789</v>
      </c>
      <c r="Q43" t="n">
        <v>110.0</v>
      </c>
      <c r="R43" t="n">
        <v>120.0</v>
      </c>
      <c r="S43" t="n">
        <v>0.3499999940395355</v>
      </c>
      <c r="T43" t="n">
        <v>0.20000000298023224</v>
      </c>
      <c r="U43" t="s">
        <v>437</v>
      </c>
    </row>
    <row r="44" spans="1:9" x14ac:dyDescent="0.2">
      <c r="A44" t="s">
        <v>24</v>
      </c>
      <c r="B44" s="1" t="s">
        <v>228</v>
      </c>
      <c r="C44">
        <v>5</v>
      </c>
      <c r="D44" t="s">
        <v>407</v>
      </c>
      <c r="E44" t="n">
        <v>84.4000015258789</v>
      </c>
      <c r="F44" t="n">
        <v>84.4000015258789</v>
      </c>
      <c r="G44" s="4">
        <v>43434</v>
      </c>
      <c r="H44" s="4">
        <v>43461</v>
      </c>
      <c r="I44">
        <f t="shared" si="0"/>
        <v>27</v>
      </c>
      <c r="J44" t="n">
        <v>85.0</v>
      </c>
      <c r="K44" t="n">
        <v>4.650000095367432</v>
      </c>
      <c r="L44" t="n">
        <v>51.0</v>
      </c>
      <c r="M44" t="n">
        <v>12.0</v>
      </c>
      <c r="N44" t="n">
        <v>72.4000015258789</v>
      </c>
      <c r="O44" t="n">
        <v>60.400001525878906</v>
      </c>
      <c r="P44" t="n">
        <v>48.400001525878906</v>
      </c>
      <c r="Q44" t="n">
        <v>60.0</v>
      </c>
      <c r="R44" t="n">
        <v>50.0</v>
      </c>
      <c r="S44" t="s">
        <v>436</v>
      </c>
      <c r="T44" t="s">
        <v>436</v>
      </c>
      <c r="U44" t="s">
        <v>436</v>
      </c>
    </row>
    <row r="45" spans="1:9" x14ac:dyDescent="0.2">
      <c r="A45" t="s">
        <v>25</v>
      </c>
      <c r="B45" s="1" t="s">
        <v>229</v>
      </c>
      <c r="C45">
        <v>20</v>
      </c>
      <c r="D45" t="s">
        <v>406</v>
      </c>
      <c r="E45" t="n">
        <v>1045.0</v>
      </c>
      <c r="F45" t="n">
        <v>1045.0</v>
      </c>
      <c r="G45" s="4">
        <v>43434</v>
      </c>
      <c r="H45" s="4">
        <v>43461</v>
      </c>
      <c r="I45">
        <f t="shared" si="0"/>
        <v>27</v>
      </c>
      <c r="J45" t="n">
        <v>1040.0</v>
      </c>
      <c r="K45" t="n">
        <v>39.400001525878906</v>
      </c>
      <c r="L45" t="n">
        <v>30.0</v>
      </c>
      <c r="M45" t="n">
        <v>85.0</v>
      </c>
      <c r="N45" t="n">
        <v>1130.0</v>
      </c>
      <c r="O45" t="n">
        <v>1215.0</v>
      </c>
      <c r="P45" t="n">
        <v>1300.0</v>
      </c>
      <c r="Q45" t="n">
        <v>1220.0</v>
      </c>
      <c r="R45" t="n">
        <v>1300.0</v>
      </c>
      <c r="S45" t="s">
        <v>436</v>
      </c>
      <c r="T45" t="n">
        <v>3.5</v>
      </c>
      <c r="U45" t="n">
        <v>1200.0</v>
      </c>
    </row>
    <row r="46" spans="1:9" x14ac:dyDescent="0.2">
      <c r="A46" t="s">
        <v>25</v>
      </c>
      <c r="B46" s="1" t="s">
        <v>229</v>
      </c>
      <c r="C46">
        <v>20</v>
      </c>
      <c r="D46" t="s">
        <v>407</v>
      </c>
      <c r="E46" t="n">
        <v>1045.0</v>
      </c>
      <c r="F46" t="n">
        <v>1045.0</v>
      </c>
      <c r="G46" s="4">
        <v>43434</v>
      </c>
      <c r="H46" s="4">
        <v>43461</v>
      </c>
      <c r="I46">
        <f t="shared" si="0"/>
        <v>27</v>
      </c>
      <c r="J46" t="n">
        <v>1040.0</v>
      </c>
      <c r="K46" t="n">
        <v>43.0</v>
      </c>
      <c r="L46" t="n">
        <v>44.0</v>
      </c>
      <c r="M46" t="n">
        <v>125.0</v>
      </c>
      <c r="N46" t="n">
        <v>920.0</v>
      </c>
      <c r="O46" t="n">
        <v>795.0</v>
      </c>
      <c r="P46" t="n">
        <v>670.0</v>
      </c>
      <c r="Q46" t="n">
        <v>800.0</v>
      </c>
      <c r="R46" t="n">
        <v>680.0</v>
      </c>
      <c r="S46" t="s">
        <v>436</v>
      </c>
      <c r="T46" t="s">
        <v>436</v>
      </c>
      <c r="U46" t="s">
        <v>436</v>
      </c>
    </row>
    <row r="47" spans="1:9" x14ac:dyDescent="0.2">
      <c r="A47" t="s">
        <v>26</v>
      </c>
      <c r="B47" s="1" t="s">
        <v>230</v>
      </c>
      <c r="C47">
        <v>2.5</v>
      </c>
      <c r="D47" t="s">
        <v>406</v>
      </c>
      <c r="E47" t="n">
        <v>83.0</v>
      </c>
      <c r="F47" t="n">
        <v>83.0</v>
      </c>
      <c r="G47" s="4">
        <v>43434</v>
      </c>
      <c r="H47" s="4">
        <v>43461</v>
      </c>
      <c r="I47">
        <f t="shared" si="0"/>
        <v>27</v>
      </c>
      <c r="J47" t="n">
        <v>82.5</v>
      </c>
      <c r="K47" t="n">
        <v>4.25</v>
      </c>
      <c r="L47" t="n">
        <v>43.0</v>
      </c>
      <c r="M47" t="n">
        <v>10.0</v>
      </c>
      <c r="N47" t="n">
        <v>93.0</v>
      </c>
      <c r="O47" t="n">
        <v>103.0</v>
      </c>
      <c r="P47" t="n">
        <v>113.0</v>
      </c>
      <c r="Q47" t="n">
        <v>102.5</v>
      </c>
      <c r="R47" t="n">
        <v>112.5</v>
      </c>
      <c r="S47" t="n">
        <v>0.44999998807907104</v>
      </c>
      <c r="T47" t="n">
        <v>0.15000000596046448</v>
      </c>
      <c r="U47" t="s">
        <v>437</v>
      </c>
    </row>
    <row r="48" spans="1:9" x14ac:dyDescent="0.2">
      <c r="A48" t="s">
        <v>26</v>
      </c>
      <c r="B48" s="1" t="s">
        <v>230</v>
      </c>
      <c r="C48">
        <v>2.5</v>
      </c>
      <c r="D48" t="s">
        <v>407</v>
      </c>
      <c r="E48" t="n">
        <v>83.0</v>
      </c>
      <c r="F48" t="n">
        <v>83.0</v>
      </c>
      <c r="G48" s="4">
        <v>43434</v>
      </c>
      <c r="H48" s="4">
        <v>43461</v>
      </c>
      <c r="I48">
        <f t="shared" si="0"/>
        <v>27</v>
      </c>
      <c r="J48" t="n">
        <v>82.5</v>
      </c>
      <c r="K48" t="n">
        <v>4.650000095367432</v>
      </c>
      <c r="L48" t="n">
        <v>57.0</v>
      </c>
      <c r="M48" t="n">
        <v>13.0</v>
      </c>
      <c r="N48" t="n">
        <v>70.0</v>
      </c>
      <c r="O48" t="n">
        <v>57.0</v>
      </c>
      <c r="P48" t="n">
        <v>44.0</v>
      </c>
      <c r="Q48" t="n">
        <v>57.5</v>
      </c>
      <c r="R48" t="n">
        <v>45.0</v>
      </c>
      <c r="S48" t="s">
        <v>436</v>
      </c>
      <c r="T48" t="s">
        <v>436</v>
      </c>
      <c r="U48" t="s">
        <v>436</v>
      </c>
    </row>
    <row r="49" spans="1:9" x14ac:dyDescent="0.2">
      <c r="A49" t="s">
        <v>27</v>
      </c>
      <c r="B49" s="1" t="s">
        <v>231</v>
      </c>
      <c r="C49">
        <v>20</v>
      </c>
      <c r="D49" t="s">
        <v>406</v>
      </c>
      <c r="E49" t="n">
        <v>750.5999755859375</v>
      </c>
      <c r="F49" t="n">
        <v>750.5999755859375</v>
      </c>
      <c r="G49" s="4">
        <v>43434</v>
      </c>
      <c r="H49" s="4">
        <v>43461</v>
      </c>
      <c r="I49">
        <f t="shared" si="0"/>
        <v>27</v>
      </c>
      <c r="J49" t="n">
        <v>760.0</v>
      </c>
      <c r="K49" t="n">
        <v>36.0</v>
      </c>
      <c r="L49" t="n">
        <v>46.0</v>
      </c>
      <c r="M49" t="n">
        <v>94.0</v>
      </c>
      <c r="N49" t="n">
        <v>844.5999755859375</v>
      </c>
      <c r="O49" t="n">
        <v>938.5999755859375</v>
      </c>
      <c r="P49" t="n">
        <v>1032.5999755859375</v>
      </c>
      <c r="Q49" t="n">
        <v>940.0</v>
      </c>
      <c r="R49" t="n">
        <v>1040.0</v>
      </c>
      <c r="S49" t="n">
        <v>5.0</v>
      </c>
      <c r="T49" t="n">
        <v>5.0</v>
      </c>
      <c r="U49" t="n">
        <v>940.0</v>
      </c>
    </row>
    <row r="50" spans="1:9" x14ac:dyDescent="0.2">
      <c r="A50" t="s">
        <v>27</v>
      </c>
      <c r="B50" s="1" t="s">
        <v>231</v>
      </c>
      <c r="C50">
        <v>20</v>
      </c>
      <c r="D50" t="s">
        <v>407</v>
      </c>
      <c r="E50" t="n">
        <v>750.5999755859375</v>
      </c>
      <c r="F50" t="n">
        <v>750.5999755859375</v>
      </c>
      <c r="G50" s="4">
        <v>43434</v>
      </c>
      <c r="H50" s="4">
        <v>43461</v>
      </c>
      <c r="I50">
        <f t="shared" si="0"/>
        <v>27</v>
      </c>
      <c r="J50" t="n">
        <v>760.0</v>
      </c>
      <c r="K50" t="n">
        <v>49.0</v>
      </c>
      <c r="L50" t="n">
        <v>58.0</v>
      </c>
      <c r="M50" t="n">
        <v>118.0</v>
      </c>
      <c r="N50" t="n">
        <v>632.5999755859375</v>
      </c>
      <c r="O50" t="n">
        <v>514.5999755859375</v>
      </c>
      <c r="P50" t="n">
        <v>396.6000061035156</v>
      </c>
      <c r="Q50" t="n">
        <v>520.0</v>
      </c>
      <c r="R50" t="n">
        <v>400.0</v>
      </c>
      <c r="S50" t="s">
        <v>436</v>
      </c>
      <c r="T50" t="s">
        <v>436</v>
      </c>
      <c r="U50" t="s">
        <v>436</v>
      </c>
    </row>
    <row r="51" spans="1:9" x14ac:dyDescent="0.2">
      <c r="A51" t="s">
        <v>28</v>
      </c>
      <c r="B51" s="1" t="s">
        <v>233</v>
      </c>
      <c r="C51">
        <v>5</v>
      </c>
      <c r="D51" t="s">
        <v>406</v>
      </c>
      <c r="E51" t="n">
        <v>319.0</v>
      </c>
      <c r="F51" t="n">
        <v>319.0</v>
      </c>
      <c r="G51" s="4">
        <v>43434</v>
      </c>
      <c r="H51" s="4">
        <v>43461</v>
      </c>
      <c r="I51">
        <f t="shared" si="0"/>
        <v>27</v>
      </c>
      <c r="J51" t="n">
        <v>320.0</v>
      </c>
      <c r="K51" t="n">
        <v>14.0</v>
      </c>
      <c r="L51" t="n">
        <v>39.0</v>
      </c>
      <c r="M51" t="n">
        <v>34.0</v>
      </c>
      <c r="N51" t="n">
        <v>353.0</v>
      </c>
      <c r="O51" t="n">
        <v>387.0</v>
      </c>
      <c r="P51" t="n">
        <v>421.0</v>
      </c>
      <c r="Q51" t="n">
        <v>385.0</v>
      </c>
      <c r="R51" t="n">
        <v>420.0</v>
      </c>
      <c r="S51" t="s">
        <v>436</v>
      </c>
      <c r="T51" t="n">
        <v>3.200000047683716</v>
      </c>
      <c r="U51" t="n">
        <v>360.0</v>
      </c>
    </row>
    <row r="52" spans="1:9" x14ac:dyDescent="0.2">
      <c r="A52" t="s">
        <v>28</v>
      </c>
      <c r="B52" s="1" t="s">
        <v>233</v>
      </c>
      <c r="C52">
        <v>5</v>
      </c>
      <c r="D52" t="s">
        <v>407</v>
      </c>
      <c r="E52" t="n">
        <v>319.0</v>
      </c>
      <c r="F52" t="n">
        <v>319.0</v>
      </c>
      <c r="G52" s="4">
        <v>43434</v>
      </c>
      <c r="H52" s="4">
        <v>43461</v>
      </c>
      <c r="I52">
        <f t="shared" si="0"/>
        <v>27</v>
      </c>
      <c r="J52" t="n">
        <v>320.0</v>
      </c>
      <c r="K52" t="n">
        <v>11.0</v>
      </c>
      <c r="L52" t="n">
        <v>34.0</v>
      </c>
      <c r="M52" t="n">
        <v>29.0</v>
      </c>
      <c r="N52" t="n">
        <v>290.0</v>
      </c>
      <c r="O52" t="n">
        <v>261.0</v>
      </c>
      <c r="P52" t="n">
        <v>232.0</v>
      </c>
      <c r="Q52" t="n">
        <v>260.0</v>
      </c>
      <c r="R52" t="n">
        <v>230.0</v>
      </c>
      <c r="S52" t="s">
        <v>436</v>
      </c>
      <c r="T52" t="s">
        <v>436</v>
      </c>
      <c r="U52" t="s">
        <v>436</v>
      </c>
    </row>
    <row r="53" spans="1:9" x14ac:dyDescent="0.2">
      <c r="A53" t="s">
        <v>29</v>
      </c>
      <c r="B53" s="1" t="s">
        <v>234</v>
      </c>
      <c r="C53">
        <v>10</v>
      </c>
      <c r="D53" t="s">
        <v>406</v>
      </c>
      <c r="E53" t="n">
        <v>1035.0</v>
      </c>
      <c r="F53" t="n">
        <v>1035.0</v>
      </c>
      <c r="G53" s="4">
        <v>43434</v>
      </c>
      <c r="H53" s="4">
        <v>43461</v>
      </c>
      <c r="I53">
        <f t="shared" si="0"/>
        <v>27</v>
      </c>
      <c r="J53" t="n">
        <v>1040.0</v>
      </c>
      <c r="K53" t="n">
        <v>25.450000762939453</v>
      </c>
      <c r="L53" t="n">
        <v>21.0</v>
      </c>
      <c r="M53" t="n">
        <v>59.0</v>
      </c>
      <c r="N53" t="n">
        <v>1094.0</v>
      </c>
      <c r="O53" t="n">
        <v>1153.0</v>
      </c>
      <c r="P53" t="n">
        <v>1212.0</v>
      </c>
      <c r="Q53" t="n">
        <v>1150.0</v>
      </c>
      <c r="R53" t="n">
        <v>1210.0</v>
      </c>
      <c r="S53" t="n">
        <v>3.0</v>
      </c>
      <c r="T53" t="n">
        <v>3.0</v>
      </c>
      <c r="U53" t="n">
        <v>1150.0</v>
      </c>
    </row>
    <row r="54" spans="1:9" x14ac:dyDescent="0.2">
      <c r="A54" t="s">
        <v>29</v>
      </c>
      <c r="B54" s="1" t="s">
        <v>234</v>
      </c>
      <c r="C54">
        <v>10</v>
      </c>
      <c r="D54" t="s">
        <v>407</v>
      </c>
      <c r="E54" t="n">
        <v>1035.0</v>
      </c>
      <c r="F54" t="n">
        <v>1035.0</v>
      </c>
      <c r="G54" s="4">
        <v>43434</v>
      </c>
      <c r="H54" s="4">
        <v>43461</v>
      </c>
      <c r="I54">
        <f t="shared" si="0"/>
        <v>27</v>
      </c>
      <c r="J54" t="n">
        <v>1040.0</v>
      </c>
      <c r="K54" t="n">
        <v>35.599998474121094</v>
      </c>
      <c r="L54" t="n">
        <v>33.0</v>
      </c>
      <c r="M54" t="n">
        <v>93.0</v>
      </c>
      <c r="N54" t="n">
        <v>942.0</v>
      </c>
      <c r="O54" t="n">
        <v>849.0</v>
      </c>
      <c r="P54" t="n">
        <v>756.0</v>
      </c>
      <c r="Q54" t="n">
        <v>850.0</v>
      </c>
      <c r="R54" t="n">
        <v>760.0</v>
      </c>
      <c r="S54" t="s">
        <v>436</v>
      </c>
      <c r="T54" t="s">
        <v>436</v>
      </c>
      <c r="U54" t="s">
        <v>436</v>
      </c>
    </row>
    <row r="55" spans="1:9" x14ac:dyDescent="0.2">
      <c r="A55" t="s">
        <v>30</v>
      </c>
      <c r="B55" s="1" t="s">
        <v>235</v>
      </c>
      <c r="C55">
        <v>10</v>
      </c>
      <c r="D55" t="s">
        <v>406</v>
      </c>
      <c r="E55" t="n">
        <v>564.9000244140625</v>
      </c>
      <c r="F55" t="n">
        <v>564.9000244140625</v>
      </c>
      <c r="G55" s="4">
        <v>43434</v>
      </c>
      <c r="H55" s="4">
        <v>43461</v>
      </c>
      <c r="I55">
        <f t="shared" si="0"/>
        <v>27</v>
      </c>
      <c r="J55" t="n">
        <v>560.0</v>
      </c>
      <c r="K55" t="n">
        <v>24.0</v>
      </c>
      <c r="L55" t="n">
        <v>32.0</v>
      </c>
      <c r="M55" t="n">
        <v>49.0</v>
      </c>
      <c r="N55" t="n">
        <v>613.9000244140625</v>
      </c>
      <c r="O55" t="n">
        <v>662.9000244140625</v>
      </c>
      <c r="P55" t="n">
        <v>711.9000244140625</v>
      </c>
      <c r="Q55" t="n">
        <v>660.0</v>
      </c>
      <c r="R55" t="n">
        <v>710.0</v>
      </c>
      <c r="S55" t="n">
        <v>4.050000190734863</v>
      </c>
      <c r="T55" t="n">
        <v>4.050000190734863</v>
      </c>
      <c r="U55" t="n">
        <v>660.0</v>
      </c>
    </row>
    <row r="56" spans="1:9" x14ac:dyDescent="0.2">
      <c r="A56" t="s">
        <v>30</v>
      </c>
      <c r="B56" s="1" t="s">
        <v>235</v>
      </c>
      <c r="C56">
        <v>10</v>
      </c>
      <c r="D56" t="s">
        <v>407</v>
      </c>
      <c r="E56" t="n">
        <v>564.9000244140625</v>
      </c>
      <c r="F56" t="n">
        <v>564.9000244140625</v>
      </c>
      <c r="G56" s="4">
        <v>43434</v>
      </c>
      <c r="H56" s="4">
        <v>43461</v>
      </c>
      <c r="I56">
        <f t="shared" si="0"/>
        <v>27</v>
      </c>
      <c r="J56" t="n">
        <v>560.0</v>
      </c>
      <c r="K56" t="n">
        <v>15.5</v>
      </c>
      <c r="L56" t="n">
        <v>32.0</v>
      </c>
      <c r="M56" t="n">
        <v>49.0</v>
      </c>
      <c r="N56" t="n">
        <v>515.9000244140625</v>
      </c>
      <c r="O56" t="n">
        <v>466.8999938964844</v>
      </c>
      <c r="P56" t="n">
        <v>417.8999938964844</v>
      </c>
      <c r="Q56" t="n">
        <v>470.0</v>
      </c>
      <c r="R56" t="n">
        <v>420.0</v>
      </c>
      <c r="S56" t="s">
        <v>436</v>
      </c>
      <c r="T56" t="s">
        <v>436</v>
      </c>
      <c r="U56" t="s">
        <v>436</v>
      </c>
    </row>
    <row r="57" spans="1:9" x14ac:dyDescent="0.2">
      <c r="A57" t="s">
        <v>31</v>
      </c>
      <c r="B57" s="1" t="s">
        <v>236</v>
      </c>
      <c r="C57">
        <v>10</v>
      </c>
      <c r="D57" t="s">
        <v>406</v>
      </c>
      <c r="E57" t="n">
        <v>315.0</v>
      </c>
      <c r="F57" t="n">
        <v>315.0</v>
      </c>
      <c r="G57" s="4">
        <v>43434</v>
      </c>
      <c r="H57" s="4">
        <v>43461</v>
      </c>
      <c r="I57">
        <f t="shared" si="0"/>
        <v>27</v>
      </c>
      <c r="J57" t="n">
        <v>320.0</v>
      </c>
      <c r="K57" t="n">
        <v>11.350000381469727</v>
      </c>
      <c r="L57" t="n">
        <v>37.0</v>
      </c>
      <c r="M57" t="n">
        <v>32.0</v>
      </c>
      <c r="N57" t="n">
        <v>347.0</v>
      </c>
      <c r="O57" t="n">
        <v>379.0</v>
      </c>
      <c r="P57" t="n">
        <v>411.0</v>
      </c>
      <c r="Q57" t="n">
        <v>380.0</v>
      </c>
      <c r="R57" t="n">
        <v>410.0</v>
      </c>
      <c r="S57" t="n">
        <v>0.8999999761581421</v>
      </c>
      <c r="T57" t="n">
        <v>0.949999988079071</v>
      </c>
      <c r="U57" t="n">
        <v>390.0</v>
      </c>
    </row>
    <row r="58" spans="1:9" x14ac:dyDescent="0.2">
      <c r="A58" t="s">
        <v>31</v>
      </c>
      <c r="B58" s="1" t="s">
        <v>236</v>
      </c>
      <c r="C58">
        <v>10</v>
      </c>
      <c r="D58" t="s">
        <v>407</v>
      </c>
      <c r="E58" t="n">
        <v>315.0</v>
      </c>
      <c r="F58" t="n">
        <v>315.0</v>
      </c>
      <c r="G58" s="4">
        <v>43434</v>
      </c>
      <c r="H58" s="4">
        <v>43461</v>
      </c>
      <c r="I58">
        <f t="shared" si="0"/>
        <v>27</v>
      </c>
      <c r="J58" t="n">
        <v>320.0</v>
      </c>
      <c r="K58" t="n">
        <v>15.649999618530273</v>
      </c>
      <c r="L58" t="n">
        <v>42.0</v>
      </c>
      <c r="M58" t="n">
        <v>36.0</v>
      </c>
      <c r="N58" t="n">
        <v>279.0</v>
      </c>
      <c r="O58" t="n">
        <v>243.0</v>
      </c>
      <c r="P58" t="n">
        <v>207.0</v>
      </c>
      <c r="Q58" t="n">
        <v>240.0</v>
      </c>
      <c r="R58" t="n">
        <v>210.0</v>
      </c>
      <c r="S58" t="s">
        <v>436</v>
      </c>
      <c r="T58" t="s">
        <v>436</v>
      </c>
      <c r="U58" t="s">
        <v>436</v>
      </c>
    </row>
    <row r="59" spans="1:9" x14ac:dyDescent="0.2">
      <c r="A59" t="s">
        <v>32</v>
      </c>
      <c r="B59" s="1" t="s">
        <v>237</v>
      </c>
      <c r="C59">
        <v>2.5</v>
      </c>
      <c r="D59" t="s">
        <v>406</v>
      </c>
      <c r="E59" t="n">
        <v>68.19999694824219</v>
      </c>
      <c r="F59" t="n">
        <v>68.19999694824219</v>
      </c>
      <c r="G59" s="4">
        <v>43434</v>
      </c>
      <c r="H59" s="4">
        <v>43461</v>
      </c>
      <c r="I59">
        <f t="shared" si="0"/>
        <v>27</v>
      </c>
      <c r="J59" t="n">
        <v>67.5</v>
      </c>
      <c r="K59" t="n">
        <v>3.450000047683716</v>
      </c>
      <c r="L59" t="n">
        <v>38.0</v>
      </c>
      <c r="M59" t="n">
        <v>7.0</v>
      </c>
      <c r="N59" t="n">
        <v>75.19999694824219</v>
      </c>
      <c r="O59" t="n">
        <v>82.19999694824219</v>
      </c>
      <c r="P59" t="n">
        <v>89.19999694824219</v>
      </c>
      <c r="Q59" t="n">
        <v>82.5</v>
      </c>
      <c r="R59" t="n">
        <v>90.0</v>
      </c>
      <c r="S59" t="n">
        <v>0.20000000298023224</v>
      </c>
      <c r="T59" t="n">
        <v>0.10000000149011612</v>
      </c>
      <c r="U59" t="s">
        <v>437</v>
      </c>
    </row>
    <row r="60" spans="1:9" x14ac:dyDescent="0.2">
      <c r="A60" t="s">
        <v>32</v>
      </c>
      <c r="B60" s="1" t="s">
        <v>237</v>
      </c>
      <c r="C60">
        <v>2.5</v>
      </c>
      <c r="D60" t="s">
        <v>407</v>
      </c>
      <c r="E60" t="n">
        <v>68.19999694824219</v>
      </c>
      <c r="F60" t="n">
        <v>68.19999694824219</v>
      </c>
      <c r="G60" s="4">
        <v>43434</v>
      </c>
      <c r="H60" s="4">
        <v>43461</v>
      </c>
      <c r="I60">
        <f t="shared" si="0"/>
        <v>27</v>
      </c>
      <c r="J60" t="n">
        <v>67.5</v>
      </c>
      <c r="K60" t="n">
        <v>2.4000000953674316</v>
      </c>
      <c r="L60" t="n">
        <v>42.0</v>
      </c>
      <c r="M60" t="n">
        <v>8.0</v>
      </c>
      <c r="N60" t="n">
        <v>60.20000076293945</v>
      </c>
      <c r="O60" t="n">
        <v>52.20000076293945</v>
      </c>
      <c r="P60" t="n">
        <v>44.20000076293945</v>
      </c>
      <c r="Q60" t="n">
        <v>52.5</v>
      </c>
      <c r="R60" t="n">
        <v>45.0</v>
      </c>
      <c r="S60" t="s">
        <v>436</v>
      </c>
      <c r="T60" t="s">
        <v>436</v>
      </c>
      <c r="U60" t="s">
        <v>436</v>
      </c>
    </row>
    <row r="61" spans="1:9" x14ac:dyDescent="0.2">
      <c r="A61" t="s">
        <v>33</v>
      </c>
      <c r="B61" s="1" t="s">
        <v>238</v>
      </c>
      <c r="C61">
        <v>10</v>
      </c>
      <c r="D61" t="s">
        <v>406</v>
      </c>
      <c r="E61" t="n">
        <v>624.0999755859375</v>
      </c>
      <c r="F61" t="n">
        <v>624.0999755859375</v>
      </c>
      <c r="G61" s="4">
        <v>43434</v>
      </c>
      <c r="H61" s="4">
        <v>43461</v>
      </c>
      <c r="I61">
        <f t="shared" si="0"/>
        <v>27</v>
      </c>
      <c r="J61" t="n">
        <v>620.0</v>
      </c>
      <c r="K61" t="n">
        <v>27.450000762939453</v>
      </c>
      <c r="L61" t="n">
        <v>34.0</v>
      </c>
      <c r="M61" t="n">
        <v>58.0</v>
      </c>
      <c r="N61" t="n">
        <v>682.0999755859375</v>
      </c>
      <c r="O61" t="n">
        <v>740.0999755859375</v>
      </c>
      <c r="P61" t="n">
        <v>798.0999755859375</v>
      </c>
      <c r="Q61" t="n">
        <v>740.0</v>
      </c>
      <c r="R61" t="n">
        <v>800.0</v>
      </c>
      <c r="S61" t="n">
        <v>1.7999999523162842</v>
      </c>
      <c r="T61" t="n">
        <v>0.5</v>
      </c>
      <c r="U61" t="s">
        <v>437</v>
      </c>
    </row>
    <row r="62" spans="1:9" x14ac:dyDescent="0.2">
      <c r="A62" t="s">
        <v>33</v>
      </c>
      <c r="B62" s="1" t="s">
        <v>238</v>
      </c>
      <c r="C62">
        <v>10</v>
      </c>
      <c r="D62" t="s">
        <v>407</v>
      </c>
      <c r="E62" t="n">
        <v>624.0999755859375</v>
      </c>
      <c r="F62" t="n">
        <v>624.0999755859375</v>
      </c>
      <c r="G62" s="4">
        <v>43434</v>
      </c>
      <c r="H62" s="4">
        <v>43461</v>
      </c>
      <c r="I62">
        <f t="shared" si="0"/>
        <v>27</v>
      </c>
      <c r="J62" t="n">
        <v>620.0</v>
      </c>
      <c r="K62" t="n">
        <v>23.549999237060547</v>
      </c>
      <c r="L62" t="n">
        <v>41.0</v>
      </c>
      <c r="M62" t="n">
        <v>70.0</v>
      </c>
      <c r="N62" t="n">
        <v>554.0999755859375</v>
      </c>
      <c r="O62" t="n">
        <v>484.1000061035156</v>
      </c>
      <c r="P62" t="n">
        <v>414.1000061035156</v>
      </c>
      <c r="Q62" t="n">
        <v>480.0</v>
      </c>
      <c r="R62" t="n">
        <v>410.0</v>
      </c>
      <c r="S62" t="s">
        <v>436</v>
      </c>
      <c r="T62" t="s">
        <v>436</v>
      </c>
      <c r="U62" t="s">
        <v>436</v>
      </c>
    </row>
    <row r="63" spans="1:9" x14ac:dyDescent="0.2">
      <c r="A63" t="s">
        <v>35</v>
      </c>
      <c r="B63" s="1" t="s">
        <v>239</v>
      </c>
      <c r="C63">
        <v>10</v>
      </c>
      <c r="D63" t="s">
        <v>406</v>
      </c>
      <c r="E63" t="n">
        <v>326.04998779296875</v>
      </c>
      <c r="F63" t="n">
        <v>326.04998779296875</v>
      </c>
      <c r="G63" s="4">
        <v>43434</v>
      </c>
      <c r="H63" s="4">
        <v>43461</v>
      </c>
      <c r="I63">
        <f t="shared" si="0"/>
        <v>27</v>
      </c>
      <c r="J63" t="n">
        <v>330.0</v>
      </c>
      <c r="K63" t="n">
        <v>13.800000190734863</v>
      </c>
      <c r="L63" t="n">
        <v>41.0</v>
      </c>
      <c r="M63" t="n">
        <v>36.0</v>
      </c>
      <c r="N63" t="n">
        <v>362.04998779296875</v>
      </c>
      <c r="O63" t="n">
        <v>398.04998779296875</v>
      </c>
      <c r="P63" t="n">
        <v>434.04998779296875</v>
      </c>
      <c r="Q63" t="n">
        <v>400.0</v>
      </c>
      <c r="R63" t="n">
        <v>430.0</v>
      </c>
      <c r="S63" t="n">
        <v>1.0</v>
      </c>
      <c r="T63" t="n">
        <v>3.75</v>
      </c>
      <c r="U63" t="n">
        <v>410.0</v>
      </c>
    </row>
    <row r="64" spans="1:9" x14ac:dyDescent="0.2">
      <c r="A64" t="s">
        <v>35</v>
      </c>
      <c r="B64" s="1" t="s">
        <v>239</v>
      </c>
      <c r="C64">
        <v>10</v>
      </c>
      <c r="D64" t="s">
        <v>407</v>
      </c>
      <c r="E64" t="n">
        <v>326.04998779296875</v>
      </c>
      <c r="F64" t="n">
        <v>326.04998779296875</v>
      </c>
      <c r="G64" s="4">
        <v>43434</v>
      </c>
      <c r="H64" s="4">
        <v>43461</v>
      </c>
      <c r="I64">
        <f t="shared" si="0"/>
        <v>27</v>
      </c>
      <c r="J64" t="n">
        <v>330.0</v>
      </c>
      <c r="K64" t="n">
        <v>17.350000381469727</v>
      </c>
      <c r="L64" t="n">
        <v>47.0</v>
      </c>
      <c r="M64" t="n">
        <v>42.0</v>
      </c>
      <c r="N64" t="n">
        <v>284.04998779296875</v>
      </c>
      <c r="O64" t="n">
        <v>242.0500030517578</v>
      </c>
      <c r="P64" t="n">
        <v>200.0500030517578</v>
      </c>
      <c r="Q64" t="n">
        <v>240.0</v>
      </c>
      <c r="R64" t="n">
        <v>200.0</v>
      </c>
      <c r="S64" t="n">
        <v>0.3499999940395355</v>
      </c>
      <c r="T64" t="s">
        <v>436</v>
      </c>
      <c r="U64" t="s">
        <v>436</v>
      </c>
    </row>
    <row r="65" spans="1:9" x14ac:dyDescent="0.2">
      <c r="A65" t="s">
        <v>36</v>
      </c>
      <c r="B65" s="1" t="s">
        <v>240</v>
      </c>
      <c r="C65">
        <v>100</v>
      </c>
      <c r="D65" t="s">
        <v>406</v>
      </c>
      <c r="E65" t="n">
        <v>3132.800048828125</v>
      </c>
      <c r="F65" t="n">
        <v>3132.800048828125</v>
      </c>
      <c r="G65" s="4">
        <v>43434</v>
      </c>
      <c r="H65" s="4">
        <v>43461</v>
      </c>
      <c r="I65">
        <f t="shared" si="0"/>
        <v>27</v>
      </c>
      <c r="J65" t="n">
        <v>3100.0</v>
      </c>
      <c r="K65" t="n">
        <v>135.0</v>
      </c>
      <c r="L65" t="n">
        <v>31.0</v>
      </c>
      <c r="M65" t="n">
        <v>264.0</v>
      </c>
      <c r="N65" t="n">
        <v>3396.800048828125</v>
      </c>
      <c r="O65" t="n">
        <v>3660.800048828125</v>
      </c>
      <c r="P65" t="n">
        <v>3924.800048828125</v>
      </c>
      <c r="Q65" t="n">
        <v>3700.0</v>
      </c>
      <c r="R65" t="n">
        <v>3900.0</v>
      </c>
      <c r="S65" t="s">
        <v>436</v>
      </c>
      <c r="T65" t="n">
        <v>19.600000381469727</v>
      </c>
      <c r="U65" t="n">
        <v>3500.0</v>
      </c>
    </row>
    <row r="66" spans="1:9" x14ac:dyDescent="0.2">
      <c r="A66" t="s">
        <v>36</v>
      </c>
      <c r="B66" s="1" t="s">
        <v>240</v>
      </c>
      <c r="C66">
        <v>100</v>
      </c>
      <c r="D66" t="s">
        <v>407</v>
      </c>
      <c r="E66" t="n">
        <v>3132.800048828125</v>
      </c>
      <c r="F66" t="n">
        <v>3132.800048828125</v>
      </c>
      <c r="G66" s="4">
        <v>43434</v>
      </c>
      <c r="H66" s="4">
        <v>43461</v>
      </c>
      <c r="I66">
        <f t="shared" si="0"/>
        <v>27</v>
      </c>
      <c r="J66" t="n">
        <v>3100.0</v>
      </c>
      <c r="K66" t="n">
        <v>67.8499984741211</v>
      </c>
      <c r="L66" t="n">
        <v>28.0</v>
      </c>
      <c r="M66" t="n">
        <v>238.0</v>
      </c>
      <c r="N66" t="n">
        <v>2894.800048828125</v>
      </c>
      <c r="O66" t="n">
        <v>2656.800048828125</v>
      </c>
      <c r="P66" t="n">
        <v>2418.800048828125</v>
      </c>
      <c r="Q66" t="n">
        <v>2700.0</v>
      </c>
      <c r="R66" t="n">
        <v>2400.0</v>
      </c>
      <c r="S66" t="s">
        <v>436</v>
      </c>
      <c r="T66" t="s">
        <v>436</v>
      </c>
      <c r="U66" t="s">
        <v>436</v>
      </c>
    </row>
    <row r="67" spans="1:9" x14ac:dyDescent="0.2">
      <c r="A67" t="s">
        <v>37</v>
      </c>
      <c r="B67" s="1" t="s">
        <v>241</v>
      </c>
      <c r="C67">
        <v>10</v>
      </c>
      <c r="D67" t="s">
        <v>406</v>
      </c>
      <c r="E67" t="n">
        <v>363.8999938964844</v>
      </c>
      <c r="F67" t="n">
        <v>363.8999938964844</v>
      </c>
      <c r="G67" s="4">
        <v>43434</v>
      </c>
      <c r="H67" s="4">
        <v>43461</v>
      </c>
      <c r="I67">
        <f t="shared" si="0"/>
        <v>27</v>
      </c>
      <c r="J67" t="n">
        <v>360.0</v>
      </c>
      <c r="K67" t="n">
        <v>18.049999237060547</v>
      </c>
      <c r="L67" t="n">
        <v>37.0</v>
      </c>
      <c r="M67" t="n">
        <v>37.0</v>
      </c>
      <c r="N67" t="n">
        <v>400.8999938964844</v>
      </c>
      <c r="O67" t="n">
        <v>437.8999938964844</v>
      </c>
      <c r="P67" t="n">
        <v>474.8999938964844</v>
      </c>
      <c r="Q67" t="n">
        <v>440.0</v>
      </c>
      <c r="R67" t="n">
        <v>470.0</v>
      </c>
      <c r="S67" t="n">
        <v>1.75</v>
      </c>
      <c r="T67" t="n">
        <v>1.75</v>
      </c>
      <c r="U67" t="n">
        <v>440.0</v>
      </c>
    </row>
    <row r="68" spans="1:9" x14ac:dyDescent="0.2">
      <c r="A68" t="s">
        <v>37</v>
      </c>
      <c r="B68" s="1" t="s">
        <v>241</v>
      </c>
      <c r="C68">
        <v>10</v>
      </c>
      <c r="D68" t="s">
        <v>407</v>
      </c>
      <c r="E68" t="n">
        <v>363.8999938964844</v>
      </c>
      <c r="F68" t="n">
        <v>363.8999938964844</v>
      </c>
      <c r="G68" s="4">
        <v>43434</v>
      </c>
      <c r="H68" s="4">
        <v>43461</v>
      </c>
      <c r="I68">
        <f t="shared" ref="I68:I131" si="1">H68-G68</f>
        <v>27</v>
      </c>
      <c r="J68" t="n">
        <v>360.0</v>
      </c>
      <c r="K68" t="n">
        <v>11.949999809265137</v>
      </c>
      <c r="L68" t="n">
        <v>38.0</v>
      </c>
      <c r="M68" t="n">
        <v>38.0</v>
      </c>
      <c r="N68" t="n">
        <v>325.8999938964844</v>
      </c>
      <c r="O68" t="n">
        <v>287.8999938964844</v>
      </c>
      <c r="P68" t="n">
        <v>249.89999389648438</v>
      </c>
      <c r="Q68" t="n">
        <v>290.0</v>
      </c>
      <c r="R68" t="n">
        <v>250.0</v>
      </c>
      <c r="S68" t="s">
        <v>436</v>
      </c>
      <c r="T68" t="s">
        <v>436</v>
      </c>
      <c r="U68" t="s">
        <v>436</v>
      </c>
    </row>
    <row r="69" spans="1:9" x14ac:dyDescent="0.2">
      <c r="A69" t="s">
        <v>38</v>
      </c>
      <c r="B69" s="1" t="s">
        <v>242</v>
      </c>
      <c r="C69">
        <v>10</v>
      </c>
      <c r="D69" t="s">
        <v>406</v>
      </c>
      <c r="E69" t="n">
        <v>254.75</v>
      </c>
      <c r="F69" t="n">
        <v>254.75</v>
      </c>
      <c r="G69" s="4">
        <v>43434</v>
      </c>
      <c r="H69" s="4">
        <v>43461</v>
      </c>
      <c r="I69">
        <f t="shared" si="1"/>
        <v>27</v>
      </c>
      <c r="J69" t="n">
        <v>250.0</v>
      </c>
      <c r="K69" t="n">
        <v>18.200000762939453</v>
      </c>
      <c r="L69" t="n">
        <v>54.0</v>
      </c>
      <c r="M69" t="n">
        <v>37.0</v>
      </c>
      <c r="N69" t="n">
        <v>291.75</v>
      </c>
      <c r="O69" t="n">
        <v>328.75</v>
      </c>
      <c r="P69" t="n">
        <v>365.75</v>
      </c>
      <c r="Q69" t="n">
        <v>330.0</v>
      </c>
      <c r="R69" t="n">
        <v>370.0</v>
      </c>
      <c r="S69" t="n">
        <v>1.0</v>
      </c>
      <c r="T69" t="n">
        <v>1.0</v>
      </c>
      <c r="U69" t="n">
        <v>330.0</v>
      </c>
    </row>
    <row r="70" spans="1:9" x14ac:dyDescent="0.2">
      <c r="A70" t="s">
        <v>38</v>
      </c>
      <c r="B70" s="1" t="s">
        <v>242</v>
      </c>
      <c r="C70">
        <v>10</v>
      </c>
      <c r="D70" t="s">
        <v>407</v>
      </c>
      <c r="E70" t="n">
        <v>254.75</v>
      </c>
      <c r="F70" t="n">
        <v>254.75</v>
      </c>
      <c r="G70" s="4">
        <v>43434</v>
      </c>
      <c r="H70" s="4">
        <v>43461</v>
      </c>
      <c r="I70">
        <f t="shared" si="1"/>
        <v>27</v>
      </c>
      <c r="J70" t="n">
        <v>250.0</v>
      </c>
      <c r="K70" t="n">
        <v>11.600000381469727</v>
      </c>
      <c r="L70" t="n">
        <v>54.0</v>
      </c>
      <c r="M70" t="n">
        <v>37.0</v>
      </c>
      <c r="N70" t="n">
        <v>217.75</v>
      </c>
      <c r="O70" t="n">
        <v>180.75</v>
      </c>
      <c r="P70" t="n">
        <v>143.75</v>
      </c>
      <c r="Q70" t="n">
        <v>180.0</v>
      </c>
      <c r="R70" t="n">
        <v>140.0</v>
      </c>
      <c r="S70" t="s">
        <v>436</v>
      </c>
      <c r="T70" t="s">
        <v>436</v>
      </c>
      <c r="U70" t="s">
        <v>436</v>
      </c>
    </row>
    <row r="71" spans="1:9" x14ac:dyDescent="0.2">
      <c r="A71" t="s">
        <v>39</v>
      </c>
      <c r="B71" s="1" t="s">
        <v>243</v>
      </c>
      <c r="C71">
        <v>5</v>
      </c>
      <c r="D71" t="s">
        <v>406</v>
      </c>
      <c r="E71" t="n">
        <v>270.0</v>
      </c>
      <c r="F71" t="n">
        <v>270.0</v>
      </c>
      <c r="G71" s="4">
        <v>43434</v>
      </c>
      <c r="H71" s="4">
        <v>43461</v>
      </c>
      <c r="I71">
        <f t="shared" si="1"/>
        <v>27</v>
      </c>
      <c r="J71" t="n">
        <v>270.0</v>
      </c>
      <c r="K71" t="n">
        <v>14.550000190734863</v>
      </c>
      <c r="L71" t="n">
        <v>46.0</v>
      </c>
      <c r="M71" t="n">
        <v>34.0</v>
      </c>
      <c r="N71" t="n">
        <v>304.0</v>
      </c>
      <c r="O71" t="n">
        <v>338.0</v>
      </c>
      <c r="P71" t="n">
        <v>372.0</v>
      </c>
      <c r="Q71" t="n">
        <v>340.0</v>
      </c>
      <c r="R71" t="n">
        <v>370.0</v>
      </c>
      <c r="S71" t="s">
        <v>436</v>
      </c>
      <c r="T71" t="n">
        <v>1.2000000476837158</v>
      </c>
      <c r="U71" t="n">
        <v>325.0</v>
      </c>
    </row>
    <row r="72" spans="1:9" x14ac:dyDescent="0.2">
      <c r="A72" t="s">
        <v>39</v>
      </c>
      <c r="B72" s="1" t="s">
        <v>243</v>
      </c>
      <c r="C72">
        <v>5</v>
      </c>
      <c r="D72" t="s">
        <v>407</v>
      </c>
      <c r="E72" t="n">
        <v>270.0</v>
      </c>
      <c r="F72" t="n">
        <v>270.0</v>
      </c>
      <c r="G72" s="4">
        <v>43434</v>
      </c>
      <c r="H72" s="4">
        <v>43461</v>
      </c>
      <c r="I72">
        <f t="shared" si="1"/>
        <v>27</v>
      </c>
      <c r="J72" t="n">
        <v>270.0</v>
      </c>
      <c r="K72" t="n">
        <v>8.699999809265137</v>
      </c>
      <c r="L72" t="n">
        <v>33.0</v>
      </c>
      <c r="M72" t="n">
        <v>24.0</v>
      </c>
      <c r="N72" t="n">
        <v>246.0</v>
      </c>
      <c r="O72" t="n">
        <v>222.0</v>
      </c>
      <c r="P72" t="n">
        <v>198.0</v>
      </c>
      <c r="Q72" t="n">
        <v>220.0</v>
      </c>
      <c r="R72" t="n">
        <v>200.0</v>
      </c>
      <c r="S72" t="n">
        <v>4.5</v>
      </c>
      <c r="T72" t="s">
        <v>436</v>
      </c>
      <c r="U72" t="s">
        <v>436</v>
      </c>
    </row>
    <row r="73" spans="1:9" x14ac:dyDescent="0.2">
      <c r="A73" t="s">
        <v>40</v>
      </c>
      <c r="B73" s="1" t="s">
        <v>244</v>
      </c>
      <c r="C73">
        <v>10</v>
      </c>
      <c r="D73" t="s">
        <v>406</v>
      </c>
      <c r="E73" t="n">
        <v>524.0</v>
      </c>
      <c r="F73" t="n">
        <v>524.0</v>
      </c>
      <c r="G73" s="4">
        <v>43434</v>
      </c>
      <c r="H73" s="4">
        <v>43461</v>
      </c>
      <c r="I73">
        <f t="shared" si="1"/>
        <v>27</v>
      </c>
      <c r="J73" t="n">
        <v>520.0</v>
      </c>
      <c r="K73" t="n">
        <v>24.0</v>
      </c>
      <c r="L73" t="n">
        <v>35.0</v>
      </c>
      <c r="M73" t="n">
        <v>50.0</v>
      </c>
      <c r="N73" t="n">
        <v>574.0</v>
      </c>
      <c r="O73" t="n">
        <v>624.0</v>
      </c>
      <c r="P73" t="n">
        <v>674.0</v>
      </c>
      <c r="Q73" t="n">
        <v>620.0</v>
      </c>
      <c r="R73" t="n">
        <v>670.0</v>
      </c>
      <c r="S73" t="s">
        <v>436</v>
      </c>
      <c r="T73" t="n">
        <v>2.0</v>
      </c>
      <c r="U73" t="n">
        <v>650.0</v>
      </c>
    </row>
    <row r="74" spans="1:9" x14ac:dyDescent="0.2">
      <c r="A74" t="s">
        <v>40</v>
      </c>
      <c r="B74" s="1" t="s">
        <v>244</v>
      </c>
      <c r="C74">
        <v>10</v>
      </c>
      <c r="D74" t="s">
        <v>407</v>
      </c>
      <c r="E74" t="n">
        <v>524.0</v>
      </c>
      <c r="F74" t="n">
        <v>524.0</v>
      </c>
      <c r="G74" s="4">
        <v>43434</v>
      </c>
      <c r="H74" s="4">
        <v>43461</v>
      </c>
      <c r="I74">
        <f t="shared" si="1"/>
        <v>27</v>
      </c>
      <c r="J74" t="n">
        <v>520.0</v>
      </c>
      <c r="K74" t="n">
        <v>19.950000762939453</v>
      </c>
      <c r="L74" t="n">
        <v>42.0</v>
      </c>
      <c r="M74" t="n">
        <v>60.0</v>
      </c>
      <c r="N74" t="n">
        <v>464.0</v>
      </c>
      <c r="O74" t="n">
        <v>404.0</v>
      </c>
      <c r="P74" t="n">
        <v>344.0</v>
      </c>
      <c r="Q74" t="n">
        <v>400.0</v>
      </c>
      <c r="R74" t="n">
        <v>340.0</v>
      </c>
      <c r="S74" t="s">
        <v>436</v>
      </c>
      <c r="T74" t="s">
        <v>436</v>
      </c>
      <c r="U74" t="s">
        <v>436</v>
      </c>
    </row>
    <row r="75" spans="1:9" x14ac:dyDescent="0.2">
      <c r="A75" t="s">
        <v>41</v>
      </c>
      <c r="B75" s="1" t="s">
        <v>245</v>
      </c>
      <c r="C75">
        <v>5</v>
      </c>
      <c r="D75" t="s">
        <v>406</v>
      </c>
      <c r="E75" t="n">
        <v>151.5</v>
      </c>
      <c r="F75" t="n">
        <v>151.5</v>
      </c>
      <c r="G75" s="4">
        <v>43434</v>
      </c>
      <c r="H75" s="4">
        <v>43461</v>
      </c>
      <c r="I75">
        <f t="shared" si="1"/>
        <v>27</v>
      </c>
      <c r="J75" t="n">
        <v>150.0</v>
      </c>
      <c r="K75" t="n">
        <v>7.449999809265137</v>
      </c>
      <c r="L75" t="n">
        <v>37.0</v>
      </c>
      <c r="M75" t="n">
        <v>15.0</v>
      </c>
      <c r="N75" t="n">
        <v>166.5</v>
      </c>
      <c r="O75" t="n">
        <v>181.5</v>
      </c>
      <c r="P75" t="n">
        <v>196.5</v>
      </c>
      <c r="Q75" t="n">
        <v>180.0</v>
      </c>
      <c r="R75" t="n">
        <v>195.0</v>
      </c>
      <c r="S75" t="n">
        <v>0.6000000238418579</v>
      </c>
      <c r="T75" t="n">
        <v>0.6000000238418579</v>
      </c>
      <c r="U75" t="n">
        <v>180.0</v>
      </c>
    </row>
    <row r="76" spans="1:9" x14ac:dyDescent="0.2">
      <c r="A76" t="s">
        <v>41</v>
      </c>
      <c r="B76" s="1" t="s">
        <v>245</v>
      </c>
      <c r="C76">
        <v>5</v>
      </c>
      <c r="D76" t="s">
        <v>407</v>
      </c>
      <c r="E76" t="n">
        <v>151.5</v>
      </c>
      <c r="F76" t="n">
        <v>151.5</v>
      </c>
      <c r="G76" s="4">
        <v>43434</v>
      </c>
      <c r="H76" s="4">
        <v>43461</v>
      </c>
      <c r="I76">
        <f t="shared" si="1"/>
        <v>27</v>
      </c>
      <c r="J76" t="n">
        <v>150.0</v>
      </c>
      <c r="K76" t="n">
        <v>4.050000190734863</v>
      </c>
      <c r="L76" t="n">
        <v>32.0</v>
      </c>
      <c r="M76" t="n">
        <v>13.0</v>
      </c>
      <c r="N76" t="n">
        <v>138.5</v>
      </c>
      <c r="O76" t="n">
        <v>125.5</v>
      </c>
      <c r="P76" t="n">
        <v>112.5</v>
      </c>
      <c r="Q76" t="n">
        <v>125.0</v>
      </c>
      <c r="R76" t="n">
        <v>115.0</v>
      </c>
      <c r="S76" t="n">
        <v>3.450000047683716</v>
      </c>
      <c r="T76" t="s">
        <v>436</v>
      </c>
      <c r="U76" t="s">
        <v>436</v>
      </c>
    </row>
    <row r="77" spans="1:9" x14ac:dyDescent="0.2">
      <c r="A77" t="s">
        <v>42</v>
      </c>
      <c r="B77" s="1" t="s">
        <v>246</v>
      </c>
      <c r="C77">
        <v>20</v>
      </c>
      <c r="D77" t="s">
        <v>406</v>
      </c>
      <c r="E77" t="n">
        <v>1262.0</v>
      </c>
      <c r="F77" t="n">
        <v>1262.0</v>
      </c>
      <c r="G77" s="4">
        <v>43434</v>
      </c>
      <c r="H77" s="4">
        <v>43461</v>
      </c>
      <c r="I77">
        <f t="shared" si="1"/>
        <v>27</v>
      </c>
      <c r="J77" t="n">
        <v>1260.0</v>
      </c>
      <c r="K77" t="n">
        <v>56.650001525878906</v>
      </c>
      <c r="L77" t="n">
        <v>37.0</v>
      </c>
      <c r="M77" t="n">
        <v>127.0</v>
      </c>
      <c r="N77" t="n">
        <v>1389.0</v>
      </c>
      <c r="O77" t="n">
        <v>1516.0</v>
      </c>
      <c r="P77" t="n">
        <v>1643.0</v>
      </c>
      <c r="Q77" t="n">
        <v>1520.0</v>
      </c>
      <c r="R77" t="n">
        <v>1640.0</v>
      </c>
      <c r="S77" t="n">
        <v>5.0</v>
      </c>
      <c r="T77" t="n">
        <v>7.800000190734863</v>
      </c>
      <c r="U77" t="n">
        <v>1540.0</v>
      </c>
    </row>
    <row r="78" spans="1:9" x14ac:dyDescent="0.2">
      <c r="A78" t="s">
        <v>42</v>
      </c>
      <c r="B78" s="1" t="s">
        <v>246</v>
      </c>
      <c r="C78">
        <v>20</v>
      </c>
      <c r="D78" t="s">
        <v>407</v>
      </c>
      <c r="E78" t="n">
        <v>1262.0</v>
      </c>
      <c r="F78" t="n">
        <v>1262.0</v>
      </c>
      <c r="G78" s="4">
        <v>43434</v>
      </c>
      <c r="H78" s="4">
        <v>43461</v>
      </c>
      <c r="I78">
        <f t="shared" si="1"/>
        <v>27</v>
      </c>
      <c r="J78" t="n">
        <v>1260.0</v>
      </c>
      <c r="K78" t="n">
        <v>51.0</v>
      </c>
      <c r="L78" t="n">
        <v>41.0</v>
      </c>
      <c r="M78" t="n">
        <v>141.0</v>
      </c>
      <c r="N78" t="n">
        <v>1121.0</v>
      </c>
      <c r="O78" t="n">
        <v>980.0</v>
      </c>
      <c r="P78" t="n">
        <v>839.0</v>
      </c>
      <c r="Q78" t="n">
        <v>980.0</v>
      </c>
      <c r="R78" t="n">
        <v>840.0</v>
      </c>
      <c r="S78" t="s">
        <v>436</v>
      </c>
      <c r="T78" t="s">
        <v>436</v>
      </c>
      <c r="U78" t="s">
        <v>436</v>
      </c>
    </row>
    <row r="79" spans="1:9" x14ac:dyDescent="0.2">
      <c r="A79" t="s">
        <v>43</v>
      </c>
      <c r="B79" s="1" t="s">
        <v>247</v>
      </c>
      <c r="C79">
        <v>20</v>
      </c>
      <c r="D79" t="s">
        <v>406</v>
      </c>
      <c r="E79" t="n">
        <v>920.0</v>
      </c>
      <c r="F79" t="n">
        <v>920.0</v>
      </c>
      <c r="G79" s="4">
        <v>43434</v>
      </c>
      <c r="H79" s="4">
        <v>43461</v>
      </c>
      <c r="I79">
        <f t="shared" si="1"/>
        <v>27</v>
      </c>
      <c r="J79" t="n">
        <v>920.0</v>
      </c>
      <c r="K79" t="n">
        <v>34.54999923706055</v>
      </c>
      <c r="L79" t="n">
        <v>31.0</v>
      </c>
      <c r="M79" t="n">
        <v>78.0</v>
      </c>
      <c r="N79" t="n">
        <v>998.0</v>
      </c>
      <c r="O79" t="n">
        <v>1076.0</v>
      </c>
      <c r="P79" t="n">
        <v>1154.0</v>
      </c>
      <c r="Q79" t="n">
        <v>1080.0</v>
      </c>
      <c r="R79" t="n">
        <v>1160.0</v>
      </c>
      <c r="S79" t="s">
        <v>436</v>
      </c>
      <c r="T79" t="n">
        <v>8.0</v>
      </c>
      <c r="U79" t="n">
        <v>1020.0</v>
      </c>
    </row>
    <row r="80" spans="1:9" x14ac:dyDescent="0.2">
      <c r="A80" t="s">
        <v>43</v>
      </c>
      <c r="B80" s="1" t="s">
        <v>247</v>
      </c>
      <c r="C80">
        <v>20</v>
      </c>
      <c r="D80" t="s">
        <v>407</v>
      </c>
      <c r="E80" t="n">
        <v>920.0</v>
      </c>
      <c r="F80" t="n">
        <v>920.0</v>
      </c>
      <c r="G80" s="4">
        <v>43434</v>
      </c>
      <c r="H80" s="4">
        <v>43461</v>
      </c>
      <c r="I80">
        <f t="shared" si="1"/>
        <v>27</v>
      </c>
      <c r="J80" t="n">
        <v>920.0</v>
      </c>
      <c r="K80" t="n">
        <v>35.0</v>
      </c>
      <c r="L80" t="n">
        <v>39.0</v>
      </c>
      <c r="M80" t="n">
        <v>98.0</v>
      </c>
      <c r="N80" t="n">
        <v>822.0</v>
      </c>
      <c r="O80" t="n">
        <v>724.0</v>
      </c>
      <c r="P80" t="n">
        <v>626.0</v>
      </c>
      <c r="Q80" t="n">
        <v>720.0</v>
      </c>
      <c r="R80" t="n">
        <v>620.0</v>
      </c>
      <c r="S80" t="s">
        <v>436</v>
      </c>
      <c r="T80" t="s">
        <v>436</v>
      </c>
      <c r="U80" t="s">
        <v>436</v>
      </c>
    </row>
    <row r="81" spans="1:9" x14ac:dyDescent="0.2">
      <c r="A81" t="s">
        <v>44</v>
      </c>
      <c r="B81" s="1" t="s">
        <v>248</v>
      </c>
      <c r="C81">
        <v>20</v>
      </c>
      <c r="D81" t="s">
        <v>406</v>
      </c>
      <c r="E81" t="n">
        <v>697.9000244140625</v>
      </c>
      <c r="F81" t="n">
        <v>697.9000244140625</v>
      </c>
      <c r="G81" s="4">
        <v>43434</v>
      </c>
      <c r="H81" s="4">
        <v>43461</v>
      </c>
      <c r="I81">
        <f t="shared" si="1"/>
        <v>27</v>
      </c>
      <c r="J81" t="n">
        <v>700.0</v>
      </c>
      <c r="K81" t="n">
        <v>22.0</v>
      </c>
      <c r="L81" t="n">
        <v>27.0</v>
      </c>
      <c r="M81" t="n">
        <v>51.0</v>
      </c>
      <c r="N81" t="n">
        <v>748.9000244140625</v>
      </c>
      <c r="O81" t="n">
        <v>799.9000244140625</v>
      </c>
      <c r="P81" t="n">
        <v>850.9000244140625</v>
      </c>
      <c r="Q81" t="n">
        <v>800.0</v>
      </c>
      <c r="R81" t="n">
        <v>860.0</v>
      </c>
      <c r="S81" t="n">
        <v>2.3499999046325684</v>
      </c>
      <c r="T81" t="n">
        <v>1.7000000476837158</v>
      </c>
      <c r="U81" t="s">
        <v>437</v>
      </c>
    </row>
    <row r="82" spans="1:9" x14ac:dyDescent="0.2">
      <c r="A82" t="s">
        <v>44</v>
      </c>
      <c r="B82" s="1" t="s">
        <v>248</v>
      </c>
      <c r="C82">
        <v>20</v>
      </c>
      <c r="D82" t="s">
        <v>407</v>
      </c>
      <c r="E82" t="n">
        <v>697.9000244140625</v>
      </c>
      <c r="F82" t="n">
        <v>697.9000244140625</v>
      </c>
      <c r="G82" s="4">
        <v>43434</v>
      </c>
      <c r="H82" s="4">
        <v>43461</v>
      </c>
      <c r="I82">
        <f t="shared" si="1"/>
        <v>27</v>
      </c>
      <c r="J82" t="n">
        <v>700.0</v>
      </c>
      <c r="K82" t="n">
        <v>21.0</v>
      </c>
      <c r="L82" t="n">
        <v>30.0</v>
      </c>
      <c r="M82" t="n">
        <v>57.0</v>
      </c>
      <c r="N82" t="n">
        <v>640.9000244140625</v>
      </c>
      <c r="O82" t="n">
        <v>583.9000244140625</v>
      </c>
      <c r="P82" t="n">
        <v>526.9000244140625</v>
      </c>
      <c r="Q82" t="n">
        <v>580.0</v>
      </c>
      <c r="R82" t="n">
        <v>520.0</v>
      </c>
      <c r="S82" t="s">
        <v>436</v>
      </c>
      <c r="T82" t="s">
        <v>436</v>
      </c>
      <c r="U82" t="s">
        <v>436</v>
      </c>
    </row>
    <row r="83" spans="1:9" x14ac:dyDescent="0.2">
      <c r="A83" t="s">
        <v>45</v>
      </c>
      <c r="B83" s="1" t="s">
        <v>249</v>
      </c>
      <c r="C83">
        <v>2.5</v>
      </c>
      <c r="D83" t="s">
        <v>406</v>
      </c>
      <c r="E83" t="n">
        <v>38.75</v>
      </c>
      <c r="F83" t="n">
        <v>38.75</v>
      </c>
      <c r="G83" s="4">
        <v>43434</v>
      </c>
      <c r="H83" s="4">
        <v>43461</v>
      </c>
      <c r="I83">
        <f t="shared" si="1"/>
        <v>27</v>
      </c>
      <c r="J83" t="n">
        <v>40.0</v>
      </c>
      <c r="K83" t="n">
        <v>2.25</v>
      </c>
      <c r="L83" t="n">
        <v>64.0</v>
      </c>
      <c r="M83" t="n">
        <v>7.0</v>
      </c>
      <c r="N83" t="n">
        <v>45.75</v>
      </c>
      <c r="O83" t="n">
        <v>52.75</v>
      </c>
      <c r="P83" t="n">
        <v>59.75</v>
      </c>
      <c r="Q83" t="n">
        <v>52.5</v>
      </c>
      <c r="R83" t="n">
        <v>60.0</v>
      </c>
      <c r="S83" t="n">
        <v>0.15000000596046448</v>
      </c>
      <c r="T83" t="n">
        <v>0.30000001192092896</v>
      </c>
      <c r="U83" t="s">
        <v>437</v>
      </c>
    </row>
    <row r="84" spans="1:9" x14ac:dyDescent="0.2">
      <c r="A84" t="s">
        <v>45</v>
      </c>
      <c r="B84" s="1" t="s">
        <v>249</v>
      </c>
      <c r="C84">
        <v>2.5</v>
      </c>
      <c r="D84" t="s">
        <v>407</v>
      </c>
      <c r="E84" t="n">
        <v>38.75</v>
      </c>
      <c r="F84" t="n">
        <v>38.75</v>
      </c>
      <c r="G84" s="4">
        <v>43434</v>
      </c>
      <c r="H84" s="4">
        <v>43461</v>
      </c>
      <c r="I84">
        <f t="shared" si="1"/>
        <v>27</v>
      </c>
      <c r="J84" t="n">
        <v>40.0</v>
      </c>
      <c r="K84" t="n">
        <v>3.4000000953674316</v>
      </c>
      <c r="L84" t="n">
        <v>68.0</v>
      </c>
      <c r="M84" t="n">
        <v>7.0</v>
      </c>
      <c r="N84" t="n">
        <v>31.75</v>
      </c>
      <c r="O84" t="n">
        <v>24.75</v>
      </c>
      <c r="P84" t="n">
        <v>17.75</v>
      </c>
      <c r="Q84" t="n">
        <v>25.0</v>
      </c>
      <c r="R84" t="n">
        <v>17.5</v>
      </c>
      <c r="S84" t="s">
        <v>436</v>
      </c>
      <c r="T84" t="s">
        <v>436</v>
      </c>
      <c r="U84" t="s">
        <v>436</v>
      </c>
    </row>
    <row r="85" spans="1:9" x14ac:dyDescent="0.2">
      <c r="A85" t="s">
        <v>48</v>
      </c>
      <c r="B85" s="1" t="s">
        <v>284</v>
      </c>
      <c r="C85">
        <v>10</v>
      </c>
      <c r="D85" t="s">
        <v>406</v>
      </c>
      <c r="E85" t="n">
        <v>540.5999755859375</v>
      </c>
      <c r="F85" t="n">
        <v>540.5999755859375</v>
      </c>
      <c r="G85" s="4">
        <v>43434</v>
      </c>
      <c r="H85" s="4">
        <v>43461</v>
      </c>
      <c r="I85">
        <f t="shared" si="1"/>
        <v>27</v>
      </c>
      <c r="J85" t="n">
        <v>540.0</v>
      </c>
      <c r="K85" t="n">
        <v>18.0</v>
      </c>
      <c r="L85" t="n">
        <v>27.0</v>
      </c>
      <c r="M85" t="n">
        <v>40.0</v>
      </c>
      <c r="N85" t="n">
        <v>580.5999755859375</v>
      </c>
      <c r="O85" t="n">
        <v>620.5999755859375</v>
      </c>
      <c r="P85" t="n">
        <v>660.5999755859375</v>
      </c>
      <c r="Q85" t="n">
        <v>620.0</v>
      </c>
      <c r="R85" t="n">
        <v>660.0</v>
      </c>
      <c r="S85" t="n">
        <v>1.850000023841858</v>
      </c>
      <c r="T85" t="n">
        <v>0.800000011920929</v>
      </c>
      <c r="U85" t="s">
        <v>437</v>
      </c>
    </row>
    <row r="86" spans="1:9" x14ac:dyDescent="0.2">
      <c r="A86" t="s">
        <v>48</v>
      </c>
      <c r="B86" s="1" t="s">
        <v>284</v>
      </c>
      <c r="C86">
        <v>10</v>
      </c>
      <c r="D86" t="s">
        <v>407</v>
      </c>
      <c r="E86" t="n">
        <v>540.5999755859375</v>
      </c>
      <c r="F86" t="n">
        <v>540.5999755859375</v>
      </c>
      <c r="G86" s="4">
        <v>43434</v>
      </c>
      <c r="H86" s="4">
        <v>43461</v>
      </c>
      <c r="I86">
        <f t="shared" si="1"/>
        <v>27</v>
      </c>
      <c r="J86" t="n">
        <v>540.0</v>
      </c>
      <c r="K86" t="n">
        <v>17.799999237060547</v>
      </c>
      <c r="L86" t="n">
        <v>34.0</v>
      </c>
      <c r="M86" t="n">
        <v>50.0</v>
      </c>
      <c r="N86" t="n">
        <v>490.6000061035156</v>
      </c>
      <c r="O86" t="n">
        <v>440.6000061035156</v>
      </c>
      <c r="P86" t="n">
        <v>390.6000061035156</v>
      </c>
      <c r="Q86" t="n">
        <v>440.0</v>
      </c>
      <c r="R86" t="n">
        <v>390.0</v>
      </c>
      <c r="S86" t="s">
        <v>436</v>
      </c>
      <c r="T86" t="s">
        <v>436</v>
      </c>
      <c r="U86" t="s">
        <v>436</v>
      </c>
    </row>
    <row r="87" spans="1:9" x14ac:dyDescent="0.2">
      <c r="A87" t="s">
        <v>49</v>
      </c>
      <c r="B87" s="1" t="s">
        <v>283</v>
      </c>
      <c r="C87">
        <v>5</v>
      </c>
      <c r="D87" t="s">
        <v>406</v>
      </c>
      <c r="E87" t="n">
        <v>245.35000610351562</v>
      </c>
      <c r="F87" t="n">
        <v>245.35000610351562</v>
      </c>
      <c r="G87" s="4">
        <v>43434</v>
      </c>
      <c r="H87" s="4">
        <v>43461</v>
      </c>
      <c r="I87">
        <f t="shared" si="1"/>
        <v>27</v>
      </c>
      <c r="J87" t="n">
        <v>245.0</v>
      </c>
      <c r="K87" t="n">
        <v>7.150000095367432</v>
      </c>
      <c r="L87" t="n">
        <v>23.0</v>
      </c>
      <c r="M87" t="n">
        <v>15.0</v>
      </c>
      <c r="N87" t="n">
        <v>260.3500061035156</v>
      </c>
      <c r="O87" t="n">
        <v>275.3500061035156</v>
      </c>
      <c r="P87" t="n">
        <v>290.3500061035156</v>
      </c>
      <c r="Q87" t="n">
        <v>275.0</v>
      </c>
      <c r="R87" t="n">
        <v>290.0</v>
      </c>
      <c r="S87" t="n">
        <v>0.75</v>
      </c>
      <c r="T87" t="n">
        <v>0.44999998807907104</v>
      </c>
      <c r="U87" t="s">
        <v>437</v>
      </c>
    </row>
    <row r="88" spans="1:9" x14ac:dyDescent="0.2">
      <c r="A88" t="s">
        <v>49</v>
      </c>
      <c r="B88" s="1" t="s">
        <v>283</v>
      </c>
      <c r="C88">
        <v>5</v>
      </c>
      <c r="D88" t="s">
        <v>407</v>
      </c>
      <c r="E88" t="n">
        <v>245.35000610351562</v>
      </c>
      <c r="F88" t="n">
        <v>245.35000610351562</v>
      </c>
      <c r="G88" s="4">
        <v>43434</v>
      </c>
      <c r="H88" s="4">
        <v>43461</v>
      </c>
      <c r="I88">
        <f t="shared" si="1"/>
        <v>27</v>
      </c>
      <c r="J88" t="n">
        <v>245.0</v>
      </c>
      <c r="K88" t="n">
        <v>8.600000381469727</v>
      </c>
      <c r="L88" t="n">
        <v>36.0</v>
      </c>
      <c r="M88" t="n">
        <v>24.0</v>
      </c>
      <c r="N88" t="n">
        <v>221.35000610351562</v>
      </c>
      <c r="O88" t="n">
        <v>197.35000610351562</v>
      </c>
      <c r="P88" t="n">
        <v>173.35000610351562</v>
      </c>
      <c r="Q88" t="n">
        <v>195.0</v>
      </c>
      <c r="R88" t="n">
        <v>175.0</v>
      </c>
      <c r="S88" t="s">
        <v>436</v>
      </c>
      <c r="T88" t="s">
        <v>436</v>
      </c>
      <c r="U88" t="s">
        <v>436</v>
      </c>
    </row>
    <row r="89" spans="1:9" x14ac:dyDescent="0.2">
      <c r="A89" t="s">
        <v>50</v>
      </c>
      <c r="B89" s="1" t="s">
        <v>388</v>
      </c>
      <c r="C89">
        <v>20</v>
      </c>
      <c r="D89" t="s">
        <v>406</v>
      </c>
      <c r="E89" t="n">
        <v>1228.0</v>
      </c>
      <c r="F89" t="n">
        <v>1228.0</v>
      </c>
      <c r="G89" s="4">
        <v>43434</v>
      </c>
      <c r="H89" s="4">
        <v>43461</v>
      </c>
      <c r="I89">
        <f t="shared" si="1"/>
        <v>27</v>
      </c>
      <c r="J89" t="n">
        <v>1220.0</v>
      </c>
      <c r="K89" t="n">
        <v>30.399999618530273</v>
      </c>
      <c r="L89" t="n">
        <v>16.0</v>
      </c>
      <c r="M89" t="n">
        <v>53.0</v>
      </c>
      <c r="N89" t="n">
        <v>1281.0</v>
      </c>
      <c r="O89" t="n">
        <v>1334.0</v>
      </c>
      <c r="P89" t="n">
        <v>1387.0</v>
      </c>
      <c r="Q89" t="n">
        <v>1340.0</v>
      </c>
      <c r="R89" t="n">
        <v>1380.0</v>
      </c>
      <c r="S89" t="n">
        <v>3.25</v>
      </c>
      <c r="T89" t="n">
        <v>3.25</v>
      </c>
      <c r="U89" t="n">
        <v>1340.0</v>
      </c>
    </row>
    <row r="90" spans="1:9" x14ac:dyDescent="0.2">
      <c r="A90" t="s">
        <v>50</v>
      </c>
      <c r="B90" s="1" t="s">
        <v>388</v>
      </c>
      <c r="C90">
        <v>20</v>
      </c>
      <c r="D90" t="s">
        <v>407</v>
      </c>
      <c r="E90" t="n">
        <v>1228.0</v>
      </c>
      <c r="F90" t="n">
        <v>1228.0</v>
      </c>
      <c r="G90" s="4">
        <v>43434</v>
      </c>
      <c r="H90" s="4">
        <v>43461</v>
      </c>
      <c r="I90">
        <f t="shared" si="1"/>
        <v>27</v>
      </c>
      <c r="J90" t="n">
        <v>1220.0</v>
      </c>
      <c r="K90" t="n">
        <v>39.75</v>
      </c>
      <c r="L90" t="n">
        <v>36.0</v>
      </c>
      <c r="M90" t="n">
        <v>120.0</v>
      </c>
      <c r="N90" t="n">
        <v>1108.0</v>
      </c>
      <c r="O90" t="n">
        <v>988.0</v>
      </c>
      <c r="P90" t="n">
        <v>868.0</v>
      </c>
      <c r="Q90" t="n">
        <v>980.0</v>
      </c>
      <c r="R90" t="n">
        <v>860.0</v>
      </c>
      <c r="S90" t="s">
        <v>436</v>
      </c>
      <c r="T90" t="s">
        <v>436</v>
      </c>
      <c r="U90" t="s">
        <v>436</v>
      </c>
    </row>
    <row r="91" spans="1:9" x14ac:dyDescent="0.2">
      <c r="A91" t="s">
        <v>52</v>
      </c>
      <c r="B91" s="1" t="s">
        <v>282</v>
      </c>
      <c r="C91">
        <v>20</v>
      </c>
      <c r="D91" t="s">
        <v>406</v>
      </c>
      <c r="E91" t="n">
        <v>807.0</v>
      </c>
      <c r="F91" t="n">
        <v>807.0</v>
      </c>
      <c r="G91" s="4">
        <v>43434</v>
      </c>
      <c r="H91" s="4">
        <v>43461</v>
      </c>
      <c r="I91">
        <f t="shared" si="1"/>
        <v>27</v>
      </c>
      <c r="J91" t="n">
        <v>800.0</v>
      </c>
      <c r="K91" t="n">
        <v>39.0</v>
      </c>
      <c r="L91" t="n">
        <v>37.0</v>
      </c>
      <c r="M91" t="n">
        <v>81.0</v>
      </c>
      <c r="N91" t="n">
        <v>888.0</v>
      </c>
      <c r="O91" t="n">
        <v>969.0</v>
      </c>
      <c r="P91" t="n">
        <v>1050.0</v>
      </c>
      <c r="Q91" t="n">
        <v>960.0</v>
      </c>
      <c r="R91" t="n">
        <v>1060.0</v>
      </c>
      <c r="S91" t="s">
        <v>436</v>
      </c>
      <c r="T91" t="n">
        <v>6.699999809265137</v>
      </c>
      <c r="U91" t="n">
        <v>940.0</v>
      </c>
    </row>
    <row r="92" spans="1:9" x14ac:dyDescent="0.2">
      <c r="A92" t="s">
        <v>52</v>
      </c>
      <c r="B92" s="1" t="s">
        <v>282</v>
      </c>
      <c r="C92">
        <v>20</v>
      </c>
      <c r="D92" t="s">
        <v>407</v>
      </c>
      <c r="E92" t="n">
        <v>807.0</v>
      </c>
      <c r="F92" t="n">
        <v>807.0</v>
      </c>
      <c r="G92" s="4">
        <v>43434</v>
      </c>
      <c r="H92" s="4">
        <v>43461</v>
      </c>
      <c r="I92">
        <f t="shared" si="1"/>
        <v>27</v>
      </c>
      <c r="J92" t="n">
        <v>800.0</v>
      </c>
      <c r="K92" t="n">
        <v>26.75</v>
      </c>
      <c r="L92" t="n">
        <v>38.0</v>
      </c>
      <c r="M92" t="n">
        <v>83.0</v>
      </c>
      <c r="N92" t="n">
        <v>724.0</v>
      </c>
      <c r="O92" t="n">
        <v>641.0</v>
      </c>
      <c r="P92" t="n">
        <v>558.0</v>
      </c>
      <c r="Q92" t="n">
        <v>640.0</v>
      </c>
      <c r="R92" t="n">
        <v>560.0</v>
      </c>
      <c r="S92" t="s">
        <v>436</v>
      </c>
      <c r="T92" t="s">
        <v>436</v>
      </c>
      <c r="U92" t="s">
        <v>436</v>
      </c>
    </row>
    <row r="93" spans="1:9" x14ac:dyDescent="0.2">
      <c r="A93" t="s">
        <v>52</v>
      </c>
      <c r="B93" s="1" t="s">
        <v>282</v>
      </c>
      <c r="C93">
        <v>20</v>
      </c>
      <c r="D93" t="s">
        <v>406</v>
      </c>
      <c r="E93" t="n">
        <v>807.0</v>
      </c>
      <c r="F93" t="n">
        <v>807.0</v>
      </c>
      <c r="G93" s="4">
        <v>43434</v>
      </c>
      <c r="H93" s="4">
        <v>43461</v>
      </c>
      <c r="I93">
        <f t="shared" si="1"/>
        <v>27</v>
      </c>
      <c r="J93" t="n">
        <v>800.0</v>
      </c>
      <c r="K93" t="n">
        <v>39.0</v>
      </c>
      <c r="L93" t="n">
        <v>37.0</v>
      </c>
      <c r="M93" t="n">
        <v>81.0</v>
      </c>
      <c r="N93" t="n">
        <v>888.0</v>
      </c>
      <c r="O93" t="n">
        <v>969.0</v>
      </c>
      <c r="P93" t="n">
        <v>1050.0</v>
      </c>
      <c r="Q93" t="n">
        <v>960.0</v>
      </c>
      <c r="R93" t="n">
        <v>1060.0</v>
      </c>
      <c r="S93" t="s">
        <v>436</v>
      </c>
      <c r="T93" t="n">
        <v>6.699999809265137</v>
      </c>
      <c r="U93" t="n">
        <v>940.0</v>
      </c>
    </row>
    <row r="94" spans="1:9" x14ac:dyDescent="0.2">
      <c r="A94" t="s">
        <v>52</v>
      </c>
      <c r="B94" s="1" t="s">
        <v>282</v>
      </c>
      <c r="C94">
        <v>20</v>
      </c>
      <c r="D94" t="s">
        <v>407</v>
      </c>
      <c r="E94" t="n">
        <v>807.0</v>
      </c>
      <c r="F94" t="n">
        <v>807.0</v>
      </c>
      <c r="G94" s="4">
        <v>43434</v>
      </c>
      <c r="H94" s="4">
        <v>43461</v>
      </c>
      <c r="I94">
        <f t="shared" si="1"/>
        <v>27</v>
      </c>
      <c r="J94" t="n">
        <v>800.0</v>
      </c>
      <c r="K94" t="n">
        <v>26.75</v>
      </c>
      <c r="L94" t="n">
        <v>38.0</v>
      </c>
      <c r="M94" t="n">
        <v>83.0</v>
      </c>
      <c r="N94" t="n">
        <v>724.0</v>
      </c>
      <c r="O94" t="n">
        <v>641.0</v>
      </c>
      <c r="P94" t="n">
        <v>558.0</v>
      </c>
      <c r="Q94" t="n">
        <v>640.0</v>
      </c>
      <c r="R94" t="n">
        <v>560.0</v>
      </c>
      <c r="S94" t="s">
        <v>436</v>
      </c>
      <c r="T94" t="s">
        <v>436</v>
      </c>
      <c r="U94" t="s">
        <v>436</v>
      </c>
    </row>
    <row r="95" spans="1:9" x14ac:dyDescent="0.2">
      <c r="A95" t="s">
        <v>53</v>
      </c>
      <c r="B95" s="1" t="s">
        <v>353</v>
      </c>
      <c r="C95">
        <v>10</v>
      </c>
      <c r="D95" t="s">
        <v>406</v>
      </c>
      <c r="E95" t="n">
        <v>411.5</v>
      </c>
      <c r="F95" t="n">
        <v>411.5</v>
      </c>
      <c r="G95" s="4">
        <v>43434</v>
      </c>
      <c r="H95" s="4">
        <v>43461</v>
      </c>
      <c r="I95">
        <f t="shared" si="1"/>
        <v>27</v>
      </c>
      <c r="J95" t="n">
        <v>410.0</v>
      </c>
      <c r="K95" t="n">
        <v>15.0</v>
      </c>
      <c r="L95" t="n">
        <v>28.0</v>
      </c>
      <c r="M95" t="n">
        <v>31.0</v>
      </c>
      <c r="N95" t="n">
        <v>442.5</v>
      </c>
      <c r="O95" t="n">
        <v>473.5</v>
      </c>
      <c r="P95" t="n">
        <v>504.5</v>
      </c>
      <c r="Q95" t="n">
        <v>470.0</v>
      </c>
      <c r="R95" t="n">
        <v>500.0</v>
      </c>
      <c r="S95" t="s">
        <v>436</v>
      </c>
      <c r="T95" t="n">
        <v>1.5</v>
      </c>
      <c r="U95" t="s">
        <v>437</v>
      </c>
    </row>
    <row r="96" spans="1:9" x14ac:dyDescent="0.2">
      <c r="A96" t="s">
        <v>53</v>
      </c>
      <c r="B96" s="1" t="s">
        <v>353</v>
      </c>
      <c r="C96">
        <v>10</v>
      </c>
      <c r="D96" t="s">
        <v>407</v>
      </c>
      <c r="E96" t="n">
        <v>411.5</v>
      </c>
      <c r="F96" t="n">
        <v>411.5</v>
      </c>
      <c r="G96" s="4">
        <v>43434</v>
      </c>
      <c r="H96" s="4">
        <v>43461</v>
      </c>
      <c r="I96">
        <f t="shared" si="1"/>
        <v>27</v>
      </c>
      <c r="J96" t="n">
        <v>410.0</v>
      </c>
      <c r="K96" t="n">
        <v>13.449999809265137</v>
      </c>
      <c r="L96" t="n">
        <v>35.0</v>
      </c>
      <c r="M96" t="n">
        <v>39.0</v>
      </c>
      <c r="N96" t="n">
        <v>372.5</v>
      </c>
      <c r="O96" t="n">
        <v>333.5</v>
      </c>
      <c r="P96" t="n">
        <v>294.5</v>
      </c>
      <c r="Q96" t="n">
        <v>330.0</v>
      </c>
      <c r="R96" t="n">
        <v>290.0</v>
      </c>
      <c r="S96" t="s">
        <v>436</v>
      </c>
      <c r="T96" t="s">
        <v>436</v>
      </c>
      <c r="U96" t="s">
        <v>436</v>
      </c>
    </row>
    <row r="97" spans="1:9" x14ac:dyDescent="0.2">
      <c r="A97" t="s">
        <v>56</v>
      </c>
      <c r="B97" s="1" t="s">
        <v>288</v>
      </c>
      <c r="C97">
        <v>10</v>
      </c>
      <c r="D97" t="s">
        <v>406</v>
      </c>
      <c r="E97" t="n">
        <v>212.39999389648438</v>
      </c>
      <c r="F97" t="n">
        <v>212.39999389648438</v>
      </c>
      <c r="G97" s="4">
        <v>43434</v>
      </c>
      <c r="H97" s="4">
        <v>43461</v>
      </c>
      <c r="I97">
        <f t="shared" si="1"/>
        <v>27</v>
      </c>
      <c r="J97" t="n">
        <v>210.0</v>
      </c>
      <c r="K97" t="n">
        <v>18.350000381469727</v>
      </c>
      <c r="L97" t="n">
        <v>72.0</v>
      </c>
      <c r="M97" t="n">
        <v>42.0</v>
      </c>
      <c r="N97" t="n">
        <v>254.39999389648438</v>
      </c>
      <c r="O97" t="n">
        <v>296.3999938964844</v>
      </c>
      <c r="P97" t="n">
        <v>338.3999938964844</v>
      </c>
      <c r="Q97" t="n">
        <v>300.0</v>
      </c>
      <c r="R97" t="n">
        <v>340.0</v>
      </c>
      <c r="S97" t="n">
        <v>1.899999976158142</v>
      </c>
      <c r="T97" t="n">
        <v>1.5</v>
      </c>
      <c r="U97" t="s">
        <v>437</v>
      </c>
    </row>
    <row r="98" spans="1:9" x14ac:dyDescent="0.2">
      <c r="A98" t="s">
        <v>56</v>
      </c>
      <c r="B98" s="1" t="s">
        <v>288</v>
      </c>
      <c r="C98">
        <v>10</v>
      </c>
      <c r="D98" t="s">
        <v>407</v>
      </c>
      <c r="E98" t="n">
        <v>212.39999389648438</v>
      </c>
      <c r="F98" t="n">
        <v>212.39999389648438</v>
      </c>
      <c r="G98" s="4">
        <v>43434</v>
      </c>
      <c r="H98" s="4">
        <v>43461</v>
      </c>
      <c r="I98">
        <f t="shared" si="1"/>
        <v>27</v>
      </c>
      <c r="J98" t="n">
        <v>210.0</v>
      </c>
      <c r="K98" t="n">
        <v>16.350000381469727</v>
      </c>
      <c r="L98" t="n">
        <v>80.0</v>
      </c>
      <c r="M98" t="n">
        <v>46.0</v>
      </c>
      <c r="N98" t="n">
        <v>166.39999389648438</v>
      </c>
      <c r="O98" t="n">
        <v>120.4000015258789</v>
      </c>
      <c r="P98" t="n">
        <v>74.4000015258789</v>
      </c>
      <c r="Q98" t="n">
        <v>120.0</v>
      </c>
      <c r="R98" t="n">
        <v>70.0</v>
      </c>
      <c r="S98" t="s">
        <v>436</v>
      </c>
      <c r="T98" t="s">
        <v>436</v>
      </c>
      <c r="U98" t="s">
        <v>436</v>
      </c>
    </row>
    <row r="99" spans="1:9" x14ac:dyDescent="0.2">
      <c r="A99" t="s">
        <v>57</v>
      </c>
      <c r="B99" s="1" t="s">
        <v>354</v>
      </c>
      <c r="C99">
        <v>1</v>
      </c>
      <c r="D99" t="s">
        <v>406</v>
      </c>
      <c r="E99" t="n">
        <v>38.099998474121094</v>
      </c>
      <c r="F99" t="n">
        <v>38.099998474121094</v>
      </c>
      <c r="G99" s="4">
        <v>43434</v>
      </c>
      <c r="H99" s="4">
        <v>43461</v>
      </c>
      <c r="I99">
        <f t="shared" si="1"/>
        <v>27</v>
      </c>
      <c r="J99" t="n">
        <v>38.0</v>
      </c>
      <c r="K99" t="n">
        <v>2.549999952316284</v>
      </c>
      <c r="L99" t="n">
        <v>57.0</v>
      </c>
      <c r="M99" t="n">
        <v>6.0</v>
      </c>
      <c r="N99" t="n">
        <v>44.099998474121094</v>
      </c>
      <c r="O99" t="n">
        <v>50.099998474121094</v>
      </c>
      <c r="P99" t="n">
        <v>56.099998474121094</v>
      </c>
      <c r="Q99" t="n">
        <v>50.0</v>
      </c>
      <c r="R99" t="n">
        <v>56.0</v>
      </c>
      <c r="S99" t="n">
        <v>0.10000000149011612</v>
      </c>
      <c r="T99" t="n">
        <v>0.10000000149011612</v>
      </c>
      <c r="U99" t="n">
        <v>50.0</v>
      </c>
    </row>
    <row r="100" spans="1:9" x14ac:dyDescent="0.2">
      <c r="A100" t="s">
        <v>57</v>
      </c>
      <c r="B100" s="1" t="s">
        <v>354</v>
      </c>
      <c r="C100">
        <v>1</v>
      </c>
      <c r="D100" t="s">
        <v>407</v>
      </c>
      <c r="E100" t="n">
        <v>38.099998474121094</v>
      </c>
      <c r="F100" t="n">
        <v>38.099998474121094</v>
      </c>
      <c r="G100" s="4">
        <v>43434</v>
      </c>
      <c r="H100" s="4">
        <v>43461</v>
      </c>
      <c r="I100">
        <f t="shared" si="1"/>
        <v>27</v>
      </c>
      <c r="J100" t="n">
        <v>38.0</v>
      </c>
      <c r="K100" t="n">
        <v>2.0</v>
      </c>
      <c r="L100" t="n">
        <v>53.0</v>
      </c>
      <c r="M100" t="n">
        <v>5.0</v>
      </c>
      <c r="N100" t="n">
        <v>33.099998474121094</v>
      </c>
      <c r="O100" t="n">
        <v>28.100000381469727</v>
      </c>
      <c r="P100" t="n">
        <v>23.100000381469727</v>
      </c>
      <c r="Q100" t="n">
        <v>28.0</v>
      </c>
      <c r="R100" t="n">
        <v>23.0</v>
      </c>
      <c r="S100" t="s">
        <v>436</v>
      </c>
      <c r="T100" t="s">
        <v>436</v>
      </c>
      <c r="U100" t="s">
        <v>436</v>
      </c>
    </row>
    <row r="101" spans="1:9" x14ac:dyDescent="0.2">
      <c r="A101" t="s">
        <v>58</v>
      </c>
      <c r="B101" s="1" t="s">
        <v>289</v>
      </c>
      <c r="C101">
        <v>20</v>
      </c>
      <c r="D101" t="s">
        <v>406</v>
      </c>
      <c r="E101" t="n">
        <v>1427.0</v>
      </c>
      <c r="F101" t="n">
        <v>1427.0</v>
      </c>
      <c r="G101" s="4">
        <v>43434</v>
      </c>
      <c r="H101" s="4">
        <v>43461</v>
      </c>
      <c r="I101">
        <f t="shared" si="1"/>
        <v>27</v>
      </c>
      <c r="J101" t="n">
        <v>1420.0</v>
      </c>
      <c r="K101" t="n">
        <v>63.0</v>
      </c>
      <c r="L101" t="n">
        <v>35.0</v>
      </c>
      <c r="M101" t="n">
        <v>136.0</v>
      </c>
      <c r="N101" t="n">
        <v>1563.0</v>
      </c>
      <c r="O101" t="n">
        <v>1699.0</v>
      </c>
      <c r="P101" t="n">
        <v>1835.0</v>
      </c>
      <c r="Q101" t="n">
        <v>1700.0</v>
      </c>
      <c r="R101" t="n">
        <v>1840.0</v>
      </c>
      <c r="S101" t="n">
        <v>1.2000000476837158</v>
      </c>
      <c r="T101" t="n">
        <v>4.75</v>
      </c>
      <c r="U101" t="n">
        <v>1740.0</v>
      </c>
    </row>
    <row r="102" spans="1:9" x14ac:dyDescent="0.2">
      <c r="A102" t="s">
        <v>58</v>
      </c>
      <c r="B102" s="1" t="s">
        <v>289</v>
      </c>
      <c r="C102">
        <v>20</v>
      </c>
      <c r="D102" t="s">
        <v>407</v>
      </c>
      <c r="E102" t="n">
        <v>1427.0</v>
      </c>
      <c r="F102" t="n">
        <v>1427.0</v>
      </c>
      <c r="G102" s="4">
        <v>43434</v>
      </c>
      <c r="H102" s="4">
        <v>43461</v>
      </c>
      <c r="I102">
        <f t="shared" si="1"/>
        <v>27</v>
      </c>
      <c r="J102" t="n">
        <v>1420.0</v>
      </c>
      <c r="K102" t="n">
        <v>54.0</v>
      </c>
      <c r="L102" t="n">
        <v>41.0</v>
      </c>
      <c r="M102" t="n">
        <v>159.0</v>
      </c>
      <c r="N102" t="n">
        <v>1268.0</v>
      </c>
      <c r="O102" t="n">
        <v>1109.0</v>
      </c>
      <c r="P102" t="n">
        <v>950.0</v>
      </c>
      <c r="Q102" t="n">
        <v>1100.0</v>
      </c>
      <c r="R102" t="n">
        <v>960.0</v>
      </c>
      <c r="S102" t="s">
        <v>436</v>
      </c>
      <c r="T102" t="s">
        <v>436</v>
      </c>
      <c r="U102" t="s">
        <v>436</v>
      </c>
    </row>
    <row r="103" spans="1:9" x14ac:dyDescent="0.2">
      <c r="A103" t="s">
        <v>59</v>
      </c>
      <c r="B103" s="1" t="s">
        <v>285</v>
      </c>
      <c r="C103">
        <v>5</v>
      </c>
      <c r="D103" t="s">
        <v>406</v>
      </c>
      <c r="E103" t="n">
        <v>178.5500030517578</v>
      </c>
      <c r="F103" t="n">
        <v>178.5500030517578</v>
      </c>
      <c r="G103" s="4">
        <v>43434</v>
      </c>
      <c r="H103" s="4">
        <v>43461</v>
      </c>
      <c r="I103">
        <f t="shared" si="1"/>
        <v>27</v>
      </c>
      <c r="J103" t="n">
        <v>180.0</v>
      </c>
      <c r="K103" t="n">
        <v>8.5</v>
      </c>
      <c r="L103" t="n">
        <v>44.0</v>
      </c>
      <c r="M103" t="n">
        <v>21.0</v>
      </c>
      <c r="N103" t="n">
        <v>199.5500030517578</v>
      </c>
      <c r="O103" t="n">
        <v>220.5500030517578</v>
      </c>
      <c r="P103" t="n">
        <v>241.5500030517578</v>
      </c>
      <c r="Q103" t="n">
        <v>220.0</v>
      </c>
      <c r="R103" t="n">
        <v>240.0</v>
      </c>
      <c r="S103" t="n">
        <v>0.550000011920929</v>
      </c>
      <c r="T103" t="n">
        <v>0.3499999940395355</v>
      </c>
      <c r="U103" t="s">
        <v>437</v>
      </c>
    </row>
    <row r="104" spans="1:9" x14ac:dyDescent="0.2">
      <c r="A104" t="s">
        <v>59</v>
      </c>
      <c r="B104" s="1" t="s">
        <v>285</v>
      </c>
      <c r="C104">
        <v>5</v>
      </c>
      <c r="D104" t="s">
        <v>407</v>
      </c>
      <c r="E104" t="n">
        <v>178.5500030517578</v>
      </c>
      <c r="F104" t="n">
        <v>178.5500030517578</v>
      </c>
      <c r="G104" s="4">
        <v>43434</v>
      </c>
      <c r="H104" s="4">
        <v>43461</v>
      </c>
      <c r="I104">
        <f t="shared" si="1"/>
        <v>27</v>
      </c>
      <c r="J104" t="n">
        <v>180.0</v>
      </c>
      <c r="K104" t="n">
        <v>9.899999618530273</v>
      </c>
      <c r="L104" t="n">
        <v>51.0</v>
      </c>
      <c r="M104" t="n">
        <v>25.0</v>
      </c>
      <c r="N104" t="n">
        <v>153.5500030517578</v>
      </c>
      <c r="O104" t="n">
        <v>128.5500030517578</v>
      </c>
      <c r="P104" t="n">
        <v>103.55000305175781</v>
      </c>
      <c r="Q104" t="n">
        <v>130.0</v>
      </c>
      <c r="R104" t="n">
        <v>105.0</v>
      </c>
      <c r="S104" t="n">
        <v>0.5</v>
      </c>
      <c r="T104" t="s">
        <v>436</v>
      </c>
      <c r="U104" t="s">
        <v>436</v>
      </c>
    </row>
    <row r="105" spans="1:9" x14ac:dyDescent="0.2">
      <c r="A105" t="s">
        <v>60</v>
      </c>
      <c r="B105" s="1" t="s">
        <v>281</v>
      </c>
      <c r="C105">
        <v>50</v>
      </c>
      <c r="D105" t="s">
        <v>406</v>
      </c>
      <c r="E105" t="n">
        <v>2730.0</v>
      </c>
      <c r="F105" t="n">
        <v>2730.0</v>
      </c>
      <c r="G105" s="4">
        <v>43434</v>
      </c>
      <c r="H105" s="4">
        <v>43461</v>
      </c>
      <c r="I105">
        <f t="shared" si="1"/>
        <v>27</v>
      </c>
      <c r="J105" t="n">
        <v>2750.0</v>
      </c>
      <c r="K105" t="n">
        <v>93.44999694824219</v>
      </c>
      <c r="L105" t="n">
        <v>32.0</v>
      </c>
      <c r="M105" t="n">
        <v>238.0</v>
      </c>
      <c r="N105" t="n">
        <v>2968.0</v>
      </c>
      <c r="O105" t="n">
        <v>3206.0</v>
      </c>
      <c r="P105" t="n">
        <v>3444.0</v>
      </c>
      <c r="Q105" t="n">
        <v>3200.0</v>
      </c>
      <c r="R105" t="n">
        <v>3450.0</v>
      </c>
      <c r="S105" t="s">
        <v>436</v>
      </c>
      <c r="T105" t="n">
        <v>6.0</v>
      </c>
      <c r="U105" t="n">
        <v>3150.0</v>
      </c>
    </row>
    <row r="106" spans="1:9" x14ac:dyDescent="0.2">
      <c r="A106" t="s">
        <v>60</v>
      </c>
      <c r="B106" s="1" t="s">
        <v>281</v>
      </c>
      <c r="C106">
        <v>50</v>
      </c>
      <c r="D106" t="s">
        <v>407</v>
      </c>
      <c r="E106" t="n">
        <v>2730.0</v>
      </c>
      <c r="F106" t="n">
        <v>2730.0</v>
      </c>
      <c r="G106" s="4">
        <v>43434</v>
      </c>
      <c r="H106" s="4">
        <v>43461</v>
      </c>
      <c r="I106">
        <f t="shared" si="1"/>
        <v>27</v>
      </c>
      <c r="J106" t="n">
        <v>2750.0</v>
      </c>
      <c r="K106" t="n">
        <v>112.5</v>
      </c>
      <c r="L106" t="n">
        <v>38.0</v>
      </c>
      <c r="M106" t="n">
        <v>282.0</v>
      </c>
      <c r="N106" t="n">
        <v>2448.0</v>
      </c>
      <c r="O106" t="n">
        <v>2166.0</v>
      </c>
      <c r="P106" t="n">
        <v>1884.0</v>
      </c>
      <c r="Q106" t="n">
        <v>2150.0</v>
      </c>
      <c r="R106" t="n">
        <v>1900.0</v>
      </c>
      <c r="S106" t="s">
        <v>436</v>
      </c>
      <c r="T106" t="s">
        <v>436</v>
      </c>
      <c r="U106" t="s">
        <v>436</v>
      </c>
    </row>
    <row r="107" spans="1:9" x14ac:dyDescent="0.2">
      <c r="A107" t="s">
        <v>61</v>
      </c>
      <c r="B107" s="1" t="s">
        <v>355</v>
      </c>
      <c r="C107">
        <v>500</v>
      </c>
      <c r="D107" t="s">
        <v>406</v>
      </c>
      <c r="E107" t="n">
        <v>23350.05078125</v>
      </c>
      <c r="F107" t="n">
        <v>23350.05078125</v>
      </c>
      <c r="G107" s="4">
        <v>43434</v>
      </c>
      <c r="H107" s="4">
        <v>43461</v>
      </c>
      <c r="I107">
        <f t="shared" si="1"/>
        <v>27</v>
      </c>
      <c r="J107" t="n">
        <v>23500.0</v>
      </c>
      <c r="K107" t="n">
        <v>890.0</v>
      </c>
      <c r="L107" t="n">
        <v>35.0</v>
      </c>
      <c r="M107" t="n">
        <v>2222.0</v>
      </c>
      <c r="N107" t="n">
        <v>25572.05078125</v>
      </c>
      <c r="O107" t="n">
        <v>27794.05078125</v>
      </c>
      <c r="P107" t="n">
        <v>30016.05078125</v>
      </c>
      <c r="Q107" t="n">
        <v>28000.0</v>
      </c>
      <c r="R107" t="n">
        <v>30000.0</v>
      </c>
      <c r="S107" t="n">
        <v>300.0</v>
      </c>
      <c r="T107" t="n">
        <v>90.0</v>
      </c>
      <c r="U107" t="s">
        <v>437</v>
      </c>
    </row>
    <row r="108" spans="1:9" x14ac:dyDescent="0.2">
      <c r="A108" t="s">
        <v>61</v>
      </c>
      <c r="B108" s="1" t="s">
        <v>355</v>
      </c>
      <c r="C108">
        <v>500</v>
      </c>
      <c r="D108" t="s">
        <v>407</v>
      </c>
      <c r="E108" t="n">
        <v>23350.05078125</v>
      </c>
      <c r="F108" t="n">
        <v>23350.05078125</v>
      </c>
      <c r="G108" s="4">
        <v>43434</v>
      </c>
      <c r="H108" s="4">
        <v>43461</v>
      </c>
      <c r="I108">
        <f t="shared" si="1"/>
        <v>27</v>
      </c>
      <c r="J108" t="n">
        <v>23500.0</v>
      </c>
      <c r="K108" t="n">
        <v>966.0499877929688</v>
      </c>
      <c r="L108" t="n">
        <v>39.0</v>
      </c>
      <c r="M108" t="n">
        <v>2476.0</v>
      </c>
      <c r="N108" t="n">
        <v>20874.05078125</v>
      </c>
      <c r="O108" t="n">
        <v>18398.05078125</v>
      </c>
      <c r="P108" t="n">
        <v>15922.0498046875</v>
      </c>
      <c r="Q108" t="n">
        <v>18500.0</v>
      </c>
      <c r="R108" t="n">
        <v>16000.0</v>
      </c>
      <c r="S108" t="s">
        <v>436</v>
      </c>
      <c r="T108" t="s">
        <v>436</v>
      </c>
      <c r="U108" t="s">
        <v>436</v>
      </c>
    </row>
    <row r="109" spans="1:9" x14ac:dyDescent="0.2">
      <c r="A109" t="s">
        <v>62</v>
      </c>
      <c r="B109" s="1" t="s">
        <v>356</v>
      </c>
      <c r="C109">
        <v>5</v>
      </c>
      <c r="D109" t="s">
        <v>406</v>
      </c>
      <c r="E109" t="n">
        <v>117.0</v>
      </c>
      <c r="F109" t="n">
        <v>117.0</v>
      </c>
      <c r="G109" s="4">
        <v>43434</v>
      </c>
      <c r="H109" s="4">
        <v>43461</v>
      </c>
      <c r="I109">
        <f t="shared" si="1"/>
        <v>27</v>
      </c>
      <c r="J109" t="n">
        <v>115.0</v>
      </c>
      <c r="K109" t="n">
        <v>5.949999809265137</v>
      </c>
      <c r="L109" t="s">
        <v>436</v>
      </c>
      <c r="M109" t="s">
        <v>436</v>
      </c>
      <c r="N109" t="s">
        <v>436</v>
      </c>
      <c r="O109" t="s">
        <v>436</v>
      </c>
      <c r="P109" t="s">
        <v>436</v>
      </c>
      <c r="Q109" t="s">
        <v>436</v>
      </c>
      <c r="R109" t="s">
        <v>436</v>
      </c>
      <c r="S109" t="s">
        <v>436</v>
      </c>
      <c r="T109" t="s">
        <v>436</v>
      </c>
      <c r="U109" t="s">
        <v>436</v>
      </c>
    </row>
    <row r="110" spans="1:9" x14ac:dyDescent="0.2">
      <c r="A110" t="s">
        <v>62</v>
      </c>
      <c r="B110" s="1" t="s">
        <v>356</v>
      </c>
      <c r="C110">
        <v>5</v>
      </c>
      <c r="D110" t="s">
        <v>407</v>
      </c>
      <c r="E110" t="n">
        <v>117.0</v>
      </c>
      <c r="F110" t="n">
        <v>117.0</v>
      </c>
      <c r="G110" s="4">
        <v>43434</v>
      </c>
      <c r="H110" s="4">
        <v>43461</v>
      </c>
      <c r="I110">
        <f t="shared" si="1"/>
        <v>27</v>
      </c>
      <c r="J110" t="n">
        <v>115.0</v>
      </c>
      <c r="K110" t="n">
        <v>3.799999952316284</v>
      </c>
      <c r="L110" t="n">
        <v>41.0</v>
      </c>
      <c r="M110" t="n">
        <v>13.0</v>
      </c>
      <c r="N110" t="n">
        <v>104.0</v>
      </c>
      <c r="O110" t="n">
        <v>91.0</v>
      </c>
      <c r="P110" t="n">
        <v>78.0</v>
      </c>
      <c r="Q110" t="n">
        <v>90.0</v>
      </c>
      <c r="R110" t="n">
        <v>80.0</v>
      </c>
      <c r="S110" t="s">
        <v>436</v>
      </c>
      <c r="T110" t="s">
        <v>436</v>
      </c>
      <c r="U110" t="s">
        <v>436</v>
      </c>
    </row>
    <row r="111" spans="1:9" x14ac:dyDescent="0.2">
      <c r="A111" t="s">
        <v>63</v>
      </c>
      <c r="B111" s="1" t="s">
        <v>250</v>
      </c>
      <c r="C111">
        <v>5</v>
      </c>
      <c r="D111" t="s">
        <v>406</v>
      </c>
      <c r="E111" t="n">
        <v>107.69999694824219</v>
      </c>
      <c r="F111" t="n">
        <v>107.69999694824219</v>
      </c>
      <c r="G111" s="4">
        <v>43434</v>
      </c>
      <c r="H111" s="4">
        <v>43461</v>
      </c>
      <c r="I111">
        <f t="shared" si="1"/>
        <v>27</v>
      </c>
      <c r="J111" t="n">
        <v>110.0</v>
      </c>
      <c r="K111" t="n">
        <v>5.5</v>
      </c>
      <c r="L111" t="n">
        <v>53.0</v>
      </c>
      <c r="M111" t="n">
        <v>16.0</v>
      </c>
      <c r="N111" t="n">
        <v>123.69999694824219</v>
      </c>
      <c r="O111" t="n">
        <v>139.6999969482422</v>
      </c>
      <c r="P111" t="n">
        <v>155.6999969482422</v>
      </c>
      <c r="Q111" t="n">
        <v>140.0</v>
      </c>
      <c r="R111" t="n">
        <v>155.0</v>
      </c>
      <c r="S111" t="n">
        <v>0.4000000059604645</v>
      </c>
      <c r="T111" t="n">
        <v>0.4000000059604645</v>
      </c>
      <c r="U111" t="n">
        <v>140.0</v>
      </c>
    </row>
    <row r="112" spans="1:9" x14ac:dyDescent="0.2">
      <c r="A112" t="s">
        <v>63</v>
      </c>
      <c r="B112" s="1" t="s">
        <v>250</v>
      </c>
      <c r="C112">
        <v>2.5</v>
      </c>
      <c r="D112" t="s">
        <v>407</v>
      </c>
      <c r="E112" t="n">
        <v>107.69999694824219</v>
      </c>
      <c r="F112" t="n">
        <v>107.69999694824219</v>
      </c>
      <c r="G112" s="4">
        <v>43434</v>
      </c>
      <c r="H112" s="4">
        <v>43461</v>
      </c>
      <c r="I112">
        <f t="shared" si="1"/>
        <v>27</v>
      </c>
      <c r="J112" t="n">
        <v>107.5</v>
      </c>
      <c r="K112" t="n">
        <v>6.150000095367432</v>
      </c>
      <c r="L112" t="n">
        <v>57.0</v>
      </c>
      <c r="M112" t="n">
        <v>17.0</v>
      </c>
      <c r="N112" t="n">
        <v>90.69999694824219</v>
      </c>
      <c r="O112" t="n">
        <v>73.69999694824219</v>
      </c>
      <c r="P112" t="n">
        <v>56.70000076293945</v>
      </c>
      <c r="Q112" t="n">
        <v>72.5</v>
      </c>
      <c r="R112" t="n">
        <v>57.5</v>
      </c>
      <c r="S112" t="s">
        <v>436</v>
      </c>
      <c r="T112" t="s">
        <v>436</v>
      </c>
      <c r="U112" t="s">
        <v>436</v>
      </c>
    </row>
    <row r="113" spans="1:9" x14ac:dyDescent="0.2">
      <c r="A113" t="s">
        <v>63</v>
      </c>
      <c r="B113" s="1" t="s">
        <v>250</v>
      </c>
      <c r="C113">
        <v>5</v>
      </c>
      <c r="D113" t="s">
        <v>406</v>
      </c>
      <c r="E113" t="n">
        <v>107.69999694824219</v>
      </c>
      <c r="F113" t="n">
        <v>107.69999694824219</v>
      </c>
      <c r="G113" s="4">
        <v>43434</v>
      </c>
      <c r="H113" s="4">
        <v>43461</v>
      </c>
      <c r="I113">
        <f t="shared" si="1"/>
        <v>27</v>
      </c>
      <c r="J113" t="n">
        <v>110.0</v>
      </c>
      <c r="K113" t="n">
        <v>5.5</v>
      </c>
      <c r="L113" t="n">
        <v>53.0</v>
      </c>
      <c r="M113" t="n">
        <v>16.0</v>
      </c>
      <c r="N113" t="n">
        <v>123.69999694824219</v>
      </c>
      <c r="O113" t="n">
        <v>139.6999969482422</v>
      </c>
      <c r="P113" t="n">
        <v>155.6999969482422</v>
      </c>
      <c r="Q113" t="n">
        <v>140.0</v>
      </c>
      <c r="R113" t="n">
        <v>155.0</v>
      </c>
      <c r="S113" t="n">
        <v>0.4000000059604645</v>
      </c>
      <c r="T113" t="n">
        <v>0.4000000059604645</v>
      </c>
      <c r="U113" t="n">
        <v>140.0</v>
      </c>
    </row>
    <row r="114" spans="1:9" x14ac:dyDescent="0.2">
      <c r="A114" t="s">
        <v>63</v>
      </c>
      <c r="B114" s="1" t="s">
        <v>250</v>
      </c>
      <c r="C114">
        <v>2.5</v>
      </c>
      <c r="D114" t="s">
        <v>407</v>
      </c>
      <c r="E114" t="n">
        <v>107.69999694824219</v>
      </c>
      <c r="F114" t="n">
        <v>107.69999694824219</v>
      </c>
      <c r="G114" s="4">
        <v>43434</v>
      </c>
      <c r="H114" s="4">
        <v>43461</v>
      </c>
      <c r="I114">
        <f t="shared" si="1"/>
        <v>27</v>
      </c>
      <c r="J114" t="n">
        <v>107.5</v>
      </c>
      <c r="K114" t="n">
        <v>6.150000095367432</v>
      </c>
      <c r="L114" t="n">
        <v>57.0</v>
      </c>
      <c r="M114" t="n">
        <v>17.0</v>
      </c>
      <c r="N114" t="n">
        <v>90.69999694824219</v>
      </c>
      <c r="O114" t="n">
        <v>73.69999694824219</v>
      </c>
      <c r="P114" t="n">
        <v>56.70000076293945</v>
      </c>
      <c r="Q114" t="n">
        <v>72.5</v>
      </c>
      <c r="R114" t="n">
        <v>57.5</v>
      </c>
      <c r="S114" t="s">
        <v>436</v>
      </c>
      <c r="T114" t="s">
        <v>436</v>
      </c>
      <c r="U114" t="s">
        <v>436</v>
      </c>
    </row>
    <row r="115" spans="1:9" x14ac:dyDescent="0.2">
      <c r="A115" t="s">
        <v>64</v>
      </c>
      <c r="B115" s="1" t="s">
        <v>304</v>
      </c>
      <c r="C115">
        <v>20</v>
      </c>
      <c r="D115" t="s">
        <v>406</v>
      </c>
      <c r="E115" t="n">
        <v>707.9500122070312</v>
      </c>
      <c r="F115" t="n">
        <v>707.9500122070312</v>
      </c>
      <c r="G115" s="4">
        <v>43434</v>
      </c>
      <c r="H115" s="4">
        <v>43461</v>
      </c>
      <c r="I115">
        <f t="shared" si="1"/>
        <v>27</v>
      </c>
      <c r="J115" t="n">
        <v>700.0</v>
      </c>
      <c r="K115" t="n">
        <v>37.0</v>
      </c>
      <c r="L115" t="n">
        <v>39.0</v>
      </c>
      <c r="M115" t="n">
        <v>75.0</v>
      </c>
      <c r="N115" t="n">
        <v>782.9500122070312</v>
      </c>
      <c r="O115" t="n">
        <v>857.9500122070312</v>
      </c>
      <c r="P115" t="n">
        <v>932.9500122070312</v>
      </c>
      <c r="Q115" t="n">
        <v>860.0</v>
      </c>
      <c r="R115" t="n">
        <v>940.0</v>
      </c>
      <c r="S115" t="n">
        <v>1.600000023841858</v>
      </c>
      <c r="T115" t="n">
        <v>1.399999976158142</v>
      </c>
      <c r="U115" t="n">
        <v>880.0</v>
      </c>
    </row>
    <row r="116" spans="1:9" x14ac:dyDescent="0.2">
      <c r="A116" t="s">
        <v>64</v>
      </c>
      <c r="B116" s="1" t="s">
        <v>304</v>
      </c>
      <c r="C116">
        <v>20</v>
      </c>
      <c r="D116" t="s">
        <v>407</v>
      </c>
      <c r="E116" t="n">
        <v>707.9500122070312</v>
      </c>
      <c r="F116" t="n">
        <v>707.9500122070312</v>
      </c>
      <c r="G116" s="4">
        <v>43434</v>
      </c>
      <c r="H116" s="4">
        <v>43461</v>
      </c>
      <c r="I116">
        <f t="shared" si="1"/>
        <v>27</v>
      </c>
      <c r="J116" t="n">
        <v>700.0</v>
      </c>
      <c r="K116" t="n">
        <v>26.25</v>
      </c>
      <c r="L116" t="n">
        <v>43.0</v>
      </c>
      <c r="M116" t="n">
        <v>83.0</v>
      </c>
      <c r="N116" t="n">
        <v>624.9500122070312</v>
      </c>
      <c r="O116" t="n">
        <v>541.9500122070312</v>
      </c>
      <c r="P116" t="n">
        <v>458.95001220703125</v>
      </c>
      <c r="Q116" t="n">
        <v>540.0</v>
      </c>
      <c r="R116" t="n">
        <v>460.0</v>
      </c>
      <c r="S116" t="s">
        <v>436</v>
      </c>
      <c r="T116" t="s">
        <v>436</v>
      </c>
      <c r="U116" t="s">
        <v>436</v>
      </c>
    </row>
    <row r="117" spans="1:9" x14ac:dyDescent="0.2">
      <c r="A117" t="s">
        <v>65</v>
      </c>
      <c r="B117" s="1" t="s">
        <v>389</v>
      </c>
      <c r="C117">
        <v>5</v>
      </c>
      <c r="D117" t="s">
        <v>406</v>
      </c>
      <c r="E117" t="n">
        <v>262.0</v>
      </c>
      <c r="F117" t="n">
        <v>262.0</v>
      </c>
      <c r="G117" s="4">
        <v>43434</v>
      </c>
      <c r="H117" s="4">
        <v>43461</v>
      </c>
      <c r="I117">
        <f t="shared" si="1"/>
        <v>27</v>
      </c>
      <c r="J117" t="n">
        <v>260.0</v>
      </c>
      <c r="K117" t="n">
        <v>10.5</v>
      </c>
      <c r="L117" t="n">
        <v>29.0</v>
      </c>
      <c r="M117" t="n">
        <v>21.0</v>
      </c>
      <c r="N117" t="n">
        <v>283.0</v>
      </c>
      <c r="O117" t="n">
        <v>304.0</v>
      </c>
      <c r="P117" t="n">
        <v>325.0</v>
      </c>
      <c r="Q117" t="n">
        <v>305.0</v>
      </c>
      <c r="R117" t="n">
        <v>325.0</v>
      </c>
      <c r="S117" t="s">
        <v>436</v>
      </c>
      <c r="T117" t="n">
        <v>0.949999988079071</v>
      </c>
      <c r="U117" t="n">
        <v>300.0</v>
      </c>
    </row>
    <row r="118" spans="1:9" x14ac:dyDescent="0.2">
      <c r="A118" t="s">
        <v>65</v>
      </c>
      <c r="B118" s="1" t="s">
        <v>389</v>
      </c>
      <c r="C118">
        <v>5</v>
      </c>
      <c r="D118" t="s">
        <v>407</v>
      </c>
      <c r="E118" t="n">
        <v>262.0</v>
      </c>
      <c r="F118" t="n">
        <v>262.0</v>
      </c>
      <c r="G118" s="4">
        <v>43434</v>
      </c>
      <c r="H118" s="4">
        <v>43461</v>
      </c>
      <c r="I118">
        <f t="shared" si="1"/>
        <v>27</v>
      </c>
      <c r="J118" t="n">
        <v>260.0</v>
      </c>
      <c r="K118" t="n">
        <v>7.550000190734863</v>
      </c>
      <c r="L118" t="n">
        <v>33.0</v>
      </c>
      <c r="M118" t="n">
        <v>24.0</v>
      </c>
      <c r="N118" t="n">
        <v>238.0</v>
      </c>
      <c r="O118" t="n">
        <v>214.0</v>
      </c>
      <c r="P118" t="n">
        <v>190.0</v>
      </c>
      <c r="Q118" t="n">
        <v>215.0</v>
      </c>
      <c r="R118" t="n">
        <v>190.0</v>
      </c>
      <c r="S118" t="s">
        <v>436</v>
      </c>
      <c r="T118" t="s">
        <v>436</v>
      </c>
      <c r="U118" t="s">
        <v>436</v>
      </c>
    </row>
    <row r="119" spans="1:9" x14ac:dyDescent="0.2">
      <c r="A119" t="s">
        <v>66</v>
      </c>
      <c r="B119" s="1" t="s">
        <v>293</v>
      </c>
      <c r="C119">
        <v>5</v>
      </c>
      <c r="D119" t="s">
        <v>406</v>
      </c>
      <c r="E119" t="n">
        <v>85.19999694824219</v>
      </c>
      <c r="F119" t="n">
        <v>85.19999694824219</v>
      </c>
      <c r="G119" s="4">
        <v>43434</v>
      </c>
      <c r="H119" s="4">
        <v>43461</v>
      </c>
      <c r="I119">
        <f t="shared" si="1"/>
        <v>27</v>
      </c>
      <c r="J119" t="n">
        <v>85.0</v>
      </c>
      <c r="K119" t="n">
        <v>4.199999809265137</v>
      </c>
      <c r="L119" t="n">
        <v>39.0</v>
      </c>
      <c r="M119" t="n">
        <v>9.0</v>
      </c>
      <c r="N119" t="n">
        <v>94.19999694824219</v>
      </c>
      <c r="O119" t="n">
        <v>103.19999694824219</v>
      </c>
      <c r="P119" t="n">
        <v>112.19999694824219</v>
      </c>
      <c r="Q119" t="n">
        <v>105.0</v>
      </c>
      <c r="R119" t="n">
        <v>110.0</v>
      </c>
      <c r="S119" t="n">
        <v>0.25</v>
      </c>
      <c r="T119" t="n">
        <v>0.25</v>
      </c>
      <c r="U119" t="n">
        <v>105.0</v>
      </c>
    </row>
    <row r="120" spans="1:9" x14ac:dyDescent="0.2">
      <c r="A120" t="s">
        <v>66</v>
      </c>
      <c r="B120" s="1" t="s">
        <v>293</v>
      </c>
      <c r="C120">
        <v>5</v>
      </c>
      <c r="D120" t="s">
        <v>407</v>
      </c>
      <c r="E120" t="n">
        <v>85.19999694824219</v>
      </c>
      <c r="F120" t="n">
        <v>85.19999694824219</v>
      </c>
      <c r="G120" s="4">
        <v>43434</v>
      </c>
      <c r="H120" s="4">
        <v>43461</v>
      </c>
      <c r="I120">
        <f t="shared" si="1"/>
        <v>27</v>
      </c>
      <c r="J120" t="n">
        <v>85.0</v>
      </c>
      <c r="K120" t="n">
        <v>3.5</v>
      </c>
      <c r="L120" t="n">
        <v>42.0</v>
      </c>
      <c r="M120" t="n">
        <v>10.0</v>
      </c>
      <c r="N120" t="n">
        <v>75.19999694824219</v>
      </c>
      <c r="O120" t="n">
        <v>65.19999694824219</v>
      </c>
      <c r="P120" t="n">
        <v>55.20000076293945</v>
      </c>
      <c r="Q120" t="n">
        <v>65.0</v>
      </c>
      <c r="R120" t="n">
        <v>55.0</v>
      </c>
      <c r="S120" t="s">
        <v>436</v>
      </c>
      <c r="T120" t="s">
        <v>436</v>
      </c>
      <c r="U120" t="s">
        <v>436</v>
      </c>
    </row>
    <row r="121" spans="1:9" x14ac:dyDescent="0.2">
      <c r="A121" t="s">
        <v>67</v>
      </c>
      <c r="B121" s="1" t="s">
        <v>357</v>
      </c>
      <c r="C121">
        <v>10</v>
      </c>
      <c r="D121" t="s">
        <v>406</v>
      </c>
      <c r="E121" t="n">
        <v>342.54998779296875</v>
      </c>
      <c r="F121" t="n">
        <v>342.54998779296875</v>
      </c>
      <c r="G121" s="4">
        <v>43434</v>
      </c>
      <c r="H121" s="4">
        <v>43461</v>
      </c>
      <c r="I121">
        <f t="shared" si="1"/>
        <v>27</v>
      </c>
      <c r="J121" t="n">
        <v>340.0</v>
      </c>
      <c r="K121" t="n">
        <v>14.5</v>
      </c>
      <c r="L121" t="n">
        <v>32.0</v>
      </c>
      <c r="M121" t="n">
        <v>30.0</v>
      </c>
      <c r="N121" t="n">
        <v>372.54998779296875</v>
      </c>
      <c r="O121" t="n">
        <v>402.54998779296875</v>
      </c>
      <c r="P121" t="n">
        <v>432.54998779296875</v>
      </c>
      <c r="Q121" t="n">
        <v>400.0</v>
      </c>
      <c r="R121" t="n">
        <v>430.0</v>
      </c>
      <c r="S121" t="n">
        <v>1.0</v>
      </c>
      <c r="T121" t="n">
        <v>1.0</v>
      </c>
      <c r="U121" t="n">
        <v>400.0</v>
      </c>
    </row>
    <row r="122" spans="1:9" x14ac:dyDescent="0.2">
      <c r="A122" t="s">
        <v>67</v>
      </c>
      <c r="B122" s="1" t="s">
        <v>357</v>
      </c>
      <c r="C122">
        <v>10</v>
      </c>
      <c r="D122" t="s">
        <v>407</v>
      </c>
      <c r="E122" t="n">
        <v>342.54998779296875</v>
      </c>
      <c r="F122" t="n">
        <v>342.54998779296875</v>
      </c>
      <c r="G122" s="4">
        <v>43434</v>
      </c>
      <c r="H122" s="4">
        <v>43461</v>
      </c>
      <c r="I122">
        <f t="shared" si="1"/>
        <v>27</v>
      </c>
      <c r="J122" t="n">
        <v>340.0</v>
      </c>
      <c r="K122" t="n">
        <v>10.899999618530273</v>
      </c>
      <c r="L122" t="n">
        <v>36.0</v>
      </c>
      <c r="M122" t="n">
        <v>34.0</v>
      </c>
      <c r="N122" t="n">
        <v>308.54998779296875</v>
      </c>
      <c r="O122" t="n">
        <v>274.54998779296875</v>
      </c>
      <c r="P122" t="n">
        <v>240.5500030517578</v>
      </c>
      <c r="Q122" t="n">
        <v>270.0</v>
      </c>
      <c r="R122" t="n">
        <v>240.0</v>
      </c>
      <c r="S122" t="s">
        <v>436</v>
      </c>
      <c r="T122" t="s">
        <v>436</v>
      </c>
      <c r="U122" t="s">
        <v>436</v>
      </c>
    </row>
    <row r="123" spans="1:9" x14ac:dyDescent="0.2">
      <c r="A123" t="s">
        <v>68</v>
      </c>
      <c r="B123" s="1" t="s">
        <v>280</v>
      </c>
      <c r="C123">
        <v>10</v>
      </c>
      <c r="D123" t="s">
        <v>406</v>
      </c>
      <c r="E123" t="n">
        <v>654.5999755859375</v>
      </c>
      <c r="F123" t="n">
        <v>654.5999755859375</v>
      </c>
      <c r="G123" s="4">
        <v>43434</v>
      </c>
      <c r="H123" s="4">
        <v>43461</v>
      </c>
      <c r="I123">
        <f t="shared" si="1"/>
        <v>27</v>
      </c>
      <c r="J123" t="n">
        <v>650.0</v>
      </c>
      <c r="K123" t="n">
        <v>26.049999237060547</v>
      </c>
      <c r="L123" t="n">
        <v>30.0</v>
      </c>
      <c r="M123" t="n">
        <v>53.0</v>
      </c>
      <c r="N123" t="n">
        <v>707.5999755859375</v>
      </c>
      <c r="O123" t="n">
        <v>760.5999755859375</v>
      </c>
      <c r="P123" t="n">
        <v>813.5999755859375</v>
      </c>
      <c r="Q123" t="n">
        <v>760.0</v>
      </c>
      <c r="R123" t="n">
        <v>810.0</v>
      </c>
      <c r="S123" t="s">
        <v>436</v>
      </c>
      <c r="T123" t="n">
        <v>2.9000000953674316</v>
      </c>
      <c r="U123" t="n">
        <v>750.0</v>
      </c>
    </row>
    <row r="124" spans="1:9" x14ac:dyDescent="0.2">
      <c r="A124" t="s">
        <v>68</v>
      </c>
      <c r="B124" s="1" t="s">
        <v>280</v>
      </c>
      <c r="C124">
        <v>10</v>
      </c>
      <c r="D124" t="s">
        <v>407</v>
      </c>
      <c r="E124" t="n">
        <v>654.5999755859375</v>
      </c>
      <c r="F124" t="n">
        <v>654.5999755859375</v>
      </c>
      <c r="G124" s="4">
        <v>43434</v>
      </c>
      <c r="H124" s="4">
        <v>43461</v>
      </c>
      <c r="I124">
        <f t="shared" si="1"/>
        <v>27</v>
      </c>
      <c r="J124" t="n">
        <v>650.0</v>
      </c>
      <c r="K124" t="n">
        <v>20.399999618530273</v>
      </c>
      <c r="L124" t="n">
        <v>35.0</v>
      </c>
      <c r="M124" t="n">
        <v>62.0</v>
      </c>
      <c r="N124" t="n">
        <v>592.5999755859375</v>
      </c>
      <c r="O124" t="n">
        <v>530.5999755859375</v>
      </c>
      <c r="P124" t="n">
        <v>468.6000061035156</v>
      </c>
      <c r="Q124" t="n">
        <v>530.0</v>
      </c>
      <c r="R124" t="n">
        <v>470.0</v>
      </c>
      <c r="S124" t="s">
        <v>436</v>
      </c>
      <c r="T124" t="s">
        <v>436</v>
      </c>
      <c r="U124" t="s">
        <v>436</v>
      </c>
    </row>
    <row r="125" spans="1:9" x14ac:dyDescent="0.2">
      <c r="A125" t="s">
        <v>68</v>
      </c>
      <c r="B125" s="1" t="s">
        <v>280</v>
      </c>
      <c r="C125">
        <v>10</v>
      </c>
      <c r="D125" t="s">
        <v>406</v>
      </c>
      <c r="E125" t="n">
        <v>654.5999755859375</v>
      </c>
      <c r="F125" t="n">
        <v>654.5999755859375</v>
      </c>
      <c r="G125" s="4">
        <v>43434</v>
      </c>
      <c r="H125" s="4">
        <v>43461</v>
      </c>
      <c r="I125">
        <f t="shared" si="1"/>
        <v>27</v>
      </c>
      <c r="J125" t="n">
        <v>650.0</v>
      </c>
      <c r="K125" t="n">
        <v>26.049999237060547</v>
      </c>
      <c r="L125" t="n">
        <v>30.0</v>
      </c>
      <c r="M125" t="n">
        <v>53.0</v>
      </c>
      <c r="N125" t="n">
        <v>707.5999755859375</v>
      </c>
      <c r="O125" t="n">
        <v>760.5999755859375</v>
      </c>
      <c r="P125" t="n">
        <v>813.5999755859375</v>
      </c>
      <c r="Q125" t="n">
        <v>760.0</v>
      </c>
      <c r="R125" t="n">
        <v>810.0</v>
      </c>
      <c r="S125" t="s">
        <v>436</v>
      </c>
      <c r="T125" t="n">
        <v>2.9000000953674316</v>
      </c>
      <c r="U125" t="n">
        <v>750.0</v>
      </c>
    </row>
    <row r="126" spans="1:9" x14ac:dyDescent="0.2">
      <c r="A126" t="s">
        <v>68</v>
      </c>
      <c r="B126" s="1" t="s">
        <v>280</v>
      </c>
      <c r="C126">
        <v>10</v>
      </c>
      <c r="D126" t="s">
        <v>407</v>
      </c>
      <c r="E126" t="n">
        <v>654.5999755859375</v>
      </c>
      <c r="F126" t="n">
        <v>654.5999755859375</v>
      </c>
      <c r="G126" s="4">
        <v>43434</v>
      </c>
      <c r="H126" s="4">
        <v>43461</v>
      </c>
      <c r="I126">
        <f t="shared" si="1"/>
        <v>27</v>
      </c>
      <c r="J126" t="n">
        <v>650.0</v>
      </c>
      <c r="K126" t="n">
        <v>20.399999618530273</v>
      </c>
      <c r="L126" t="n">
        <v>35.0</v>
      </c>
      <c r="M126" t="n">
        <v>62.0</v>
      </c>
      <c r="N126" t="n">
        <v>592.5999755859375</v>
      </c>
      <c r="O126" t="n">
        <v>530.5999755859375</v>
      </c>
      <c r="P126" t="n">
        <v>468.6000061035156</v>
      </c>
      <c r="Q126" t="n">
        <v>530.0</v>
      </c>
      <c r="R126" t="n">
        <v>470.0</v>
      </c>
      <c r="S126" t="s">
        <v>436</v>
      </c>
      <c r="T126" t="s">
        <v>436</v>
      </c>
      <c r="U126" t="s">
        <v>436</v>
      </c>
    </row>
    <row r="127" spans="1:9" x14ac:dyDescent="0.2">
      <c r="A127" t="s">
        <v>69</v>
      </c>
      <c r="B127" s="1" t="s">
        <v>358</v>
      </c>
      <c r="C127">
        <v>1</v>
      </c>
      <c r="D127" t="s">
        <v>406</v>
      </c>
      <c r="E127" t="n">
        <v>16.200000762939453</v>
      </c>
      <c r="F127" t="n">
        <v>16.200000762939453</v>
      </c>
      <c r="G127" s="4">
        <v>43434</v>
      </c>
      <c r="H127" s="4">
        <v>43461</v>
      </c>
      <c r="I127">
        <f t="shared" si="1"/>
        <v>27</v>
      </c>
      <c r="J127" t="n">
        <v>16.0</v>
      </c>
      <c r="K127" t="n">
        <v>0.8999999761581421</v>
      </c>
      <c r="L127" t="n">
        <v>42.0</v>
      </c>
      <c r="M127" t="n">
        <v>2.0</v>
      </c>
      <c r="N127" t="n">
        <v>18.200000762939453</v>
      </c>
      <c r="O127" t="n">
        <v>20.200000762939453</v>
      </c>
      <c r="P127" t="n">
        <v>22.200000762939453</v>
      </c>
      <c r="Q127" t="n">
        <v>20.0</v>
      </c>
      <c r="R127" t="n">
        <v>22.0</v>
      </c>
      <c r="S127" t="n">
        <v>0.10000000149011612</v>
      </c>
      <c r="T127" t="n">
        <v>0.05000000074505806</v>
      </c>
      <c r="U127" t="s">
        <v>437</v>
      </c>
    </row>
    <row r="128" spans="1:9" x14ac:dyDescent="0.2">
      <c r="A128" t="s">
        <v>69</v>
      </c>
      <c r="B128" s="1" t="s">
        <v>358</v>
      </c>
      <c r="C128">
        <v>1</v>
      </c>
      <c r="D128" t="s">
        <v>407</v>
      </c>
      <c r="E128" t="n">
        <v>16.200000762939453</v>
      </c>
      <c r="F128" t="n">
        <v>16.200000762939453</v>
      </c>
      <c r="G128" s="4">
        <v>43434</v>
      </c>
      <c r="H128" s="4">
        <v>43461</v>
      </c>
      <c r="I128">
        <f t="shared" si="1"/>
        <v>27</v>
      </c>
      <c r="J128" t="n">
        <v>16.0</v>
      </c>
      <c r="K128" t="n">
        <v>0.699999988079071</v>
      </c>
      <c r="L128" t="n">
        <v>49.0</v>
      </c>
      <c r="M128" t="n">
        <v>2.0</v>
      </c>
      <c r="N128" t="n">
        <v>14.199999809265137</v>
      </c>
      <c r="O128" t="n">
        <v>12.199999809265137</v>
      </c>
      <c r="P128" t="n">
        <v>10.199999809265137</v>
      </c>
      <c r="Q128" t="n">
        <v>12.0</v>
      </c>
      <c r="R128" t="n">
        <v>10.0</v>
      </c>
      <c r="S128" t="n">
        <v>0.05000000074505806</v>
      </c>
      <c r="T128" t="s">
        <v>436</v>
      </c>
      <c r="U128" t="s">
        <v>436</v>
      </c>
    </row>
    <row r="129" spans="1:9" x14ac:dyDescent="0.2">
      <c r="A129" t="s">
        <v>70</v>
      </c>
      <c r="B129" s="1" t="s">
        <v>359</v>
      </c>
      <c r="C129">
        <v>20</v>
      </c>
      <c r="D129" t="s">
        <v>406</v>
      </c>
      <c r="E129" t="n">
        <v>924.0999755859375</v>
      </c>
      <c r="F129" t="n">
        <v>924.0999755859375</v>
      </c>
      <c r="G129" s="4">
        <v>43434</v>
      </c>
      <c r="H129" s="4">
        <v>43461</v>
      </c>
      <c r="I129">
        <f t="shared" si="1"/>
        <v>27</v>
      </c>
      <c r="J129" t="n">
        <v>920.0</v>
      </c>
      <c r="K129" t="s">
        <v>436</v>
      </c>
      <c r="L129" t="s">
        <v>436</v>
      </c>
      <c r="M129" t="s">
        <v>436</v>
      </c>
      <c r="N129" t="s">
        <v>436</v>
      </c>
      <c r="O129" t="s">
        <v>436</v>
      </c>
      <c r="P129" t="s">
        <v>436</v>
      </c>
      <c r="Q129" t="s">
        <v>436</v>
      </c>
      <c r="R129" t="s">
        <v>436</v>
      </c>
      <c r="S129" t="s">
        <v>436</v>
      </c>
      <c r="T129" t="s">
        <v>436</v>
      </c>
      <c r="U129" t="s">
        <v>436</v>
      </c>
    </row>
    <row r="130" spans="1:9" x14ac:dyDescent="0.2">
      <c r="A130" t="s">
        <v>70</v>
      </c>
      <c r="B130" s="1" t="s">
        <v>359</v>
      </c>
      <c r="C130">
        <v>20</v>
      </c>
      <c r="D130" t="s">
        <v>407</v>
      </c>
      <c r="E130" t="n">
        <v>924.0999755859375</v>
      </c>
      <c r="F130" t="n">
        <v>924.0999755859375</v>
      </c>
      <c r="G130" s="4">
        <v>43434</v>
      </c>
      <c r="H130" s="4">
        <v>43461</v>
      </c>
      <c r="I130">
        <f t="shared" si="1"/>
        <v>27</v>
      </c>
      <c r="J130" t="n">
        <v>920.0</v>
      </c>
      <c r="K130" t="n">
        <v>24.0</v>
      </c>
      <c r="L130" t="s">
        <v>436</v>
      </c>
      <c r="M130" t="s">
        <v>436</v>
      </c>
      <c r="N130" t="s">
        <v>436</v>
      </c>
      <c r="O130" t="s">
        <v>436</v>
      </c>
      <c r="P130" t="s">
        <v>436</v>
      </c>
      <c r="Q130" t="s">
        <v>436</v>
      </c>
      <c r="R130" t="s">
        <v>436</v>
      </c>
      <c r="S130" t="s">
        <v>436</v>
      </c>
      <c r="T130" t="s">
        <v>436</v>
      </c>
      <c r="U130" t="s">
        <v>436</v>
      </c>
    </row>
    <row r="131" spans="1:9" x14ac:dyDescent="0.2">
      <c r="A131" t="s">
        <v>71</v>
      </c>
      <c r="B131" s="1" t="s">
        <v>360</v>
      </c>
      <c r="C131">
        <v>20</v>
      </c>
      <c r="D131" t="s">
        <v>406</v>
      </c>
      <c r="E131" t="n">
        <v>751.2000122070312</v>
      </c>
      <c r="F131" t="n">
        <v>751.2000122070312</v>
      </c>
      <c r="G131" s="4">
        <v>43434</v>
      </c>
      <c r="H131" s="4">
        <v>43461</v>
      </c>
      <c r="I131">
        <f t="shared" si="1"/>
        <v>27</v>
      </c>
      <c r="J131" t="n">
        <v>760.0</v>
      </c>
      <c r="K131" t="n">
        <v>21.100000381469727</v>
      </c>
      <c r="L131" t="n">
        <v>28.0</v>
      </c>
      <c r="M131" t="n">
        <v>57.0</v>
      </c>
      <c r="N131" t="n">
        <v>808.2000122070312</v>
      </c>
      <c r="O131" t="n">
        <v>865.2000122070312</v>
      </c>
      <c r="P131" t="n">
        <v>922.2000122070312</v>
      </c>
      <c r="Q131" t="n">
        <v>860.0</v>
      </c>
      <c r="R131" t="n">
        <v>920.0</v>
      </c>
      <c r="S131" t="n">
        <v>1.0</v>
      </c>
      <c r="T131" t="n">
        <v>1.0</v>
      </c>
      <c r="U131" t="n">
        <v>860.0</v>
      </c>
    </row>
    <row r="132" spans="1:9" x14ac:dyDescent="0.2">
      <c r="A132" t="s">
        <v>71</v>
      </c>
      <c r="B132" s="1" t="s">
        <v>360</v>
      </c>
      <c r="C132">
        <v>20</v>
      </c>
      <c r="D132" t="s">
        <v>407</v>
      </c>
      <c r="E132" t="n">
        <v>751.2000122070312</v>
      </c>
      <c r="F132" t="n">
        <v>751.2000122070312</v>
      </c>
      <c r="G132" s="4">
        <v>43434</v>
      </c>
      <c r="H132" s="4">
        <v>43461</v>
      </c>
      <c r="I132">
        <f t="shared" ref="I132:I195" si="2">H132-G132</f>
        <v>27</v>
      </c>
      <c r="J132" t="n">
        <v>760.0</v>
      </c>
      <c r="K132" t="n">
        <v>26.899999618530273</v>
      </c>
      <c r="L132" t="s">
        <v>436</v>
      </c>
      <c r="M132" t="s">
        <v>436</v>
      </c>
      <c r="N132" t="s">
        <v>436</v>
      </c>
      <c r="O132" t="s">
        <v>436</v>
      </c>
      <c r="P132" t="s">
        <v>436</v>
      </c>
      <c r="Q132" t="s">
        <v>436</v>
      </c>
      <c r="R132" t="s">
        <v>436</v>
      </c>
      <c r="S132" t="s">
        <v>436</v>
      </c>
      <c r="T132" t="s">
        <v>436</v>
      </c>
      <c r="U132" t="s">
        <v>436</v>
      </c>
    </row>
    <row r="133" spans="1:9" x14ac:dyDescent="0.2">
      <c r="A133" t="s">
        <v>72</v>
      </c>
      <c r="B133" s="1" t="s">
        <v>287</v>
      </c>
      <c r="C133">
        <v>10</v>
      </c>
      <c r="D133" t="s">
        <v>406</v>
      </c>
      <c r="E133" t="n">
        <v>550.0</v>
      </c>
      <c r="F133" t="n">
        <v>550.0</v>
      </c>
      <c r="G133" s="4">
        <v>43434</v>
      </c>
      <c r="H133" s="4">
        <v>43461</v>
      </c>
      <c r="I133">
        <f t="shared" si="2"/>
        <v>27</v>
      </c>
      <c r="J133" t="n">
        <v>550.0</v>
      </c>
      <c r="K133" t="n">
        <v>18.100000381469727</v>
      </c>
      <c r="L133" t="n">
        <v>27.0</v>
      </c>
      <c r="M133" t="n">
        <v>40.0</v>
      </c>
      <c r="N133" t="n">
        <v>590.0</v>
      </c>
      <c r="O133" t="n">
        <v>630.0</v>
      </c>
      <c r="P133" t="n">
        <v>670.0</v>
      </c>
      <c r="Q133" t="n">
        <v>630.0</v>
      </c>
      <c r="R133" t="n">
        <v>670.0</v>
      </c>
      <c r="S133" t="s">
        <v>436</v>
      </c>
      <c r="T133" t="n">
        <v>3.0</v>
      </c>
      <c r="U133" t="n">
        <v>610.0</v>
      </c>
    </row>
    <row r="134" spans="1:9" x14ac:dyDescent="0.2">
      <c r="A134" t="s">
        <v>72</v>
      </c>
      <c r="B134" s="1" t="s">
        <v>287</v>
      </c>
      <c r="C134">
        <v>10</v>
      </c>
      <c r="D134" t="s">
        <v>407</v>
      </c>
      <c r="E134" t="n">
        <v>550.0</v>
      </c>
      <c r="F134" t="n">
        <v>550.0</v>
      </c>
      <c r="G134" s="4">
        <v>43434</v>
      </c>
      <c r="H134" s="4">
        <v>43461</v>
      </c>
      <c r="I134">
        <f t="shared" si="2"/>
        <v>27</v>
      </c>
      <c r="J134" t="n">
        <v>550.0</v>
      </c>
      <c r="K134" t="n">
        <v>23.149999618530273</v>
      </c>
      <c r="L134" t="n">
        <v>42.0</v>
      </c>
      <c r="M134" t="n">
        <v>63.0</v>
      </c>
      <c r="N134" t="n">
        <v>487.0</v>
      </c>
      <c r="O134" t="n">
        <v>424.0</v>
      </c>
      <c r="P134" t="n">
        <v>361.0</v>
      </c>
      <c r="Q134" t="n">
        <v>420.0</v>
      </c>
      <c r="R134" t="n">
        <v>360.0</v>
      </c>
      <c r="S134" t="s">
        <v>436</v>
      </c>
      <c r="T134" t="s">
        <v>436</v>
      </c>
      <c r="U134" t="s">
        <v>436</v>
      </c>
    </row>
    <row r="135" spans="1:9" x14ac:dyDescent="0.2">
      <c r="A135" t="s">
        <v>73</v>
      </c>
      <c r="B135" s="1" t="s">
        <v>286</v>
      </c>
      <c r="C135">
        <v>5</v>
      </c>
      <c r="D135" t="s">
        <v>406</v>
      </c>
      <c r="E135" t="s">
        <v>436</v>
      </c>
      <c r="F135" t="s">
        <v>436</v>
      </c>
      <c r="G135" s="4">
        <v>43434</v>
      </c>
      <c r="H135" s="4">
        <v>43461</v>
      </c>
      <c r="I135">
        <f t="shared" si="2"/>
        <v>27</v>
      </c>
      <c r="J135" t="s">
        <v>436</v>
      </c>
      <c r="K135" t="s">
        <v>436</v>
      </c>
      <c r="L135" t="s">
        <v>436</v>
      </c>
      <c r="M135" t="s">
        <v>436</v>
      </c>
      <c r="N135" t="s">
        <v>436</v>
      </c>
      <c r="O135" t="s">
        <v>436</v>
      </c>
      <c r="P135" t="s">
        <v>436</v>
      </c>
      <c r="Q135" t="s">
        <v>436</v>
      </c>
      <c r="R135" t="s">
        <v>436</v>
      </c>
      <c r="S135" t="s">
        <v>436</v>
      </c>
      <c r="T135" t="s">
        <v>436</v>
      </c>
      <c r="U135" t="s">
        <v>436</v>
      </c>
    </row>
    <row r="136" spans="1:9" x14ac:dyDescent="0.2">
      <c r="A136" t="s">
        <v>73</v>
      </c>
      <c r="B136" s="1" t="s">
        <v>286</v>
      </c>
      <c r="C136">
        <v>5</v>
      </c>
      <c r="D136" t="s">
        <v>407</v>
      </c>
      <c r="E136" t="s">
        <v>436</v>
      </c>
      <c r="F136" t="s">
        <v>436</v>
      </c>
      <c r="G136" s="4">
        <v>43434</v>
      </c>
      <c r="H136" s="4">
        <v>43461</v>
      </c>
      <c r="I136">
        <f t="shared" si="2"/>
        <v>27</v>
      </c>
      <c r="J136" t="s">
        <v>436</v>
      </c>
      <c r="K136" t="s">
        <v>436</v>
      </c>
      <c r="L136" t="s">
        <v>436</v>
      </c>
      <c r="M136" t="s">
        <v>436</v>
      </c>
      <c r="N136" t="s">
        <v>436</v>
      </c>
      <c r="O136" t="s">
        <v>436</v>
      </c>
      <c r="P136" t="s">
        <v>436</v>
      </c>
      <c r="Q136" t="s">
        <v>436</v>
      </c>
      <c r="R136" t="s">
        <v>436</v>
      </c>
      <c r="S136" t="s">
        <v>436</v>
      </c>
      <c r="T136" t="s">
        <v>436</v>
      </c>
      <c r="U136" t="s">
        <v>436</v>
      </c>
    </row>
    <row r="137" spans="1:9" x14ac:dyDescent="0.2">
      <c r="A137" t="s">
        <v>74</v>
      </c>
      <c r="B137" s="1" t="s">
        <v>292</v>
      </c>
      <c r="C137">
        <v>20</v>
      </c>
      <c r="D137" t="s">
        <v>406</v>
      </c>
      <c r="E137" t="n">
        <v>864.0</v>
      </c>
      <c r="F137" t="n">
        <v>864.0</v>
      </c>
      <c r="G137" s="4">
        <v>43434</v>
      </c>
      <c r="H137" s="4">
        <v>43461</v>
      </c>
      <c r="I137">
        <f t="shared" si="2"/>
        <v>27</v>
      </c>
      <c r="J137" t="n">
        <v>860.0</v>
      </c>
      <c r="K137" t="n">
        <v>32.79999923706055</v>
      </c>
      <c r="L137" t="n">
        <v>27.0</v>
      </c>
      <c r="M137" t="n">
        <v>63.0</v>
      </c>
      <c r="N137" t="n">
        <v>927.0</v>
      </c>
      <c r="O137" t="n">
        <v>990.0</v>
      </c>
      <c r="P137" t="n">
        <v>1053.0</v>
      </c>
      <c r="Q137" t="n">
        <v>1000.0</v>
      </c>
      <c r="R137" t="n">
        <v>1060.0</v>
      </c>
      <c r="S137" t="n">
        <v>2.75</v>
      </c>
      <c r="T137" t="n">
        <v>2.75</v>
      </c>
      <c r="U137" t="n">
        <v>1000.0</v>
      </c>
    </row>
    <row r="138" spans="1:9" x14ac:dyDescent="0.2">
      <c r="A138" t="s">
        <v>74</v>
      </c>
      <c r="B138" s="1" t="s">
        <v>292</v>
      </c>
      <c r="C138">
        <v>20</v>
      </c>
      <c r="D138" t="s">
        <v>407</v>
      </c>
      <c r="E138" t="n">
        <v>864.0</v>
      </c>
      <c r="F138" t="n">
        <v>864.0</v>
      </c>
      <c r="G138" s="4">
        <v>43434</v>
      </c>
      <c r="H138" s="4">
        <v>43461</v>
      </c>
      <c r="I138">
        <f t="shared" si="2"/>
        <v>27</v>
      </c>
      <c r="J138" t="n">
        <v>860.0</v>
      </c>
      <c r="K138" t="n">
        <v>28.350000381469727</v>
      </c>
      <c r="L138" t="n">
        <v>36.0</v>
      </c>
      <c r="M138" t="n">
        <v>85.0</v>
      </c>
      <c r="N138" t="n">
        <v>779.0</v>
      </c>
      <c r="O138" t="n">
        <v>694.0</v>
      </c>
      <c r="P138" t="n">
        <v>609.0</v>
      </c>
      <c r="Q138" t="n">
        <v>700.0</v>
      </c>
      <c r="R138" t="n">
        <v>600.0</v>
      </c>
      <c r="S138" t="n">
        <v>0.20000000298023224</v>
      </c>
      <c r="T138" t="s">
        <v>436</v>
      </c>
      <c r="U138" t="s">
        <v>436</v>
      </c>
    </row>
    <row r="139" spans="1:9" x14ac:dyDescent="0.2">
      <c r="A139" t="s">
        <v>75</v>
      </c>
      <c r="B139" s="1" t="s">
        <v>361</v>
      </c>
      <c r="C139">
        <v>5</v>
      </c>
      <c r="D139" t="s">
        <v>406</v>
      </c>
      <c r="E139" t="n">
        <v>106.0999984741211</v>
      </c>
      <c r="F139" t="n">
        <v>106.0999984741211</v>
      </c>
      <c r="G139" s="4">
        <v>43434</v>
      </c>
      <c r="H139" s="4">
        <v>43461</v>
      </c>
      <c r="I139">
        <f t="shared" si="2"/>
        <v>27</v>
      </c>
      <c r="J139" t="n">
        <v>105.0</v>
      </c>
      <c r="K139" t="n">
        <v>4.699999809265137</v>
      </c>
      <c r="L139" t="n">
        <v>32.0</v>
      </c>
      <c r="M139" t="n">
        <v>9.0</v>
      </c>
      <c r="N139" t="n">
        <v>115.0999984741211</v>
      </c>
      <c r="O139" t="n">
        <v>124.0999984741211</v>
      </c>
      <c r="P139" t="n">
        <v>133.10000610351562</v>
      </c>
      <c r="Q139" t="n">
        <v>125.0</v>
      </c>
      <c r="R139" t="n">
        <v>135.0</v>
      </c>
      <c r="S139" t="n">
        <v>0.20000000298023224</v>
      </c>
      <c r="T139" t="n">
        <v>0.3499999940395355</v>
      </c>
      <c r="U139" t="n">
        <v>130.0</v>
      </c>
    </row>
    <row r="140" spans="1:9" x14ac:dyDescent="0.2">
      <c r="A140" t="s">
        <v>75</v>
      </c>
      <c r="B140" s="1" t="s">
        <v>361</v>
      </c>
      <c r="C140">
        <v>5</v>
      </c>
      <c r="D140" t="s">
        <v>407</v>
      </c>
      <c r="E140" t="n">
        <v>106.0999984741211</v>
      </c>
      <c r="F140" t="n">
        <v>106.0999984741211</v>
      </c>
      <c r="G140" s="4">
        <v>43434</v>
      </c>
      <c r="H140" s="4">
        <v>43461</v>
      </c>
      <c r="I140">
        <f t="shared" si="2"/>
        <v>27</v>
      </c>
      <c r="J140" t="n">
        <v>105.0</v>
      </c>
      <c r="K140" t="n">
        <v>3.75</v>
      </c>
      <c r="L140" t="n">
        <v>41.0</v>
      </c>
      <c r="M140" t="n">
        <v>12.0</v>
      </c>
      <c r="N140" t="n">
        <v>94.0999984741211</v>
      </c>
      <c r="O140" t="n">
        <v>82.0999984741211</v>
      </c>
      <c r="P140" t="n">
        <v>70.0999984741211</v>
      </c>
      <c r="Q140" t="n">
        <v>80.0</v>
      </c>
      <c r="R140" t="n">
        <v>70.0</v>
      </c>
      <c r="S140" t="n">
        <v>0.4000000059604645</v>
      </c>
      <c r="T140" t="s">
        <v>436</v>
      </c>
      <c r="U140" t="s">
        <v>436</v>
      </c>
    </row>
    <row r="141" spans="1:9" x14ac:dyDescent="0.2">
      <c r="A141" t="s">
        <v>76</v>
      </c>
      <c r="B141" s="1" t="s">
        <v>291</v>
      </c>
      <c r="C141">
        <v>10</v>
      </c>
      <c r="D141" t="s">
        <v>406</v>
      </c>
      <c r="E141" t="n">
        <v>682.0</v>
      </c>
      <c r="F141" t="n">
        <v>682.0</v>
      </c>
      <c r="G141" s="4">
        <v>43434</v>
      </c>
      <c r="H141" s="4">
        <v>43461</v>
      </c>
      <c r="I141">
        <f t="shared" si="2"/>
        <v>27</v>
      </c>
      <c r="J141" t="n">
        <v>680.0</v>
      </c>
      <c r="K141" t="n">
        <v>27.100000381469727</v>
      </c>
      <c r="L141" t="n">
        <v>32.0</v>
      </c>
      <c r="M141" t="n">
        <v>59.0</v>
      </c>
      <c r="N141" t="n">
        <v>741.0</v>
      </c>
      <c r="O141" t="n">
        <v>800.0</v>
      </c>
      <c r="P141" t="n">
        <v>859.0</v>
      </c>
      <c r="Q141" t="n">
        <v>800.0</v>
      </c>
      <c r="R141" t="n">
        <v>860.0</v>
      </c>
      <c r="S141" t="n">
        <v>1.5</v>
      </c>
      <c r="T141" t="n">
        <v>1.5</v>
      </c>
      <c r="U141" t="n">
        <v>800.0</v>
      </c>
    </row>
    <row r="142" spans="1:9" x14ac:dyDescent="0.2">
      <c r="A142" t="s">
        <v>76</v>
      </c>
      <c r="B142" s="1" t="s">
        <v>291</v>
      </c>
      <c r="C142">
        <v>10</v>
      </c>
      <c r="D142" t="s">
        <v>407</v>
      </c>
      <c r="E142" t="n">
        <v>682.0</v>
      </c>
      <c r="F142" t="n">
        <v>682.0</v>
      </c>
      <c r="G142" s="4">
        <v>43434</v>
      </c>
      <c r="H142" s="4">
        <v>43461</v>
      </c>
      <c r="I142">
        <f t="shared" si="2"/>
        <v>27</v>
      </c>
      <c r="J142" t="n">
        <v>680.0</v>
      </c>
      <c r="K142" t="n">
        <v>21.0</v>
      </c>
      <c r="L142" t="n">
        <v>33.0</v>
      </c>
      <c r="M142" t="n">
        <v>61.0</v>
      </c>
      <c r="N142" t="n">
        <v>621.0</v>
      </c>
      <c r="O142" t="n">
        <v>560.0</v>
      </c>
      <c r="P142" t="n">
        <v>499.0</v>
      </c>
      <c r="Q142" t="n">
        <v>560.0</v>
      </c>
      <c r="R142" t="n">
        <v>500.0</v>
      </c>
      <c r="S142" t="s">
        <v>436</v>
      </c>
      <c r="T142" t="s">
        <v>436</v>
      </c>
      <c r="U142" t="s">
        <v>436</v>
      </c>
    </row>
    <row r="143" spans="1:9" x14ac:dyDescent="0.2">
      <c r="A143" t="s">
        <v>77</v>
      </c>
      <c r="B143" s="1" t="s">
        <v>308</v>
      </c>
      <c r="C143">
        <v>1</v>
      </c>
      <c r="D143" t="s">
        <v>406</v>
      </c>
      <c r="E143" t="s">
        <v>436</v>
      </c>
      <c r="F143" t="s">
        <v>436</v>
      </c>
      <c r="G143" s="4">
        <v>43434</v>
      </c>
      <c r="H143" s="4">
        <v>43461</v>
      </c>
      <c r="I143">
        <f t="shared" si="2"/>
        <v>27</v>
      </c>
      <c r="J143" t="s">
        <v>436</v>
      </c>
      <c r="K143" t="s">
        <v>436</v>
      </c>
      <c r="L143" t="s">
        <v>436</v>
      </c>
      <c r="M143" t="s">
        <v>436</v>
      </c>
      <c r="N143" t="s">
        <v>436</v>
      </c>
      <c r="O143" t="s">
        <v>436</v>
      </c>
      <c r="P143" t="s">
        <v>436</v>
      </c>
      <c r="Q143" t="s">
        <v>436</v>
      </c>
      <c r="R143" t="s">
        <v>436</v>
      </c>
      <c r="S143" t="s">
        <v>436</v>
      </c>
      <c r="T143" t="s">
        <v>436</v>
      </c>
      <c r="U143" t="s">
        <v>436</v>
      </c>
    </row>
    <row r="144" spans="1:9" x14ac:dyDescent="0.2">
      <c r="A144" t="s">
        <v>77</v>
      </c>
      <c r="B144" s="1" t="s">
        <v>308</v>
      </c>
      <c r="C144">
        <v>1</v>
      </c>
      <c r="D144" t="s">
        <v>407</v>
      </c>
      <c r="E144" t="s">
        <v>436</v>
      </c>
      <c r="F144" t="s">
        <v>436</v>
      </c>
      <c r="G144" s="4">
        <v>43434</v>
      </c>
      <c r="H144" s="4">
        <v>43461</v>
      </c>
      <c r="I144">
        <f t="shared" si="2"/>
        <v>27</v>
      </c>
      <c r="J144" t="s">
        <v>436</v>
      </c>
      <c r="K144" t="s">
        <v>436</v>
      </c>
      <c r="L144" t="s">
        <v>436</v>
      </c>
      <c r="M144" t="s">
        <v>436</v>
      </c>
      <c r="N144" t="s">
        <v>436</v>
      </c>
      <c r="O144" t="s">
        <v>436</v>
      </c>
      <c r="P144" t="s">
        <v>436</v>
      </c>
      <c r="Q144" t="s">
        <v>436</v>
      </c>
      <c r="R144" t="s">
        <v>436</v>
      </c>
      <c r="S144" t="s">
        <v>436</v>
      </c>
      <c r="T144" t="s">
        <v>436</v>
      </c>
      <c r="U144" t="s">
        <v>436</v>
      </c>
    </row>
    <row r="145" spans="1:9" x14ac:dyDescent="0.2">
      <c r="A145" t="s">
        <v>78</v>
      </c>
      <c r="B145" s="1" t="s">
        <v>279</v>
      </c>
      <c r="C145">
        <v>20</v>
      </c>
      <c r="D145" t="s">
        <v>406</v>
      </c>
      <c r="E145" t="n">
        <v>1015.0999755859375</v>
      </c>
      <c r="F145" t="n">
        <v>1015.0999755859375</v>
      </c>
      <c r="G145" s="4">
        <v>43434</v>
      </c>
      <c r="H145" s="4">
        <v>43461</v>
      </c>
      <c r="I145">
        <f t="shared" si="2"/>
        <v>27</v>
      </c>
      <c r="J145" t="n">
        <v>1020.0</v>
      </c>
      <c r="K145" t="n">
        <v>31.600000381469727</v>
      </c>
      <c r="L145" t="n">
        <v>28.0</v>
      </c>
      <c r="M145" t="n">
        <v>77.0</v>
      </c>
      <c r="N145" t="n">
        <v>1092.0999755859375</v>
      </c>
      <c r="O145" t="n">
        <v>1169.0999755859375</v>
      </c>
      <c r="P145" t="n">
        <v>1246.0999755859375</v>
      </c>
      <c r="Q145" t="n">
        <v>1160.0</v>
      </c>
      <c r="R145" t="n">
        <v>1240.0</v>
      </c>
      <c r="S145" t="s">
        <v>436</v>
      </c>
      <c r="T145" t="n">
        <v>1.4500000476837158</v>
      </c>
      <c r="U145" t="n">
        <v>1200.0</v>
      </c>
    </row>
    <row r="146" spans="1:9" x14ac:dyDescent="0.2">
      <c r="A146" t="s">
        <v>78</v>
      </c>
      <c r="B146" s="1" t="s">
        <v>279</v>
      </c>
      <c r="C146">
        <v>20</v>
      </c>
      <c r="D146" t="s">
        <v>407</v>
      </c>
      <c r="E146" t="n">
        <v>1015.0999755859375</v>
      </c>
      <c r="F146" t="n">
        <v>1015.0999755859375</v>
      </c>
      <c r="G146" s="4">
        <v>43434</v>
      </c>
      <c r="H146" s="4">
        <v>43461</v>
      </c>
      <c r="I146">
        <f t="shared" si="2"/>
        <v>27</v>
      </c>
      <c r="J146" t="n">
        <v>1020.0</v>
      </c>
      <c r="K146" t="n">
        <v>30.799999237060547</v>
      </c>
      <c r="L146" t="n">
        <v>29.0</v>
      </c>
      <c r="M146" t="n">
        <v>80.0</v>
      </c>
      <c r="N146" t="n">
        <v>935.0999755859375</v>
      </c>
      <c r="O146" t="n">
        <v>855.0999755859375</v>
      </c>
      <c r="P146" t="n">
        <v>775.0999755859375</v>
      </c>
      <c r="Q146" t="n">
        <v>860.0</v>
      </c>
      <c r="R146" t="n">
        <v>780.0</v>
      </c>
      <c r="S146" t="s">
        <v>436</v>
      </c>
      <c r="T146" t="s">
        <v>436</v>
      </c>
      <c r="U146" t="s">
        <v>436</v>
      </c>
    </row>
    <row r="147" spans="1:9" x14ac:dyDescent="0.2">
      <c r="A147" t="s">
        <v>79</v>
      </c>
      <c r="B147" s="1" t="s">
        <v>290</v>
      </c>
      <c r="C147">
        <v>20</v>
      </c>
      <c r="D147" t="s">
        <v>406</v>
      </c>
      <c r="E147" t="n">
        <v>1992.0</v>
      </c>
      <c r="F147" t="n">
        <v>1992.0</v>
      </c>
      <c r="G147" s="4">
        <v>43434</v>
      </c>
      <c r="H147" s="4">
        <v>43461</v>
      </c>
      <c r="I147">
        <f t="shared" si="2"/>
        <v>27</v>
      </c>
      <c r="J147" t="n">
        <v>2000.0</v>
      </c>
      <c r="K147" t="n">
        <v>42.0</v>
      </c>
      <c r="L147" t="n">
        <v>18.0</v>
      </c>
      <c r="M147" t="n">
        <v>97.0</v>
      </c>
      <c r="N147" t="n">
        <v>2089.0</v>
      </c>
      <c r="O147" t="n">
        <v>2186.0</v>
      </c>
      <c r="P147" t="n">
        <v>2283.0</v>
      </c>
      <c r="Q147" t="n">
        <v>2180.0</v>
      </c>
      <c r="R147" t="n">
        <v>2280.0</v>
      </c>
      <c r="S147" t="s">
        <v>436</v>
      </c>
      <c r="T147" t="n">
        <v>4.599999904632568</v>
      </c>
      <c r="U147" t="n">
        <v>2160.0</v>
      </c>
    </row>
    <row r="148" spans="1:9" x14ac:dyDescent="0.2">
      <c r="A148" t="s">
        <v>79</v>
      </c>
      <c r="B148" s="1" t="s">
        <v>290</v>
      </c>
      <c r="C148">
        <v>20</v>
      </c>
      <c r="D148" t="s">
        <v>407</v>
      </c>
      <c r="E148" t="n">
        <v>1992.0</v>
      </c>
      <c r="F148" t="n">
        <v>1992.0</v>
      </c>
      <c r="G148" s="4">
        <v>43434</v>
      </c>
      <c r="H148" s="4">
        <v>43461</v>
      </c>
      <c r="I148">
        <f t="shared" si="2"/>
        <v>27</v>
      </c>
      <c r="J148" t="n">
        <v>2000.0</v>
      </c>
      <c r="K148" t="n">
        <v>52.04999923706055</v>
      </c>
      <c r="L148" t="n">
        <v>26.0</v>
      </c>
      <c r="M148" t="n">
        <v>141.0</v>
      </c>
      <c r="N148" t="n">
        <v>1851.0</v>
      </c>
      <c r="O148" t="n">
        <v>1710.0</v>
      </c>
      <c r="P148" t="n">
        <v>1569.0</v>
      </c>
      <c r="Q148" t="n">
        <v>1720.0</v>
      </c>
      <c r="R148" t="n">
        <v>1560.0</v>
      </c>
      <c r="S148" t="s">
        <v>436</v>
      </c>
      <c r="T148" t="n">
        <v>3.0999999046325684</v>
      </c>
      <c r="U148" t="n">
        <v>1500.0</v>
      </c>
    </row>
    <row r="149" spans="1:9" x14ac:dyDescent="0.2">
      <c r="A149" t="s">
        <v>80</v>
      </c>
      <c r="B149" s="1" t="s">
        <v>251</v>
      </c>
      <c r="C149">
        <v>20</v>
      </c>
      <c r="D149" t="s">
        <v>406</v>
      </c>
      <c r="E149" t="n">
        <v>2120.449951171875</v>
      </c>
      <c r="F149" t="n">
        <v>2120.449951171875</v>
      </c>
      <c r="G149" s="4">
        <v>43434</v>
      </c>
      <c r="H149" s="4">
        <v>43461</v>
      </c>
      <c r="I149">
        <f t="shared" si="2"/>
        <v>27</v>
      </c>
      <c r="J149" t="n">
        <v>2120.0</v>
      </c>
      <c r="K149" t="n">
        <v>48.099998474121094</v>
      </c>
      <c r="L149" t="n">
        <v>17.0</v>
      </c>
      <c r="M149" t="n">
        <v>98.0</v>
      </c>
      <c r="N149" t="n">
        <v>2218.449951171875</v>
      </c>
      <c r="O149" t="n">
        <v>2316.449951171875</v>
      </c>
      <c r="P149" t="n">
        <v>2414.449951171875</v>
      </c>
      <c r="Q149" t="n">
        <v>2320.0</v>
      </c>
      <c r="R149" t="n">
        <v>2420.0</v>
      </c>
      <c r="S149" t="s">
        <v>436</v>
      </c>
      <c r="T149" t="n">
        <v>1.5</v>
      </c>
      <c r="U149" t="n">
        <v>2380.0</v>
      </c>
    </row>
    <row r="150" spans="1:9" x14ac:dyDescent="0.2">
      <c r="A150" t="s">
        <v>80</v>
      </c>
      <c r="B150" s="1" t="s">
        <v>251</v>
      </c>
      <c r="C150">
        <v>20</v>
      </c>
      <c r="D150" t="s">
        <v>407</v>
      </c>
      <c r="E150" t="n">
        <v>2120.449951171875</v>
      </c>
      <c r="F150" t="n">
        <v>2120.449951171875</v>
      </c>
      <c r="G150" s="4">
        <v>43434</v>
      </c>
      <c r="H150" s="4">
        <v>43461</v>
      </c>
      <c r="I150">
        <f t="shared" si="2"/>
        <v>27</v>
      </c>
      <c r="J150" t="n">
        <v>2120.0</v>
      </c>
      <c r="K150" t="n">
        <v>40.349998474121094</v>
      </c>
      <c r="L150" t="n">
        <v>21.0</v>
      </c>
      <c r="M150" t="n">
        <v>121.0</v>
      </c>
      <c r="N150" t="n">
        <v>1999.449951171875</v>
      </c>
      <c r="O150" t="n">
        <v>1878.449951171875</v>
      </c>
      <c r="P150" t="n">
        <v>1757.449951171875</v>
      </c>
      <c r="Q150" t="n">
        <v>1880.0</v>
      </c>
      <c r="R150" t="n">
        <v>1760.0</v>
      </c>
      <c r="S150" t="n">
        <v>6.5</v>
      </c>
      <c r="T150" t="s">
        <v>436</v>
      </c>
      <c r="U150" t="s">
        <v>436</v>
      </c>
    </row>
    <row r="151" spans="1:9" x14ac:dyDescent="0.2">
      <c r="A151" t="s">
        <v>81</v>
      </c>
      <c r="B151" s="1" t="s">
        <v>252</v>
      </c>
      <c r="C151">
        <v>50</v>
      </c>
      <c r="D151" t="s">
        <v>406</v>
      </c>
      <c r="E151" t="n">
        <v>3055.0</v>
      </c>
      <c r="F151" t="n">
        <v>3055.0</v>
      </c>
      <c r="G151" s="4">
        <v>43434</v>
      </c>
      <c r="H151" s="4">
        <v>43461</v>
      </c>
      <c r="I151">
        <f t="shared" si="2"/>
        <v>27</v>
      </c>
      <c r="J151" t="n">
        <v>3050.0</v>
      </c>
      <c r="K151" t="n">
        <v>90.6500015258789</v>
      </c>
      <c r="L151" t="n">
        <v>25.0</v>
      </c>
      <c r="M151" t="n">
        <v>208.0</v>
      </c>
      <c r="N151" t="n">
        <v>3263.0</v>
      </c>
      <c r="O151" t="n">
        <v>3471.0</v>
      </c>
      <c r="P151" t="n">
        <v>3679.0</v>
      </c>
      <c r="Q151" t="n">
        <v>3450.0</v>
      </c>
      <c r="R151" t="n">
        <v>3700.0</v>
      </c>
      <c r="S151" t="n">
        <v>14.5</v>
      </c>
      <c r="T151" t="n">
        <v>14.5</v>
      </c>
      <c r="U151" t="n">
        <v>3450.0</v>
      </c>
    </row>
    <row r="152" spans="1:9" x14ac:dyDescent="0.2">
      <c r="A152" t="s">
        <v>81</v>
      </c>
      <c r="B152" s="1" t="s">
        <v>252</v>
      </c>
      <c r="C152">
        <v>50</v>
      </c>
      <c r="D152" t="s">
        <v>407</v>
      </c>
      <c r="E152" t="n">
        <v>3055.0</v>
      </c>
      <c r="F152" t="n">
        <v>3055.0</v>
      </c>
      <c r="G152" s="4">
        <v>43434</v>
      </c>
      <c r="H152" s="4">
        <v>43461</v>
      </c>
      <c r="I152">
        <f t="shared" si="2"/>
        <v>27</v>
      </c>
      <c r="J152" t="n">
        <v>3050.0</v>
      </c>
      <c r="K152" t="n">
        <v>88.19999694824219</v>
      </c>
      <c r="L152" t="n">
        <v>31.0</v>
      </c>
      <c r="M152" t="n">
        <v>257.0</v>
      </c>
      <c r="N152" t="n">
        <v>2798.0</v>
      </c>
      <c r="O152" t="n">
        <v>2541.0</v>
      </c>
      <c r="P152" t="n">
        <v>2284.0</v>
      </c>
      <c r="Q152" t="n">
        <v>2550.0</v>
      </c>
      <c r="R152" t="n">
        <v>2300.0</v>
      </c>
      <c r="S152" t="s">
        <v>436</v>
      </c>
      <c r="T152" t="s">
        <v>436</v>
      </c>
      <c r="U152" t="s">
        <v>436</v>
      </c>
    </row>
    <row r="153" spans="1:9" x14ac:dyDescent="0.2">
      <c r="A153" t="s">
        <v>82</v>
      </c>
      <c r="B153" s="1" t="s">
        <v>307</v>
      </c>
      <c r="C153">
        <v>20</v>
      </c>
      <c r="D153" t="s">
        <v>406</v>
      </c>
      <c r="E153" t="n">
        <v>323.29998779296875</v>
      </c>
      <c r="F153" t="n">
        <v>323.29998779296875</v>
      </c>
      <c r="G153" s="4">
        <v>43434</v>
      </c>
      <c r="H153" s="4">
        <v>43461</v>
      </c>
      <c r="I153">
        <f t="shared" si="2"/>
        <v>27</v>
      </c>
      <c r="J153" t="n">
        <v>320.0</v>
      </c>
      <c r="K153" t="n">
        <v>20.25</v>
      </c>
      <c r="L153" t="n">
        <v>50.0</v>
      </c>
      <c r="M153" t="n">
        <v>44.0</v>
      </c>
      <c r="N153" t="n">
        <v>367.29998779296875</v>
      </c>
      <c r="O153" t="n">
        <v>411.29998779296875</v>
      </c>
      <c r="P153" t="n">
        <v>455.29998779296875</v>
      </c>
      <c r="Q153" t="n">
        <v>420.0</v>
      </c>
      <c r="R153" t="n">
        <v>460.0</v>
      </c>
      <c r="S153" t="n">
        <v>1.0</v>
      </c>
      <c r="T153" t="n">
        <v>1.0</v>
      </c>
      <c r="U153" t="n">
        <v>420.0</v>
      </c>
    </row>
    <row r="154" spans="1:9" x14ac:dyDescent="0.2">
      <c r="A154" t="s">
        <v>82</v>
      </c>
      <c r="B154" s="1" t="s">
        <v>307</v>
      </c>
      <c r="C154">
        <v>20</v>
      </c>
      <c r="D154" t="s">
        <v>407</v>
      </c>
      <c r="E154" t="n">
        <v>323.29998779296875</v>
      </c>
      <c r="F154" t="n">
        <v>323.29998779296875</v>
      </c>
      <c r="G154" s="4">
        <v>43434</v>
      </c>
      <c r="H154" s="4">
        <v>43461</v>
      </c>
      <c r="I154">
        <f t="shared" si="2"/>
        <v>27</v>
      </c>
      <c r="J154" t="n">
        <v>320.0</v>
      </c>
      <c r="K154" t="n">
        <v>17.200000762939453</v>
      </c>
      <c r="L154" t="n">
        <v>57.0</v>
      </c>
      <c r="M154" t="n">
        <v>50.0</v>
      </c>
      <c r="N154" t="n">
        <v>273.29998779296875</v>
      </c>
      <c r="O154" t="n">
        <v>223.3000030517578</v>
      </c>
      <c r="P154" t="n">
        <v>173.3000030517578</v>
      </c>
      <c r="Q154" t="n">
        <v>220.0</v>
      </c>
      <c r="R154" t="n">
        <v>180.0</v>
      </c>
      <c r="S154" t="s">
        <v>436</v>
      </c>
      <c r="T154" t="s">
        <v>436</v>
      </c>
      <c r="U154" t="s">
        <v>436</v>
      </c>
    </row>
    <row r="155" spans="1:9" x14ac:dyDescent="0.2">
      <c r="A155" t="s">
        <v>83</v>
      </c>
      <c r="B155" s="1" t="s">
        <v>306</v>
      </c>
      <c r="C155">
        <v>5</v>
      </c>
      <c r="D155" t="s">
        <v>406</v>
      </c>
      <c r="E155" t="n">
        <v>226.1999969482422</v>
      </c>
      <c r="F155" t="n">
        <v>226.1999969482422</v>
      </c>
      <c r="G155" s="4">
        <v>43434</v>
      </c>
      <c r="H155" s="4">
        <v>43461</v>
      </c>
      <c r="I155">
        <f t="shared" si="2"/>
        <v>27</v>
      </c>
      <c r="J155" t="n">
        <v>225.0</v>
      </c>
      <c r="K155" t="n">
        <v>10.350000381469727</v>
      </c>
      <c r="L155" t="n">
        <v>36.0</v>
      </c>
      <c r="M155" t="n">
        <v>22.0</v>
      </c>
      <c r="N155" t="n">
        <v>248.1999969482422</v>
      </c>
      <c r="O155" t="n">
        <v>270.20001220703125</v>
      </c>
      <c r="P155" t="n">
        <v>292.20001220703125</v>
      </c>
      <c r="Q155" t="n">
        <v>270.0</v>
      </c>
      <c r="R155" t="n">
        <v>290.0</v>
      </c>
      <c r="S155" t="n">
        <v>0.44999998807907104</v>
      </c>
      <c r="T155" t="n">
        <v>2.0</v>
      </c>
      <c r="U155" t="n">
        <v>275.0</v>
      </c>
    </row>
    <row r="156" spans="1:9" x14ac:dyDescent="0.2">
      <c r="A156" t="s">
        <v>83</v>
      </c>
      <c r="B156" s="1" t="s">
        <v>306</v>
      </c>
      <c r="C156">
        <v>5</v>
      </c>
      <c r="D156" t="s">
        <v>407</v>
      </c>
      <c r="E156" t="n">
        <v>226.1999969482422</v>
      </c>
      <c r="F156" t="n">
        <v>226.1999969482422</v>
      </c>
      <c r="G156" s="4">
        <v>43434</v>
      </c>
      <c r="H156" s="4">
        <v>43461</v>
      </c>
      <c r="I156">
        <f t="shared" si="2"/>
        <v>27</v>
      </c>
      <c r="J156" t="n">
        <v>225.0</v>
      </c>
      <c r="K156" t="n">
        <v>9.199999809265137</v>
      </c>
      <c r="L156" t="n">
        <v>43.0</v>
      </c>
      <c r="M156" t="n">
        <v>26.0</v>
      </c>
      <c r="N156" t="n">
        <v>200.1999969482422</v>
      </c>
      <c r="O156" t="n">
        <v>174.1999969482422</v>
      </c>
      <c r="P156" t="n">
        <v>148.1999969482422</v>
      </c>
      <c r="Q156" t="n">
        <v>175.0</v>
      </c>
      <c r="R156" t="n">
        <v>150.0</v>
      </c>
      <c r="S156" t="n">
        <v>0.44999998807907104</v>
      </c>
      <c r="T156" t="s">
        <v>436</v>
      </c>
      <c r="U156" t="s">
        <v>436</v>
      </c>
    </row>
    <row r="157" spans="1:9" x14ac:dyDescent="0.2">
      <c r="A157" t="s">
        <v>84</v>
      </c>
      <c r="B157" s="1" t="s">
        <v>305</v>
      </c>
      <c r="C157">
        <v>5</v>
      </c>
      <c r="D157" t="s">
        <v>406</v>
      </c>
      <c r="E157" t="n">
        <v>232.1999969482422</v>
      </c>
      <c r="F157" t="n">
        <v>232.1999969482422</v>
      </c>
      <c r="G157" s="4">
        <v>43434</v>
      </c>
      <c r="H157" s="4">
        <v>43461</v>
      </c>
      <c r="I157">
        <f t="shared" si="2"/>
        <v>27</v>
      </c>
      <c r="J157" t="n">
        <v>230.0</v>
      </c>
      <c r="K157" t="n">
        <v>13.949999809265137</v>
      </c>
      <c r="L157" t="n">
        <v>48.0</v>
      </c>
      <c r="M157" t="n">
        <v>30.0</v>
      </c>
      <c r="N157" t="n">
        <v>262.20001220703125</v>
      </c>
      <c r="O157" t="n">
        <v>292.20001220703125</v>
      </c>
      <c r="P157" t="n">
        <v>322.20001220703125</v>
      </c>
      <c r="Q157" t="n">
        <v>290.0</v>
      </c>
      <c r="R157" t="n">
        <v>320.0</v>
      </c>
      <c r="S157" t="n">
        <v>0.8500000238418579</v>
      </c>
      <c r="T157" t="n">
        <v>3.75</v>
      </c>
      <c r="U157" t="n">
        <v>305.0</v>
      </c>
    </row>
    <row r="158" spans="1:9" x14ac:dyDescent="0.2">
      <c r="A158" t="s">
        <v>84</v>
      </c>
      <c r="B158" s="1" t="s">
        <v>305</v>
      </c>
      <c r="C158">
        <v>5</v>
      </c>
      <c r="D158" t="s">
        <v>407</v>
      </c>
      <c r="E158" t="n">
        <v>232.1999969482422</v>
      </c>
      <c r="F158" t="n">
        <v>232.1999969482422</v>
      </c>
      <c r="G158" s="4">
        <v>43434</v>
      </c>
      <c r="H158" s="4">
        <v>43461</v>
      </c>
      <c r="I158">
        <f t="shared" si="2"/>
        <v>27</v>
      </c>
      <c r="J158" t="n">
        <v>230.0</v>
      </c>
      <c r="K158" t="n">
        <v>10.449999809265137</v>
      </c>
      <c r="L158" t="n">
        <v>49.0</v>
      </c>
      <c r="M158" t="n">
        <v>31.0</v>
      </c>
      <c r="N158" t="n">
        <v>201.1999969482422</v>
      </c>
      <c r="O158" t="n">
        <v>170.1999969482422</v>
      </c>
      <c r="P158" t="n">
        <v>139.1999969482422</v>
      </c>
      <c r="Q158" t="n">
        <v>170.0</v>
      </c>
      <c r="R158" t="n">
        <v>140.0</v>
      </c>
      <c r="S158" t="s">
        <v>436</v>
      </c>
      <c r="T158" t="s">
        <v>436</v>
      </c>
      <c r="U158" t="s">
        <v>436</v>
      </c>
    </row>
    <row r="159" spans="1:9" x14ac:dyDescent="0.2">
      <c r="A159" t="s">
        <v>85</v>
      </c>
      <c r="B159" s="1" t="s">
        <v>294</v>
      </c>
      <c r="C159">
        <v>20</v>
      </c>
      <c r="D159" t="s">
        <v>406</v>
      </c>
      <c r="E159" t="n">
        <v>1774.300048828125</v>
      </c>
      <c r="F159" t="n">
        <v>1774.300048828125</v>
      </c>
      <c r="G159" s="4">
        <v>43434</v>
      </c>
      <c r="H159" s="4">
        <v>43461</v>
      </c>
      <c r="I159">
        <f t="shared" si="2"/>
        <v>27</v>
      </c>
      <c r="J159" t="n">
        <v>1780.0</v>
      </c>
      <c r="K159" t="n">
        <v>46.25</v>
      </c>
      <c r="L159" t="n">
        <v>22.0</v>
      </c>
      <c r="M159" t="n">
        <v>106.0</v>
      </c>
      <c r="N159" t="n">
        <v>1880.300048828125</v>
      </c>
      <c r="O159" t="n">
        <v>1986.300048828125</v>
      </c>
      <c r="P159" t="n">
        <v>2092.300048828125</v>
      </c>
      <c r="Q159" t="n">
        <v>1980.0</v>
      </c>
      <c r="R159" t="n">
        <v>2100.0</v>
      </c>
      <c r="S159" t="s">
        <v>436</v>
      </c>
      <c r="T159" t="n">
        <v>2.5</v>
      </c>
      <c r="U159" t="n">
        <v>2000.0</v>
      </c>
    </row>
    <row r="160" spans="1:9" x14ac:dyDescent="0.2">
      <c r="A160" t="s">
        <v>85</v>
      </c>
      <c r="B160" s="1" t="s">
        <v>294</v>
      </c>
      <c r="C160">
        <v>20</v>
      </c>
      <c r="D160" t="s">
        <v>407</v>
      </c>
      <c r="E160" t="n">
        <v>1774.300048828125</v>
      </c>
      <c r="F160" t="n">
        <v>1774.300048828125</v>
      </c>
      <c r="G160" s="4">
        <v>43434</v>
      </c>
      <c r="H160" s="4">
        <v>43461</v>
      </c>
      <c r="I160">
        <f t="shared" si="2"/>
        <v>27</v>
      </c>
      <c r="J160" t="n">
        <v>1780.0</v>
      </c>
      <c r="K160" t="n">
        <v>47.400001525878906</v>
      </c>
      <c r="L160" t="n">
        <v>27.0</v>
      </c>
      <c r="M160" t="n">
        <v>130.0</v>
      </c>
      <c r="N160" t="n">
        <v>1644.300048828125</v>
      </c>
      <c r="O160" t="n">
        <v>1514.300048828125</v>
      </c>
      <c r="P160" t="n">
        <v>1384.300048828125</v>
      </c>
      <c r="Q160" t="n">
        <v>1520.0</v>
      </c>
      <c r="R160" t="n">
        <v>1380.0</v>
      </c>
      <c r="S160" t="n">
        <v>18.0</v>
      </c>
      <c r="T160" t="s">
        <v>436</v>
      </c>
      <c r="U160" t="s">
        <v>436</v>
      </c>
    </row>
    <row r="161" spans="1:9" x14ac:dyDescent="0.2">
      <c r="A161" t="s">
        <v>86</v>
      </c>
      <c r="B161" s="1" t="s">
        <v>278</v>
      </c>
      <c r="C161">
        <v>5</v>
      </c>
      <c r="D161" t="s">
        <v>406</v>
      </c>
      <c r="E161" t="n">
        <v>267.0</v>
      </c>
      <c r="F161" t="n">
        <v>267.0</v>
      </c>
      <c r="G161" s="4">
        <v>43434</v>
      </c>
      <c r="H161" s="4">
        <v>43461</v>
      </c>
      <c r="I161">
        <f t="shared" si="2"/>
        <v>27</v>
      </c>
      <c r="J161" t="n">
        <v>265.0</v>
      </c>
      <c r="K161" t="n">
        <v>9.5</v>
      </c>
      <c r="L161" t="n">
        <v>26.0</v>
      </c>
      <c r="M161" t="n">
        <v>19.0</v>
      </c>
      <c r="N161" t="n">
        <v>286.0</v>
      </c>
      <c r="O161" t="n">
        <v>305.0</v>
      </c>
      <c r="P161" t="n">
        <v>324.0</v>
      </c>
      <c r="Q161" t="n">
        <v>305.0</v>
      </c>
      <c r="R161" t="n">
        <v>325.0</v>
      </c>
      <c r="S161" t="s">
        <v>436</v>
      </c>
      <c r="T161" t="n">
        <v>1.0499999523162842</v>
      </c>
      <c r="U161" t="n">
        <v>300.0</v>
      </c>
    </row>
    <row r="162" spans="1:9" x14ac:dyDescent="0.2">
      <c r="A162" t="s">
        <v>86</v>
      </c>
      <c r="B162" s="1" t="s">
        <v>278</v>
      </c>
      <c r="C162">
        <v>5</v>
      </c>
      <c r="D162" t="s">
        <v>407</v>
      </c>
      <c r="E162" t="n">
        <v>267.0</v>
      </c>
      <c r="F162" t="n">
        <v>267.0</v>
      </c>
      <c r="G162" s="4">
        <v>43434</v>
      </c>
      <c r="H162" s="4">
        <v>43461</v>
      </c>
      <c r="I162">
        <f t="shared" si="2"/>
        <v>27</v>
      </c>
      <c r="J162" t="n">
        <v>265.0</v>
      </c>
      <c r="K162" t="n">
        <v>7.599999904632568</v>
      </c>
      <c r="L162" t="n">
        <v>33.0</v>
      </c>
      <c r="M162" t="n">
        <v>24.0</v>
      </c>
      <c r="N162" t="n">
        <v>243.0</v>
      </c>
      <c r="O162" t="n">
        <v>219.0</v>
      </c>
      <c r="P162" t="n">
        <v>195.0</v>
      </c>
      <c r="Q162" t="n">
        <v>220.0</v>
      </c>
      <c r="R162" t="n">
        <v>195.0</v>
      </c>
      <c r="S162" t="s">
        <v>436</v>
      </c>
      <c r="T162" t="s">
        <v>436</v>
      </c>
      <c r="U162" t="s">
        <v>436</v>
      </c>
    </row>
    <row r="163" spans="1:9" x14ac:dyDescent="0.2">
      <c r="A163" t="s">
        <v>87</v>
      </c>
      <c r="B163" s="1" t="s">
        <v>277</v>
      </c>
      <c r="C163">
        <v>20</v>
      </c>
      <c r="D163" t="s">
        <v>406</v>
      </c>
      <c r="E163" t="n">
        <v>712.9500122070312</v>
      </c>
      <c r="F163" t="n">
        <v>712.9500122070312</v>
      </c>
      <c r="G163" s="4">
        <v>43434</v>
      </c>
      <c r="H163" s="4">
        <v>43461</v>
      </c>
      <c r="I163">
        <f t="shared" si="2"/>
        <v>27</v>
      </c>
      <c r="J163" t="n">
        <v>720.0</v>
      </c>
      <c r="K163" t="n">
        <v>47.5</v>
      </c>
      <c r="L163" t="n">
        <v>63.0</v>
      </c>
      <c r="M163" t="n">
        <v>122.0</v>
      </c>
      <c r="N163" t="n">
        <v>834.9500122070312</v>
      </c>
      <c r="O163" t="n">
        <v>956.9500122070312</v>
      </c>
      <c r="P163" t="n">
        <v>1078.949951171875</v>
      </c>
      <c r="Q163" t="n">
        <v>960.0</v>
      </c>
      <c r="R163" t="n">
        <v>1080.0</v>
      </c>
      <c r="S163" t="n">
        <v>5.5</v>
      </c>
      <c r="T163" t="n">
        <v>2.0</v>
      </c>
      <c r="U163" t="n">
        <v>1000.0</v>
      </c>
    </row>
    <row r="164" spans="1:9" x14ac:dyDescent="0.2">
      <c r="A164" t="s">
        <v>87</v>
      </c>
      <c r="B164" s="1" t="s">
        <v>277</v>
      </c>
      <c r="C164">
        <v>20</v>
      </c>
      <c r="D164" t="s">
        <v>407</v>
      </c>
      <c r="E164" t="n">
        <v>712.9500122070312</v>
      </c>
      <c r="F164" t="n">
        <v>712.9500122070312</v>
      </c>
      <c r="G164" s="4">
        <v>43434</v>
      </c>
      <c r="H164" s="4">
        <v>43461</v>
      </c>
      <c r="I164">
        <f t="shared" si="2"/>
        <v>27</v>
      </c>
      <c r="J164" t="n">
        <v>720.0</v>
      </c>
      <c r="K164" t="n">
        <v>51.5</v>
      </c>
      <c r="L164" t="n">
        <v>65.0</v>
      </c>
      <c r="M164" t="n">
        <v>126.0</v>
      </c>
      <c r="N164" t="n">
        <v>586.9500122070312</v>
      </c>
      <c r="O164" t="n">
        <v>460.95001220703125</v>
      </c>
      <c r="P164" t="n">
        <v>334.95001220703125</v>
      </c>
      <c r="Q164" t="n">
        <v>460.0</v>
      </c>
      <c r="R164" t="n">
        <v>340.0</v>
      </c>
      <c r="S164" t="s">
        <v>436</v>
      </c>
      <c r="T164" t="s">
        <v>436</v>
      </c>
      <c r="U164" t="s">
        <v>436</v>
      </c>
    </row>
    <row r="165" spans="1:9" x14ac:dyDescent="0.2">
      <c r="A165" t="s">
        <v>88</v>
      </c>
      <c r="B165" s="1" t="s">
        <v>295</v>
      </c>
      <c r="C165">
        <v>5</v>
      </c>
      <c r="D165" t="s">
        <v>406</v>
      </c>
      <c r="E165" t="n">
        <v>355.25</v>
      </c>
      <c r="F165" t="n">
        <v>355.25</v>
      </c>
      <c r="G165" s="4">
        <v>43434</v>
      </c>
      <c r="H165" s="4">
        <v>43461</v>
      </c>
      <c r="I165">
        <f t="shared" si="2"/>
        <v>27</v>
      </c>
      <c r="J165" t="n">
        <v>355.0</v>
      </c>
      <c r="K165" t="n">
        <v>12.100000381469727</v>
      </c>
      <c r="L165" t="n">
        <v>28.0</v>
      </c>
      <c r="M165" t="n">
        <v>27.0</v>
      </c>
      <c r="N165" t="n">
        <v>382.25</v>
      </c>
      <c r="O165" t="n">
        <v>409.25</v>
      </c>
      <c r="P165" t="n">
        <v>436.25</v>
      </c>
      <c r="Q165" t="n">
        <v>410.0</v>
      </c>
      <c r="R165" t="n">
        <v>435.0</v>
      </c>
      <c r="S165" t="n">
        <v>0.699999988079071</v>
      </c>
      <c r="T165" t="n">
        <v>0.5</v>
      </c>
      <c r="U165" t="n">
        <v>420.0</v>
      </c>
    </row>
    <row r="166" spans="1:9" x14ac:dyDescent="0.2">
      <c r="A166" t="s">
        <v>88</v>
      </c>
      <c r="B166" s="1" t="s">
        <v>295</v>
      </c>
      <c r="C166">
        <v>5</v>
      </c>
      <c r="D166" t="s">
        <v>407</v>
      </c>
      <c r="E166" t="n">
        <v>355.25</v>
      </c>
      <c r="F166" t="n">
        <v>355.25</v>
      </c>
      <c r="G166" s="4">
        <v>43434</v>
      </c>
      <c r="H166" s="4">
        <v>43461</v>
      </c>
      <c r="I166">
        <f t="shared" si="2"/>
        <v>27</v>
      </c>
      <c r="J166" t="n">
        <v>355.0</v>
      </c>
      <c r="K166" t="n">
        <v>10.199999809265137</v>
      </c>
      <c r="L166" t="n">
        <v>30.0</v>
      </c>
      <c r="M166" t="n">
        <v>29.0</v>
      </c>
      <c r="N166" t="n">
        <v>326.25</v>
      </c>
      <c r="O166" t="n">
        <v>297.25</v>
      </c>
      <c r="P166" t="n">
        <v>268.25</v>
      </c>
      <c r="Q166" t="n">
        <v>295.0</v>
      </c>
      <c r="R166" t="n">
        <v>270.0</v>
      </c>
      <c r="S166" t="s">
        <v>436</v>
      </c>
      <c r="T166" t="n">
        <v>2.1500000953674316</v>
      </c>
      <c r="U166" t="n">
        <v>260.0</v>
      </c>
    </row>
    <row r="167" spans="1:9" x14ac:dyDescent="0.2">
      <c r="A167" t="s">
        <v>90</v>
      </c>
      <c r="B167" s="1" t="s">
        <v>296</v>
      </c>
      <c r="C167">
        <v>5</v>
      </c>
      <c r="D167" t="s">
        <v>406</v>
      </c>
      <c r="E167" t="n">
        <v>59.349998474121094</v>
      </c>
      <c r="F167" t="n">
        <v>59.349998474121094</v>
      </c>
      <c r="G167" s="4">
        <v>43434</v>
      </c>
      <c r="H167" s="4">
        <v>43461</v>
      </c>
      <c r="I167">
        <f t="shared" si="2"/>
        <v>27</v>
      </c>
      <c r="J167" t="n">
        <v>60.0</v>
      </c>
      <c r="K167" t="n">
        <v>1.2000000476837158</v>
      </c>
      <c r="L167" t="n">
        <v>20.0</v>
      </c>
      <c r="M167" t="n">
        <v>3.0</v>
      </c>
      <c r="N167" t="n">
        <v>62.349998474121094</v>
      </c>
      <c r="O167" t="n">
        <v>65.3499984741211</v>
      </c>
      <c r="P167" t="n">
        <v>68.3499984741211</v>
      </c>
      <c r="Q167" t="n">
        <v>65.0</v>
      </c>
      <c r="R167" t="n">
        <v>70.0</v>
      </c>
      <c r="S167" t="n">
        <v>0.3499999940395355</v>
      </c>
      <c r="T167" t="n">
        <v>0.20000000298023224</v>
      </c>
      <c r="U167" t="s">
        <v>437</v>
      </c>
    </row>
    <row r="168" spans="1:9" x14ac:dyDescent="0.2">
      <c r="A168" t="s">
        <v>90</v>
      </c>
      <c r="B168" s="1" t="s">
        <v>296</v>
      </c>
      <c r="C168">
        <v>5</v>
      </c>
      <c r="D168" t="s">
        <v>407</v>
      </c>
      <c r="E168" t="n">
        <v>59.349998474121094</v>
      </c>
      <c r="F168" t="n">
        <v>59.349998474121094</v>
      </c>
      <c r="G168" s="4">
        <v>43434</v>
      </c>
      <c r="H168" s="4">
        <v>43461</v>
      </c>
      <c r="I168">
        <f t="shared" si="2"/>
        <v>27</v>
      </c>
      <c r="J168" t="n">
        <v>60.0</v>
      </c>
      <c r="K168" t="n">
        <v>1.5</v>
      </c>
      <c r="L168" t="n">
        <v>21.0</v>
      </c>
      <c r="M168" t="n">
        <v>3.0</v>
      </c>
      <c r="N168" t="n">
        <v>56.349998474121094</v>
      </c>
      <c r="O168" t="n">
        <v>53.349998474121094</v>
      </c>
      <c r="P168" t="n">
        <v>50.349998474121094</v>
      </c>
      <c r="Q168" t="n">
        <v>55.0</v>
      </c>
      <c r="R168" t="n">
        <v>50.0</v>
      </c>
      <c r="S168" t="n">
        <v>0.30000001192092896</v>
      </c>
      <c r="T168" t="n">
        <v>0.15000000596046448</v>
      </c>
      <c r="U168" t="s">
        <v>437</v>
      </c>
    </row>
    <row r="169" spans="1:9" x14ac:dyDescent="0.2">
      <c r="A169" t="s">
        <v>91</v>
      </c>
      <c r="B169" s="1" t="s">
        <v>297</v>
      </c>
      <c r="C169">
        <v>1</v>
      </c>
      <c r="D169" t="s">
        <v>406</v>
      </c>
      <c r="E169" t="n">
        <v>35.25</v>
      </c>
      <c r="F169" t="n">
        <v>35.25</v>
      </c>
      <c r="G169" s="4">
        <v>43434</v>
      </c>
      <c r="H169" s="4">
        <v>43461</v>
      </c>
      <c r="I169">
        <f t="shared" si="2"/>
        <v>27</v>
      </c>
      <c r="J169" t="n">
        <v>35.0</v>
      </c>
      <c r="K169" t="n">
        <v>2.450000047683716</v>
      </c>
      <c r="L169" t="n">
        <v>58.0</v>
      </c>
      <c r="M169" t="n">
        <v>6.0</v>
      </c>
      <c r="N169" t="n">
        <v>41.25</v>
      </c>
      <c r="O169" t="n">
        <v>47.25</v>
      </c>
      <c r="P169" t="n">
        <v>53.25</v>
      </c>
      <c r="Q169" t="n">
        <v>47.0</v>
      </c>
      <c r="R169" t="n">
        <v>53.0</v>
      </c>
      <c r="S169" t="n">
        <v>0.20000000298023224</v>
      </c>
      <c r="T169" t="n">
        <v>1.0</v>
      </c>
      <c r="U169" t="s">
        <v>437</v>
      </c>
    </row>
    <row r="170" spans="1:9" x14ac:dyDescent="0.2">
      <c r="A170" t="s">
        <v>91</v>
      </c>
      <c r="B170" s="1" t="s">
        <v>297</v>
      </c>
      <c r="C170">
        <v>1</v>
      </c>
      <c r="D170" t="s">
        <v>407</v>
      </c>
      <c r="E170" t="n">
        <v>35.25</v>
      </c>
      <c r="F170" t="n">
        <v>35.25</v>
      </c>
      <c r="G170" s="4">
        <v>43434</v>
      </c>
      <c r="H170" s="4">
        <v>43461</v>
      </c>
      <c r="I170">
        <f t="shared" si="2"/>
        <v>27</v>
      </c>
      <c r="J170" t="n">
        <v>35.0</v>
      </c>
      <c r="K170" t="n">
        <v>2.0</v>
      </c>
      <c r="L170" t="n">
        <v>59.0</v>
      </c>
      <c r="M170" t="n">
        <v>6.0</v>
      </c>
      <c r="N170" t="n">
        <v>29.25</v>
      </c>
      <c r="O170" t="n">
        <v>23.25</v>
      </c>
      <c r="P170" t="n">
        <v>17.25</v>
      </c>
      <c r="Q170" t="n">
        <v>23.0</v>
      </c>
      <c r="R170" t="n">
        <v>17.0</v>
      </c>
      <c r="S170" t="s">
        <v>436</v>
      </c>
      <c r="T170" t="s">
        <v>436</v>
      </c>
      <c r="U170" t="s">
        <v>436</v>
      </c>
    </row>
    <row r="171" spans="1:9" x14ac:dyDescent="0.2">
      <c r="A171" t="s">
        <v>92</v>
      </c>
      <c r="B171" s="1" t="s">
        <v>299</v>
      </c>
      <c r="C171">
        <v>1</v>
      </c>
      <c r="D171" t="s">
        <v>406</v>
      </c>
      <c r="E171" t="n">
        <v>41.099998474121094</v>
      </c>
      <c r="F171" t="n">
        <v>41.099998474121094</v>
      </c>
      <c r="G171" s="4">
        <v>43434</v>
      </c>
      <c r="H171" s="4">
        <v>43461</v>
      </c>
      <c r="I171">
        <f t="shared" si="2"/>
        <v>27</v>
      </c>
      <c r="J171" t="n">
        <v>41.0</v>
      </c>
      <c r="K171" t="n">
        <v>1.7000000476837158</v>
      </c>
      <c r="L171" t="n">
        <v>34.0</v>
      </c>
      <c r="M171" t="n">
        <v>4.0</v>
      </c>
      <c r="N171" t="n">
        <v>45.099998474121094</v>
      </c>
      <c r="O171" t="n">
        <v>49.099998474121094</v>
      </c>
      <c r="P171" t="n">
        <v>53.099998474121094</v>
      </c>
      <c r="Q171" t="n">
        <v>49.0</v>
      </c>
      <c r="R171" t="n">
        <v>53.0</v>
      </c>
      <c r="S171" t="n">
        <v>0.15000000596046448</v>
      </c>
      <c r="T171" t="n">
        <v>0.10000000149011612</v>
      </c>
      <c r="U171" t="n">
        <v>50.0</v>
      </c>
    </row>
    <row r="172" spans="1:9" x14ac:dyDescent="0.2">
      <c r="A172" t="s">
        <v>92</v>
      </c>
      <c r="B172" s="1" t="s">
        <v>299</v>
      </c>
      <c r="C172">
        <v>1</v>
      </c>
      <c r="D172" t="s">
        <v>407</v>
      </c>
      <c r="E172" t="n">
        <v>41.099998474121094</v>
      </c>
      <c r="F172" t="n">
        <v>41.099998474121094</v>
      </c>
      <c r="G172" s="4">
        <v>43434</v>
      </c>
      <c r="H172" s="4">
        <v>43461</v>
      </c>
      <c r="I172">
        <f t="shared" si="2"/>
        <v>27</v>
      </c>
      <c r="J172" t="n">
        <v>41.0</v>
      </c>
      <c r="K172" t="n">
        <v>1.850000023841858</v>
      </c>
      <c r="L172" t="n">
        <v>46.0</v>
      </c>
      <c r="M172" t="n">
        <v>5.0</v>
      </c>
      <c r="N172" t="n">
        <v>36.099998474121094</v>
      </c>
      <c r="O172" t="n">
        <v>31.100000381469727</v>
      </c>
      <c r="P172" t="n">
        <v>26.100000381469727</v>
      </c>
      <c r="Q172" t="n">
        <v>31.0</v>
      </c>
      <c r="R172" t="n">
        <v>26.0</v>
      </c>
      <c r="S172" t="s">
        <v>436</v>
      </c>
      <c r="T172" t="n">
        <v>2.549999952316284</v>
      </c>
      <c r="U172" t="s">
        <v>437</v>
      </c>
    </row>
    <row r="173" spans="1:9" x14ac:dyDescent="0.2">
      <c r="A173" t="s">
        <v>93</v>
      </c>
      <c r="B173" s="1" t="s">
        <v>298</v>
      </c>
      <c r="C173">
        <v>1</v>
      </c>
      <c r="D173" t="s">
        <v>406</v>
      </c>
      <c r="E173" t="n">
        <v>38.400001525878906</v>
      </c>
      <c r="F173" t="n">
        <v>38.400001525878906</v>
      </c>
      <c r="G173" s="4">
        <v>43434</v>
      </c>
      <c r="H173" s="4">
        <v>43461</v>
      </c>
      <c r="I173">
        <f t="shared" si="2"/>
        <v>27</v>
      </c>
      <c r="J173" t="n">
        <v>38.0</v>
      </c>
      <c r="K173" t="n">
        <v>1.7000000476837158</v>
      </c>
      <c r="L173" t="n">
        <v>34.0</v>
      </c>
      <c r="M173" t="n">
        <v>4.0</v>
      </c>
      <c r="N173" t="n">
        <v>42.400001525878906</v>
      </c>
      <c r="O173" t="n">
        <v>46.400001525878906</v>
      </c>
      <c r="P173" t="n">
        <v>50.400001525878906</v>
      </c>
      <c r="Q173" t="n">
        <v>46.0</v>
      </c>
      <c r="R173" t="n">
        <v>50.0</v>
      </c>
      <c r="S173" t="n">
        <v>0.30000001192092896</v>
      </c>
      <c r="T173" t="n">
        <v>0.15000000596046448</v>
      </c>
      <c r="U173" t="s">
        <v>437</v>
      </c>
    </row>
    <row r="174" spans="1:9" x14ac:dyDescent="0.2">
      <c r="A174" t="s">
        <v>93</v>
      </c>
      <c r="B174" s="1" t="s">
        <v>298</v>
      </c>
      <c r="C174">
        <v>1</v>
      </c>
      <c r="D174" t="s">
        <v>407</v>
      </c>
      <c r="E174" t="n">
        <v>38.400001525878906</v>
      </c>
      <c r="F174" t="n">
        <v>38.400001525878906</v>
      </c>
      <c r="G174" s="4">
        <v>43434</v>
      </c>
      <c r="H174" s="4">
        <v>43461</v>
      </c>
      <c r="I174">
        <f t="shared" si="2"/>
        <v>27</v>
      </c>
      <c r="J174" t="n">
        <v>38.0</v>
      </c>
      <c r="K174" t="n">
        <v>1.5499999523162842</v>
      </c>
      <c r="L174" t="n">
        <v>45.0</v>
      </c>
      <c r="M174" t="n">
        <v>5.0</v>
      </c>
      <c r="N174" t="n">
        <v>33.400001525878906</v>
      </c>
      <c r="O174" t="n">
        <v>28.399999618530273</v>
      </c>
      <c r="P174" t="n">
        <v>23.399999618530273</v>
      </c>
      <c r="Q174" t="n">
        <v>28.0</v>
      </c>
      <c r="R174" t="n">
        <v>23.0</v>
      </c>
      <c r="S174" t="s">
        <v>436</v>
      </c>
      <c r="T174" t="s">
        <v>436</v>
      </c>
      <c r="U174" t="s">
        <v>436</v>
      </c>
    </row>
    <row r="175" spans="1:9" x14ac:dyDescent="0.2">
      <c r="A175" t="s">
        <v>94</v>
      </c>
      <c r="B175" s="1" t="s">
        <v>276</v>
      </c>
      <c r="C175">
        <v>1</v>
      </c>
      <c r="D175" t="s">
        <v>406</v>
      </c>
      <c r="E175" t="n">
        <v>13.649999618530273</v>
      </c>
      <c r="F175" t="n">
        <v>13.649999618530273</v>
      </c>
      <c r="G175" s="4">
        <v>43434</v>
      </c>
      <c r="H175" s="4">
        <v>43461</v>
      </c>
      <c r="I175">
        <f t="shared" si="2"/>
        <v>27</v>
      </c>
      <c r="J175" t="n">
        <v>14.0</v>
      </c>
      <c r="K175" t="n">
        <v>0.6499999761581421</v>
      </c>
      <c r="L175" t="n">
        <v>51.0</v>
      </c>
      <c r="M175" t="n">
        <v>2.0</v>
      </c>
      <c r="N175" t="n">
        <v>15.649999618530273</v>
      </c>
      <c r="O175" t="n">
        <v>17.649999618530273</v>
      </c>
      <c r="P175" t="n">
        <v>19.649999618530273</v>
      </c>
      <c r="Q175" t="n">
        <v>18.0</v>
      </c>
      <c r="R175" t="n">
        <v>20.0</v>
      </c>
      <c r="S175" t="n">
        <v>0.05000000074505806</v>
      </c>
      <c r="T175" t="n">
        <v>0.05000000074505806</v>
      </c>
      <c r="U175" t="s">
        <v>437</v>
      </c>
    </row>
    <row r="176" spans="1:9" x14ac:dyDescent="0.2">
      <c r="A176" t="s">
        <v>94</v>
      </c>
      <c r="B176" s="1" t="s">
        <v>276</v>
      </c>
      <c r="C176">
        <v>1</v>
      </c>
      <c r="D176" t="s">
        <v>407</v>
      </c>
      <c r="E176" t="n">
        <v>13.649999618530273</v>
      </c>
      <c r="F176" t="n">
        <v>13.649999618530273</v>
      </c>
      <c r="G176" s="4">
        <v>43434</v>
      </c>
      <c r="H176" s="4">
        <v>43461</v>
      </c>
      <c r="I176">
        <f t="shared" si="2"/>
        <v>27</v>
      </c>
      <c r="J176" t="n">
        <v>14.0</v>
      </c>
      <c r="K176" t="n">
        <v>0.949999988079071</v>
      </c>
      <c r="L176" t="n">
        <v>55.0</v>
      </c>
      <c r="M176" t="n">
        <v>2.0</v>
      </c>
      <c r="N176" t="n">
        <v>11.649999618530273</v>
      </c>
      <c r="O176" t="n">
        <v>9.649999618530273</v>
      </c>
      <c r="P176" t="n">
        <v>7.650000095367432</v>
      </c>
      <c r="Q176" t="n">
        <v>10.0</v>
      </c>
      <c r="R176" t="n">
        <v>8.0</v>
      </c>
      <c r="S176" t="n">
        <v>0.05000000074505806</v>
      </c>
      <c r="T176" t="n">
        <v>0.05000000074505806</v>
      </c>
      <c r="U176" t="s">
        <v>437</v>
      </c>
    </row>
    <row r="177" spans="1:9" x14ac:dyDescent="0.2">
      <c r="A177" t="s">
        <v>95</v>
      </c>
      <c r="B177" s="1" t="s">
        <v>362</v>
      </c>
      <c r="C177">
        <v>5</v>
      </c>
      <c r="D177" t="s">
        <v>406</v>
      </c>
      <c r="E177" t="n">
        <v>262.5</v>
      </c>
      <c r="F177" t="n">
        <v>262.5</v>
      </c>
      <c r="G177" s="4">
        <v>43434</v>
      </c>
      <c r="H177" s="4">
        <v>43461</v>
      </c>
      <c r="I177">
        <f t="shared" si="2"/>
        <v>27</v>
      </c>
      <c r="J177" t="n">
        <v>265.0</v>
      </c>
      <c r="K177" t="n">
        <v>9.350000381469727</v>
      </c>
      <c r="L177" t="n">
        <v>34.0</v>
      </c>
      <c r="M177" t="n">
        <v>24.0</v>
      </c>
      <c r="N177" t="n">
        <v>286.5</v>
      </c>
      <c r="O177" t="n">
        <v>310.5</v>
      </c>
      <c r="P177" t="n">
        <v>334.5</v>
      </c>
      <c r="Q177" t="n">
        <v>310.0</v>
      </c>
      <c r="R177" t="n">
        <v>335.0</v>
      </c>
      <c r="S177" t="s">
        <v>436</v>
      </c>
      <c r="T177" t="n">
        <v>1.2000000476837158</v>
      </c>
      <c r="U177" t="n">
        <v>300.0</v>
      </c>
    </row>
    <row r="178" spans="1:9" x14ac:dyDescent="0.2">
      <c r="A178" t="s">
        <v>95</v>
      </c>
      <c r="B178" s="1" t="s">
        <v>362</v>
      </c>
      <c r="C178">
        <v>5</v>
      </c>
      <c r="D178" t="s">
        <v>407</v>
      </c>
      <c r="E178" t="n">
        <v>262.5</v>
      </c>
      <c r="F178" t="n">
        <v>262.5</v>
      </c>
      <c r="G178" s="4">
        <v>43434</v>
      </c>
      <c r="H178" s="4">
        <v>43461</v>
      </c>
      <c r="I178">
        <f t="shared" si="2"/>
        <v>27</v>
      </c>
      <c r="J178" t="n">
        <v>265.0</v>
      </c>
      <c r="K178" t="n">
        <v>11.75</v>
      </c>
      <c r="L178" t="n">
        <v>40.0</v>
      </c>
      <c r="M178" t="n">
        <v>29.0</v>
      </c>
      <c r="N178" t="n">
        <v>233.5</v>
      </c>
      <c r="O178" t="n">
        <v>204.5</v>
      </c>
      <c r="P178" t="n">
        <v>175.5</v>
      </c>
      <c r="Q178" t="n">
        <v>205.0</v>
      </c>
      <c r="R178" t="n">
        <v>175.0</v>
      </c>
      <c r="S178" t="s">
        <v>436</v>
      </c>
      <c r="T178" t="s">
        <v>436</v>
      </c>
      <c r="U178" t="s">
        <v>436</v>
      </c>
    </row>
    <row r="179" spans="1:9" x14ac:dyDescent="0.2">
      <c r="A179" t="s">
        <v>96</v>
      </c>
      <c r="B179" s="1" t="s">
        <v>253</v>
      </c>
      <c r="C179">
        <v>5</v>
      </c>
      <c r="D179" t="s">
        <v>406</v>
      </c>
      <c r="E179" t="n">
        <v>94.0</v>
      </c>
      <c r="F179" t="n">
        <v>94.0</v>
      </c>
      <c r="G179" s="4">
        <v>43434</v>
      </c>
      <c r="H179" s="4">
        <v>43461</v>
      </c>
      <c r="I179">
        <f t="shared" si="2"/>
        <v>27</v>
      </c>
      <c r="J179" t="n">
        <v>95.0</v>
      </c>
      <c r="K179" t="n">
        <v>4.300000190734863</v>
      </c>
      <c r="L179" t="n">
        <v>44.0</v>
      </c>
      <c r="M179" t="n">
        <v>11.0</v>
      </c>
      <c r="N179" t="n">
        <v>105.0</v>
      </c>
      <c r="O179" t="n">
        <v>116.0</v>
      </c>
      <c r="P179" t="n">
        <v>127.0</v>
      </c>
      <c r="Q179" t="n">
        <v>115.0</v>
      </c>
      <c r="R179" t="n">
        <v>125.0</v>
      </c>
      <c r="S179" t="n">
        <v>0.6499999761581421</v>
      </c>
      <c r="T179" t="n">
        <v>0.6499999761581421</v>
      </c>
      <c r="U179" t="n">
        <v>115.0</v>
      </c>
    </row>
    <row r="180" spans="1:9" x14ac:dyDescent="0.2">
      <c r="A180" t="s">
        <v>96</v>
      </c>
      <c r="B180" s="1" t="s">
        <v>253</v>
      </c>
      <c r="C180">
        <v>5</v>
      </c>
      <c r="D180" t="s">
        <v>407</v>
      </c>
      <c r="E180" t="n">
        <v>94.0</v>
      </c>
      <c r="F180" t="n">
        <v>94.0</v>
      </c>
      <c r="G180" s="4">
        <v>43434</v>
      </c>
      <c r="H180" s="4">
        <v>43461</v>
      </c>
      <c r="I180">
        <f t="shared" si="2"/>
        <v>27</v>
      </c>
      <c r="J180" t="n">
        <v>95.0</v>
      </c>
      <c r="K180" t="n">
        <v>5.25</v>
      </c>
      <c r="L180" t="n">
        <v>50.0</v>
      </c>
      <c r="M180" t="n">
        <v>13.0</v>
      </c>
      <c r="N180" t="n">
        <v>81.0</v>
      </c>
      <c r="O180" t="n">
        <v>68.0</v>
      </c>
      <c r="P180" t="n">
        <v>55.0</v>
      </c>
      <c r="Q180" t="n">
        <v>70.0</v>
      </c>
      <c r="R180" t="n">
        <v>55.0</v>
      </c>
      <c r="S180" t="s">
        <v>436</v>
      </c>
      <c r="T180" t="s">
        <v>436</v>
      </c>
      <c r="U180" t="s">
        <v>436</v>
      </c>
    </row>
    <row r="181" spans="1:9" x14ac:dyDescent="0.2">
      <c r="A181" t="s">
        <v>97</v>
      </c>
      <c r="B181" s="1" t="s">
        <v>254</v>
      </c>
      <c r="C181">
        <v>10</v>
      </c>
      <c r="D181" t="s">
        <v>406</v>
      </c>
      <c r="E181" t="n">
        <v>229.64999389648438</v>
      </c>
      <c r="F181" t="n">
        <v>229.64999389648438</v>
      </c>
      <c r="G181" s="4">
        <v>43434</v>
      </c>
      <c r="H181" s="4">
        <v>43461</v>
      </c>
      <c r="I181">
        <f t="shared" si="2"/>
        <v>27</v>
      </c>
      <c r="J181" t="n">
        <v>230.0</v>
      </c>
      <c r="K181" t="n">
        <v>12.5</v>
      </c>
      <c r="L181" t="n">
        <v>48.0</v>
      </c>
      <c r="M181" t="n">
        <v>30.0</v>
      </c>
      <c r="N181" t="n">
        <v>259.6499938964844</v>
      </c>
      <c r="O181" t="n">
        <v>289.6499938964844</v>
      </c>
      <c r="P181" t="n">
        <v>319.6499938964844</v>
      </c>
      <c r="Q181" t="n">
        <v>290.0</v>
      </c>
      <c r="R181" t="n">
        <v>320.0</v>
      </c>
      <c r="S181" t="n">
        <v>0.75</v>
      </c>
      <c r="T181" t="n">
        <v>0.6499999761581421</v>
      </c>
      <c r="U181" t="n">
        <v>300.0</v>
      </c>
    </row>
    <row r="182" spans="1:9" x14ac:dyDescent="0.2">
      <c r="A182" t="s">
        <v>97</v>
      </c>
      <c r="B182" s="1" t="s">
        <v>254</v>
      </c>
      <c r="C182">
        <v>10</v>
      </c>
      <c r="D182" t="s">
        <v>407</v>
      </c>
      <c r="E182" t="n">
        <v>229.64999389648438</v>
      </c>
      <c r="F182" t="n">
        <v>229.64999389648438</v>
      </c>
      <c r="G182" s="4">
        <v>43434</v>
      </c>
      <c r="H182" s="4">
        <v>43461</v>
      </c>
      <c r="I182">
        <f t="shared" si="2"/>
        <v>27</v>
      </c>
      <c r="J182" t="n">
        <v>230.0</v>
      </c>
      <c r="K182" t="n">
        <v>13.600000381469727</v>
      </c>
      <c r="L182" t="n">
        <v>57.0</v>
      </c>
      <c r="M182" t="n">
        <v>36.0</v>
      </c>
      <c r="N182" t="n">
        <v>193.64999389648438</v>
      </c>
      <c r="O182" t="n">
        <v>157.64999389648438</v>
      </c>
      <c r="P182" t="n">
        <v>121.6500015258789</v>
      </c>
      <c r="Q182" t="n">
        <v>160.0</v>
      </c>
      <c r="R182" t="n">
        <v>120.0</v>
      </c>
      <c r="S182" t="s">
        <v>436</v>
      </c>
      <c r="T182" t="s">
        <v>436</v>
      </c>
      <c r="U182" t="s">
        <v>436</v>
      </c>
    </row>
    <row r="183" spans="1:9" x14ac:dyDescent="0.2">
      <c r="A183" t="s">
        <v>98</v>
      </c>
      <c r="B183" s="1" t="s">
        <v>300</v>
      </c>
      <c r="C183">
        <v>20</v>
      </c>
      <c r="D183" t="s">
        <v>406</v>
      </c>
      <c r="E183" t="n">
        <v>1038.800048828125</v>
      </c>
      <c r="F183" t="n">
        <v>1038.800048828125</v>
      </c>
      <c r="G183" s="4">
        <v>43434</v>
      </c>
      <c r="H183" s="4">
        <v>43461</v>
      </c>
      <c r="I183">
        <f t="shared" si="2"/>
        <v>27</v>
      </c>
      <c r="J183" t="n">
        <v>1040.0</v>
      </c>
      <c r="K183" t="n">
        <v>46.650001525878906</v>
      </c>
      <c r="L183" t="n">
        <v>39.0</v>
      </c>
      <c r="M183" t="n">
        <v>110.0</v>
      </c>
      <c r="N183" t="n">
        <v>1148.800048828125</v>
      </c>
      <c r="O183" t="n">
        <v>1258.800048828125</v>
      </c>
      <c r="P183" t="n">
        <v>1368.800048828125</v>
      </c>
      <c r="Q183" t="n">
        <v>1260.0</v>
      </c>
      <c r="R183" t="n">
        <v>1360.0</v>
      </c>
      <c r="S183" t="s">
        <v>436</v>
      </c>
      <c r="T183" t="n">
        <v>4.25</v>
      </c>
      <c r="U183" t="n">
        <v>1220.0</v>
      </c>
    </row>
    <row r="184" spans="1:9" x14ac:dyDescent="0.2">
      <c r="A184" t="s">
        <v>98</v>
      </c>
      <c r="B184" s="1" t="s">
        <v>300</v>
      </c>
      <c r="C184">
        <v>20</v>
      </c>
      <c r="D184" t="s">
        <v>407</v>
      </c>
      <c r="E184" t="n">
        <v>1038.800048828125</v>
      </c>
      <c r="F184" t="n">
        <v>1038.800048828125</v>
      </c>
      <c r="G184" s="4">
        <v>43434</v>
      </c>
      <c r="H184" s="4">
        <v>43461</v>
      </c>
      <c r="I184">
        <f t="shared" si="2"/>
        <v>27</v>
      </c>
      <c r="J184" t="n">
        <v>1040.0</v>
      </c>
      <c r="K184" t="n">
        <v>45.0</v>
      </c>
      <c r="L184" t="n">
        <v>43.0</v>
      </c>
      <c r="M184" t="n">
        <v>121.0</v>
      </c>
      <c r="N184" t="n">
        <v>917.7999877929688</v>
      </c>
      <c r="O184" t="n">
        <v>796.7999877929688</v>
      </c>
      <c r="P184" t="n">
        <v>675.7999877929688</v>
      </c>
      <c r="Q184" t="n">
        <v>800.0</v>
      </c>
      <c r="R184" t="n">
        <v>680.0</v>
      </c>
      <c r="S184" t="n">
        <v>3.0</v>
      </c>
      <c r="T184" t="s">
        <v>436</v>
      </c>
      <c r="U184" t="s">
        <v>436</v>
      </c>
    </row>
    <row r="185" spans="1:9" x14ac:dyDescent="0.2">
      <c r="A185" t="s">
        <v>99</v>
      </c>
      <c r="B185" s="1" t="s">
        <v>301</v>
      </c>
      <c r="C185">
        <v>20</v>
      </c>
      <c r="D185" t="s">
        <v>406</v>
      </c>
      <c r="E185" t="n">
        <v>1640.9000244140625</v>
      </c>
      <c r="F185" t="n">
        <v>1640.9000244140625</v>
      </c>
      <c r="G185" s="4">
        <v>43434</v>
      </c>
      <c r="H185" s="4">
        <v>43461</v>
      </c>
      <c r="I185">
        <f t="shared" si="2"/>
        <v>27</v>
      </c>
      <c r="J185" t="n">
        <v>1640.0</v>
      </c>
      <c r="K185" t="n">
        <v>54.0</v>
      </c>
      <c r="L185" t="n">
        <v>27.0</v>
      </c>
      <c r="M185" t="n">
        <v>120.0</v>
      </c>
      <c r="N185" t="n">
        <v>1760.9000244140625</v>
      </c>
      <c r="O185" t="n">
        <v>1880.9000244140625</v>
      </c>
      <c r="P185" t="n">
        <v>2000.9000244140625</v>
      </c>
      <c r="Q185" t="n">
        <v>1880.0</v>
      </c>
      <c r="R185" t="n">
        <v>2000.0</v>
      </c>
      <c r="S185" t="s">
        <v>436</v>
      </c>
      <c r="T185" t="n">
        <v>0.6000000238418579</v>
      </c>
      <c r="U185" t="s">
        <v>437</v>
      </c>
    </row>
    <row r="186" spans="1:9" x14ac:dyDescent="0.2">
      <c r="A186" t="s">
        <v>99</v>
      </c>
      <c r="B186" s="1" t="s">
        <v>301</v>
      </c>
      <c r="C186">
        <v>20</v>
      </c>
      <c r="D186" t="s">
        <v>407</v>
      </c>
      <c r="E186" t="n">
        <v>1640.9000244140625</v>
      </c>
      <c r="F186" t="n">
        <v>1640.9000244140625</v>
      </c>
      <c r="G186" s="4">
        <v>43434</v>
      </c>
      <c r="H186" s="4">
        <v>43461</v>
      </c>
      <c r="I186">
        <f t="shared" si="2"/>
        <v>27</v>
      </c>
      <c r="J186" t="n">
        <v>1640.0</v>
      </c>
      <c r="K186" t="n">
        <v>43.29999923706055</v>
      </c>
      <c r="L186" t="n">
        <v>28.0</v>
      </c>
      <c r="M186" t="n">
        <v>125.0</v>
      </c>
      <c r="N186" t="n">
        <v>1515.9000244140625</v>
      </c>
      <c r="O186" t="n">
        <v>1390.9000244140625</v>
      </c>
      <c r="P186" t="n">
        <v>1265.9000244140625</v>
      </c>
      <c r="Q186" t="n">
        <v>1400.0</v>
      </c>
      <c r="R186" t="n">
        <v>1260.0</v>
      </c>
      <c r="S186" t="n">
        <v>9.300000190734863</v>
      </c>
      <c r="T186" t="s">
        <v>436</v>
      </c>
      <c r="U186" t="s">
        <v>436</v>
      </c>
    </row>
    <row r="187" spans="1:9" x14ac:dyDescent="0.2">
      <c r="A187" t="s">
        <v>100</v>
      </c>
      <c r="B187" s="1" t="s">
        <v>302</v>
      </c>
      <c r="C187">
        <v>2.5</v>
      </c>
      <c r="D187" t="s">
        <v>406</v>
      </c>
      <c r="E187" t="n">
        <v>44.5</v>
      </c>
      <c r="F187" t="n">
        <v>44.5</v>
      </c>
      <c r="G187" s="4">
        <v>43434</v>
      </c>
      <c r="H187" s="4">
        <v>43461</v>
      </c>
      <c r="I187">
        <f t="shared" si="2"/>
        <v>27</v>
      </c>
      <c r="J187" t="n">
        <v>45.0</v>
      </c>
      <c r="K187" t="n">
        <v>4.949999809265137</v>
      </c>
      <c r="L187" t="n">
        <v>104.0</v>
      </c>
      <c r="M187" t="n">
        <v>13.0</v>
      </c>
      <c r="N187" t="n">
        <v>57.5</v>
      </c>
      <c r="O187" t="n">
        <v>70.5</v>
      </c>
      <c r="P187" t="n">
        <v>83.5</v>
      </c>
      <c r="Q187" t="n">
        <v>70.0</v>
      </c>
      <c r="R187" t="n">
        <v>82.5</v>
      </c>
      <c r="S187" t="n">
        <v>0.75</v>
      </c>
      <c r="T187" t="n">
        <v>0.4000000059604645</v>
      </c>
      <c r="U187" t="n">
        <v>80.0</v>
      </c>
    </row>
    <row r="188" spans="1:9" x14ac:dyDescent="0.2">
      <c r="A188" t="s">
        <v>100</v>
      </c>
      <c r="B188" s="1" t="s">
        <v>302</v>
      </c>
      <c r="C188">
        <v>2.5</v>
      </c>
      <c r="D188" t="s">
        <v>407</v>
      </c>
      <c r="E188" t="n">
        <v>44.5</v>
      </c>
      <c r="F188" t="n">
        <v>44.5</v>
      </c>
      <c r="G188" s="4">
        <v>43434</v>
      </c>
      <c r="H188" s="4">
        <v>43461</v>
      </c>
      <c r="I188">
        <f t="shared" si="2"/>
        <v>27</v>
      </c>
      <c r="J188" t="n">
        <v>45.0</v>
      </c>
      <c r="K188" t="n">
        <v>5.400000095367432</v>
      </c>
      <c r="L188" t="n">
        <v>110.0</v>
      </c>
      <c r="M188" t="n">
        <v>13.0</v>
      </c>
      <c r="N188" t="n">
        <v>31.5</v>
      </c>
      <c r="O188" t="n">
        <v>18.5</v>
      </c>
      <c r="P188" t="n">
        <v>5.5</v>
      </c>
      <c r="Q188" t="n">
        <v>17.5</v>
      </c>
      <c r="R188" t="n">
        <v>5.0</v>
      </c>
      <c r="S188" t="s">
        <v>436</v>
      </c>
      <c r="T188" t="s">
        <v>436</v>
      </c>
      <c r="U188" t="s">
        <v>436</v>
      </c>
    </row>
    <row r="189" spans="1:9" x14ac:dyDescent="0.2">
      <c r="A189" t="s">
        <v>101</v>
      </c>
      <c r="B189" s="1" t="s">
        <v>303</v>
      </c>
      <c r="C189">
        <v>5</v>
      </c>
      <c r="D189" t="s">
        <v>406</v>
      </c>
      <c r="E189" t="n">
        <v>255.9499969482422</v>
      </c>
      <c r="F189" t="n">
        <v>255.9499969482422</v>
      </c>
      <c r="G189" s="4">
        <v>43434</v>
      </c>
      <c r="H189" s="4">
        <v>43461</v>
      </c>
      <c r="I189">
        <f t="shared" si="2"/>
        <v>27</v>
      </c>
      <c r="J189" t="n">
        <v>255.0</v>
      </c>
      <c r="K189" t="s">
        <v>436</v>
      </c>
      <c r="L189" t="s">
        <v>436</v>
      </c>
      <c r="M189" t="s">
        <v>436</v>
      </c>
      <c r="N189" t="s">
        <v>436</v>
      </c>
      <c r="O189" t="s">
        <v>436</v>
      </c>
      <c r="P189" t="s">
        <v>436</v>
      </c>
      <c r="Q189" t="s">
        <v>436</v>
      </c>
      <c r="R189" t="s">
        <v>436</v>
      </c>
      <c r="S189" t="s">
        <v>436</v>
      </c>
      <c r="T189" t="s">
        <v>436</v>
      </c>
      <c r="U189" t="s">
        <v>436</v>
      </c>
    </row>
    <row r="190" spans="1:9" x14ac:dyDescent="0.2">
      <c r="A190" t="s">
        <v>101</v>
      </c>
      <c r="B190" s="1" t="s">
        <v>303</v>
      </c>
      <c r="C190">
        <v>5</v>
      </c>
      <c r="D190" t="s">
        <v>407</v>
      </c>
      <c r="E190" t="n">
        <v>255.9499969482422</v>
      </c>
      <c r="F190" t="n">
        <v>255.9499969482422</v>
      </c>
      <c r="G190" s="4">
        <v>43434</v>
      </c>
      <c r="H190" s="4">
        <v>43461</v>
      </c>
      <c r="I190">
        <f t="shared" si="2"/>
        <v>27</v>
      </c>
      <c r="J190" t="n">
        <v>255.0</v>
      </c>
      <c r="K190" t="n">
        <v>5.099999904632568</v>
      </c>
      <c r="L190" t="s">
        <v>436</v>
      </c>
      <c r="M190" t="s">
        <v>436</v>
      </c>
      <c r="N190" t="s">
        <v>436</v>
      </c>
      <c r="O190" t="s">
        <v>436</v>
      </c>
      <c r="P190" t="s">
        <v>436</v>
      </c>
      <c r="Q190" t="s">
        <v>436</v>
      </c>
      <c r="R190" t="s">
        <v>436</v>
      </c>
      <c r="S190" t="s">
        <v>436</v>
      </c>
      <c r="T190" t="s">
        <v>436</v>
      </c>
      <c r="U190" t="s">
        <v>436</v>
      </c>
    </row>
    <row r="191" spans="1:9" x14ac:dyDescent="0.2">
      <c r="A191" t="s">
        <v>102</v>
      </c>
      <c r="B191" s="1" t="s">
        <v>275</v>
      </c>
      <c r="C191">
        <v>10</v>
      </c>
      <c r="D191" t="s">
        <v>406</v>
      </c>
      <c r="E191" t="n">
        <v>670.0</v>
      </c>
      <c r="F191" t="n">
        <v>670.0</v>
      </c>
      <c r="G191" s="4">
        <v>43434</v>
      </c>
      <c r="H191" s="4">
        <v>43461</v>
      </c>
      <c r="I191">
        <f t="shared" si="2"/>
        <v>27</v>
      </c>
      <c r="J191" t="n">
        <v>670.0</v>
      </c>
      <c r="K191" t="n">
        <v>22.0</v>
      </c>
      <c r="L191" t="n">
        <v>27.0</v>
      </c>
      <c r="M191" t="n">
        <v>49.0</v>
      </c>
      <c r="N191" t="n">
        <v>719.0</v>
      </c>
      <c r="O191" t="n">
        <v>768.0</v>
      </c>
      <c r="P191" t="n">
        <v>817.0</v>
      </c>
      <c r="Q191" t="n">
        <v>770.0</v>
      </c>
      <c r="R191" t="n">
        <v>820.0</v>
      </c>
      <c r="S191" t="n">
        <v>6.0</v>
      </c>
      <c r="T191" t="n">
        <v>0.8500000238418579</v>
      </c>
      <c r="U191" t="n">
        <v>800.0</v>
      </c>
    </row>
    <row r="192" spans="1:9" x14ac:dyDescent="0.2">
      <c r="A192" t="s">
        <v>102</v>
      </c>
      <c r="B192" s="1" t="s">
        <v>275</v>
      </c>
      <c r="C192">
        <v>10</v>
      </c>
      <c r="D192" t="s">
        <v>407</v>
      </c>
      <c r="E192" t="n">
        <v>670.0</v>
      </c>
      <c r="F192" t="n">
        <v>670.0</v>
      </c>
      <c r="G192" s="4">
        <v>43434</v>
      </c>
      <c r="H192" s="4">
        <v>43461</v>
      </c>
      <c r="I192">
        <f t="shared" si="2"/>
        <v>27</v>
      </c>
      <c r="J192" t="n">
        <v>670.0</v>
      </c>
      <c r="K192" t="n">
        <v>19.350000381469727</v>
      </c>
      <c r="L192" t="n">
        <v>30.0</v>
      </c>
      <c r="M192" t="n">
        <v>55.0</v>
      </c>
      <c r="N192" t="n">
        <v>615.0</v>
      </c>
      <c r="O192" t="n">
        <v>560.0</v>
      </c>
      <c r="P192" t="n">
        <v>505.0</v>
      </c>
      <c r="Q192" t="n">
        <v>560.0</v>
      </c>
      <c r="R192" t="n">
        <v>510.0</v>
      </c>
      <c r="S192" t="n">
        <v>1.100000023841858</v>
      </c>
      <c r="T192" t="s">
        <v>436</v>
      </c>
      <c r="U192" t="s">
        <v>436</v>
      </c>
    </row>
    <row r="193" spans="1:9" x14ac:dyDescent="0.2">
      <c r="A193" t="s">
        <v>103</v>
      </c>
      <c r="B193" s="1" t="s">
        <v>309</v>
      </c>
      <c r="C193">
        <v>5</v>
      </c>
      <c r="D193" t="s">
        <v>406</v>
      </c>
      <c r="E193" t="n">
        <v>135.0</v>
      </c>
      <c r="F193" t="n">
        <v>135.0</v>
      </c>
      <c r="G193" s="4">
        <v>43434</v>
      </c>
      <c r="H193" s="4">
        <v>43461</v>
      </c>
      <c r="I193">
        <f t="shared" si="2"/>
        <v>27</v>
      </c>
      <c r="J193" t="n">
        <v>135.0</v>
      </c>
      <c r="K193" t="n">
        <v>5.550000190734863</v>
      </c>
      <c r="L193" t="n">
        <v>35.0</v>
      </c>
      <c r="M193" t="n">
        <v>13.0</v>
      </c>
      <c r="N193" t="n">
        <v>148.0</v>
      </c>
      <c r="O193" t="n">
        <v>161.0</v>
      </c>
      <c r="P193" t="n">
        <v>174.0</v>
      </c>
      <c r="Q193" t="n">
        <v>160.0</v>
      </c>
      <c r="R193" t="n">
        <v>175.0</v>
      </c>
      <c r="S193" t="n">
        <v>0.6000000238418579</v>
      </c>
      <c r="T193" t="n">
        <v>0.4000000059604645</v>
      </c>
      <c r="U193" t="n">
        <v>170.0</v>
      </c>
    </row>
    <row r="194" spans="1:9" x14ac:dyDescent="0.2">
      <c r="A194" t="s">
        <v>103</v>
      </c>
      <c r="B194" s="1" t="s">
        <v>309</v>
      </c>
      <c r="C194">
        <v>5</v>
      </c>
      <c r="D194" t="s">
        <v>407</v>
      </c>
      <c r="E194" t="n">
        <v>135.0</v>
      </c>
      <c r="F194" t="n">
        <v>135.0</v>
      </c>
      <c r="G194" s="4">
        <v>43434</v>
      </c>
      <c r="H194" s="4">
        <v>43461</v>
      </c>
      <c r="I194">
        <f t="shared" si="2"/>
        <v>27</v>
      </c>
      <c r="J194" t="n">
        <v>135.0</v>
      </c>
      <c r="K194" t="n">
        <v>7.5</v>
      </c>
      <c r="L194" t="n">
        <v>55.0</v>
      </c>
      <c r="M194" t="n">
        <v>20.0</v>
      </c>
      <c r="N194" t="n">
        <v>115.0</v>
      </c>
      <c r="O194" t="n">
        <v>95.0</v>
      </c>
      <c r="P194" t="n">
        <v>75.0</v>
      </c>
      <c r="Q194" t="n">
        <v>95.0</v>
      </c>
      <c r="R194" t="n">
        <v>75.0</v>
      </c>
      <c r="S194" t="s">
        <v>436</v>
      </c>
      <c r="T194" t="s">
        <v>436</v>
      </c>
      <c r="U194" t="s">
        <v>436</v>
      </c>
    </row>
    <row r="195" spans="1:9" x14ac:dyDescent="0.2">
      <c r="A195" t="s">
        <v>104</v>
      </c>
      <c r="B195" s="1" t="s">
        <v>310</v>
      </c>
      <c r="C195">
        <v>5</v>
      </c>
      <c r="D195" t="s">
        <v>406</v>
      </c>
      <c r="E195" t="n">
        <v>149.64999389648438</v>
      </c>
      <c r="F195" t="n">
        <v>149.64999389648438</v>
      </c>
      <c r="G195" s="4">
        <v>43434</v>
      </c>
      <c r="H195" s="4">
        <v>43461</v>
      </c>
      <c r="I195">
        <f t="shared" si="2"/>
        <v>27</v>
      </c>
      <c r="J195" t="n">
        <v>150.0</v>
      </c>
      <c r="K195" t="n">
        <v>8.199999809265137</v>
      </c>
      <c r="L195" t="n">
        <v>48.0</v>
      </c>
      <c r="M195" t="n">
        <v>20.0</v>
      </c>
      <c r="N195" t="n">
        <v>169.64999389648438</v>
      </c>
      <c r="O195" t="n">
        <v>189.64999389648438</v>
      </c>
      <c r="P195" t="n">
        <v>209.64999389648438</v>
      </c>
      <c r="Q195" t="n">
        <v>190.0</v>
      </c>
      <c r="R195" t="n">
        <v>210.0</v>
      </c>
      <c r="S195" t="n">
        <v>0.6000000238418579</v>
      </c>
      <c r="T195" t="n">
        <v>0.10000000149011612</v>
      </c>
      <c r="U195" t="s">
        <v>437</v>
      </c>
    </row>
    <row r="196" spans="1:9" x14ac:dyDescent="0.2">
      <c r="A196" t="s">
        <v>104</v>
      </c>
      <c r="B196" s="1" t="s">
        <v>310</v>
      </c>
      <c r="C196">
        <v>5</v>
      </c>
      <c r="D196" t="s">
        <v>407</v>
      </c>
      <c r="E196" t="n">
        <v>149.64999389648438</v>
      </c>
      <c r="F196" t="n">
        <v>149.64999389648438</v>
      </c>
      <c r="G196" s="4">
        <v>43434</v>
      </c>
      <c r="H196" s="4">
        <v>43461</v>
      </c>
      <c r="I196">
        <f t="shared" ref="I196:I259" si="3">H196-G196</f>
        <v>27</v>
      </c>
      <c r="J196" t="n">
        <v>150.0</v>
      </c>
      <c r="K196" t="n">
        <v>9.300000190734863</v>
      </c>
      <c r="L196" t="n">
        <v>60.0</v>
      </c>
      <c r="M196" t="n">
        <v>24.0</v>
      </c>
      <c r="N196" t="n">
        <v>125.6500015258789</v>
      </c>
      <c r="O196" t="n">
        <v>101.6500015258789</v>
      </c>
      <c r="P196" t="n">
        <v>77.6500015258789</v>
      </c>
      <c r="Q196" t="n">
        <v>100.0</v>
      </c>
      <c r="R196" t="n">
        <v>80.0</v>
      </c>
      <c r="S196" t="s">
        <v>436</v>
      </c>
      <c r="T196" t="s">
        <v>436</v>
      </c>
      <c r="U196" t="s">
        <v>436</v>
      </c>
    </row>
    <row r="197" spans="1:9" x14ac:dyDescent="0.2">
      <c r="A197" t="s">
        <v>105</v>
      </c>
      <c r="B197" s="1" t="s">
        <v>256</v>
      </c>
      <c r="C197">
        <v>5</v>
      </c>
      <c r="D197" t="s">
        <v>406</v>
      </c>
      <c r="E197" t="n">
        <v>286.20001220703125</v>
      </c>
      <c r="F197" t="n">
        <v>286.20001220703125</v>
      </c>
      <c r="G197" s="4">
        <v>43434</v>
      </c>
      <c r="H197" s="4">
        <v>43461</v>
      </c>
      <c r="I197">
        <f t="shared" si="3"/>
        <v>27</v>
      </c>
      <c r="J197" t="n">
        <v>285.0</v>
      </c>
      <c r="K197" t="n">
        <v>8.149999618530273</v>
      </c>
      <c r="L197" t="n">
        <v>21.0</v>
      </c>
      <c r="M197" t="n">
        <v>16.0</v>
      </c>
      <c r="N197" t="n">
        <v>302.20001220703125</v>
      </c>
      <c r="O197" t="n">
        <v>318.20001220703125</v>
      </c>
      <c r="P197" t="n">
        <v>334.20001220703125</v>
      </c>
      <c r="Q197" t="n">
        <v>320.0</v>
      </c>
      <c r="R197" t="n">
        <v>335.0</v>
      </c>
      <c r="S197" t="n">
        <v>0.5</v>
      </c>
      <c r="T197" t="n">
        <v>0.5</v>
      </c>
      <c r="U197" t="n">
        <v>325.0</v>
      </c>
    </row>
    <row r="198" spans="1:9" x14ac:dyDescent="0.2">
      <c r="A198" t="s">
        <v>105</v>
      </c>
      <c r="B198" s="1" t="s">
        <v>256</v>
      </c>
      <c r="C198">
        <v>5</v>
      </c>
      <c r="D198" t="s">
        <v>407</v>
      </c>
      <c r="E198" t="n">
        <v>286.20001220703125</v>
      </c>
      <c r="F198" t="n">
        <v>286.20001220703125</v>
      </c>
      <c r="G198" s="4">
        <v>43434</v>
      </c>
      <c r="H198" s="4">
        <v>43461</v>
      </c>
      <c r="I198">
        <f t="shared" si="3"/>
        <v>27</v>
      </c>
      <c r="J198" t="n">
        <v>285.0</v>
      </c>
      <c r="K198" t="n">
        <v>5.849999904632568</v>
      </c>
      <c r="L198" t="n">
        <v>24.0</v>
      </c>
      <c r="M198" t="n">
        <v>19.0</v>
      </c>
      <c r="N198" t="n">
        <v>267.20001220703125</v>
      </c>
      <c r="O198" t="n">
        <v>248.1999969482422</v>
      </c>
      <c r="P198" t="n">
        <v>229.1999969482422</v>
      </c>
      <c r="Q198" t="n">
        <v>250.0</v>
      </c>
      <c r="R198" t="n">
        <v>230.0</v>
      </c>
      <c r="S198" t="n">
        <v>0.4000000059604645</v>
      </c>
      <c r="T198" t="s">
        <v>436</v>
      </c>
      <c r="U198" t="s">
        <v>436</v>
      </c>
    </row>
    <row r="199" spans="1:9" x14ac:dyDescent="0.2">
      <c r="A199" t="s">
        <v>106</v>
      </c>
      <c r="B199" s="1" t="s">
        <v>255</v>
      </c>
      <c r="C199">
        <v>10</v>
      </c>
      <c r="D199" t="s">
        <v>406</v>
      </c>
      <c r="E199" t="n">
        <v>306.0</v>
      </c>
      <c r="F199" t="n">
        <v>306.0</v>
      </c>
      <c r="G199" s="4">
        <v>43434</v>
      </c>
      <c r="H199" s="4">
        <v>43461</v>
      </c>
      <c r="I199">
        <f t="shared" si="3"/>
        <v>27</v>
      </c>
      <c r="J199" t="n">
        <v>310.0</v>
      </c>
      <c r="K199" t="n">
        <v>25.600000381469727</v>
      </c>
      <c r="L199" t="n">
        <v>80.0</v>
      </c>
      <c r="M199" t="n">
        <v>67.0</v>
      </c>
      <c r="N199" t="n">
        <v>373.0</v>
      </c>
      <c r="O199" t="n">
        <v>440.0</v>
      </c>
      <c r="P199" t="n">
        <v>507.0</v>
      </c>
      <c r="Q199" t="n">
        <v>440.0</v>
      </c>
      <c r="R199" t="n">
        <v>510.0</v>
      </c>
      <c r="S199" t="s">
        <v>436</v>
      </c>
      <c r="T199" t="n">
        <v>3.0</v>
      </c>
      <c r="U199" t="n">
        <v>410.0</v>
      </c>
    </row>
    <row r="200" spans="1:9" x14ac:dyDescent="0.2">
      <c r="A200" t="s">
        <v>106</v>
      </c>
      <c r="B200" s="1" t="s">
        <v>255</v>
      </c>
      <c r="C200">
        <v>10</v>
      </c>
      <c r="D200" t="s">
        <v>407</v>
      </c>
      <c r="E200" t="n">
        <v>306.0</v>
      </c>
      <c r="F200" t="n">
        <v>306.0</v>
      </c>
      <c r="G200" s="4">
        <v>43434</v>
      </c>
      <c r="H200" s="4">
        <v>43461</v>
      </c>
      <c r="I200">
        <f t="shared" si="3"/>
        <v>27</v>
      </c>
      <c r="J200" t="n">
        <v>310.0</v>
      </c>
      <c r="K200" t="n">
        <v>30.899999618530273</v>
      </c>
      <c r="L200" t="n">
        <v>90.0</v>
      </c>
      <c r="M200" t="n">
        <v>75.0</v>
      </c>
      <c r="N200" t="n">
        <v>231.0</v>
      </c>
      <c r="O200" t="n">
        <v>156.0</v>
      </c>
      <c r="P200" t="n">
        <v>81.0</v>
      </c>
      <c r="Q200" t="n">
        <v>160.0</v>
      </c>
      <c r="R200" t="n">
        <v>80.0</v>
      </c>
      <c r="S200" t="s">
        <v>436</v>
      </c>
      <c r="T200" t="s">
        <v>436</v>
      </c>
      <c r="U200" t="s">
        <v>436</v>
      </c>
    </row>
    <row r="201" spans="1:9" x14ac:dyDescent="0.2">
      <c r="A201" t="s">
        <v>107</v>
      </c>
      <c r="B201" s="1" t="s">
        <v>390</v>
      </c>
      <c r="C201">
        <v>10</v>
      </c>
      <c r="D201" t="s">
        <v>406</v>
      </c>
      <c r="E201" t="n">
        <v>154.3000030517578</v>
      </c>
      <c r="F201" t="n">
        <v>154.3000030517578</v>
      </c>
      <c r="G201" s="4">
        <v>43434</v>
      </c>
      <c r="H201" s="4">
        <v>43461</v>
      </c>
      <c r="I201">
        <f t="shared" si="3"/>
        <v>27</v>
      </c>
      <c r="J201" t="n">
        <v>150.0</v>
      </c>
      <c r="K201" t="n">
        <v>12.350000381469727</v>
      </c>
      <c r="L201" t="n">
        <v>57.0</v>
      </c>
      <c r="M201" t="n">
        <v>24.0</v>
      </c>
      <c r="N201" t="n">
        <v>178.3000030517578</v>
      </c>
      <c r="O201" t="n">
        <v>202.3000030517578</v>
      </c>
      <c r="P201" t="n">
        <v>226.3000030517578</v>
      </c>
      <c r="Q201" t="n">
        <v>200.0</v>
      </c>
      <c r="R201" t="n">
        <v>230.0</v>
      </c>
      <c r="S201" t="n">
        <v>0.800000011920929</v>
      </c>
      <c r="T201" t="n">
        <v>0.20000000298023224</v>
      </c>
      <c r="U201" t="s">
        <v>437</v>
      </c>
    </row>
    <row r="202" spans="1:9" x14ac:dyDescent="0.2">
      <c r="A202" t="s">
        <v>107</v>
      </c>
      <c r="B202" s="1" t="s">
        <v>390</v>
      </c>
      <c r="C202">
        <v>10</v>
      </c>
      <c r="D202" t="s">
        <v>407</v>
      </c>
      <c r="E202" t="n">
        <v>154.3000030517578</v>
      </c>
      <c r="F202" t="n">
        <v>154.3000030517578</v>
      </c>
      <c r="G202" s="4">
        <v>43434</v>
      </c>
      <c r="H202" s="4">
        <v>43461</v>
      </c>
      <c r="I202">
        <f t="shared" si="3"/>
        <v>27</v>
      </c>
      <c r="J202" t="n">
        <v>150.0</v>
      </c>
      <c r="K202" t="n">
        <v>8.0</v>
      </c>
      <c r="L202" t="n">
        <v>64.0</v>
      </c>
      <c r="M202" t="n">
        <v>27.0</v>
      </c>
      <c r="N202" t="n">
        <v>127.30000305175781</v>
      </c>
      <c r="O202" t="n">
        <v>100.30000305175781</v>
      </c>
      <c r="P202" t="n">
        <v>73.30000305175781</v>
      </c>
      <c r="Q202" t="n">
        <v>100.0</v>
      </c>
      <c r="R202" t="n">
        <v>70.0</v>
      </c>
      <c r="S202" t="n">
        <v>0.3499999940395355</v>
      </c>
      <c r="T202" t="s">
        <v>436</v>
      </c>
      <c r="U202" t="s">
        <v>436</v>
      </c>
    </row>
    <row r="203" spans="1:9" x14ac:dyDescent="0.2">
      <c r="A203" t="s">
        <v>108</v>
      </c>
      <c r="B203" s="1" t="s">
        <v>311</v>
      </c>
      <c r="C203">
        <v>5</v>
      </c>
      <c r="D203" t="s">
        <v>406</v>
      </c>
      <c r="E203" t="n">
        <v>66.3499984741211</v>
      </c>
      <c r="F203" t="n">
        <v>66.3499984741211</v>
      </c>
      <c r="G203" s="4">
        <v>43434</v>
      </c>
      <c r="H203" s="4">
        <v>43461</v>
      </c>
      <c r="I203">
        <f t="shared" si="3"/>
        <v>27</v>
      </c>
      <c r="J203" t="n">
        <v>65.0</v>
      </c>
      <c r="K203" t="n">
        <v>4.449999809265137</v>
      </c>
      <c r="L203" t="n">
        <v>49.0</v>
      </c>
      <c r="M203" t="n">
        <v>9.0</v>
      </c>
      <c r="N203" t="n">
        <v>75.3499984741211</v>
      </c>
      <c r="O203" t="n">
        <v>84.3499984741211</v>
      </c>
      <c r="P203" t="n">
        <v>93.3499984741211</v>
      </c>
      <c r="Q203" t="n">
        <v>85.0</v>
      </c>
      <c r="R203" t="n">
        <v>95.0</v>
      </c>
      <c r="S203" t="n">
        <v>0.25</v>
      </c>
      <c r="T203" t="n">
        <v>0.10000000149011612</v>
      </c>
      <c r="U203" t="n">
        <v>90.0</v>
      </c>
    </row>
    <row r="204" spans="1:9" x14ac:dyDescent="0.2">
      <c r="A204" t="s">
        <v>108</v>
      </c>
      <c r="B204" s="1" t="s">
        <v>311</v>
      </c>
      <c r="C204">
        <v>5</v>
      </c>
      <c r="D204" t="s">
        <v>407</v>
      </c>
      <c r="E204" t="n">
        <v>66.3499984741211</v>
      </c>
      <c r="F204" t="n">
        <v>66.3499984741211</v>
      </c>
      <c r="G204" s="4">
        <v>43434</v>
      </c>
      <c r="H204" s="4">
        <v>43461</v>
      </c>
      <c r="I204">
        <f t="shared" si="3"/>
        <v>27</v>
      </c>
      <c r="J204" t="n">
        <v>65.0</v>
      </c>
      <c r="K204" t="n">
        <v>3.0999999046325684</v>
      </c>
      <c r="L204" t="n">
        <v>56.0</v>
      </c>
      <c r="M204" t="n">
        <v>10.0</v>
      </c>
      <c r="N204" t="n">
        <v>56.349998474121094</v>
      </c>
      <c r="O204" t="n">
        <v>46.349998474121094</v>
      </c>
      <c r="P204" t="n">
        <v>36.349998474121094</v>
      </c>
      <c r="Q204" t="n">
        <v>45.0</v>
      </c>
      <c r="R204" t="n">
        <v>35.0</v>
      </c>
      <c r="S204" t="s">
        <v>436</v>
      </c>
      <c r="T204" t="s">
        <v>436</v>
      </c>
      <c r="U204" t="s">
        <v>436</v>
      </c>
    </row>
    <row r="205" spans="1:9" x14ac:dyDescent="0.2">
      <c r="A205" t="s">
        <v>109</v>
      </c>
      <c r="B205" s="1" t="s">
        <v>312</v>
      </c>
      <c r="C205">
        <v>1</v>
      </c>
      <c r="D205" t="s">
        <v>406</v>
      </c>
      <c r="E205" t="n">
        <v>6.900000095367432</v>
      </c>
      <c r="F205" t="n">
        <v>6.900000095367432</v>
      </c>
      <c r="G205" s="4">
        <v>43434</v>
      </c>
      <c r="H205" s="4">
        <v>43461</v>
      </c>
      <c r="I205">
        <f t="shared" si="3"/>
        <v>27</v>
      </c>
      <c r="J205" t="n">
        <v>7.0</v>
      </c>
      <c r="K205" t="n">
        <v>0.550000011920929</v>
      </c>
      <c r="L205" t="n">
        <v>77.0</v>
      </c>
      <c r="M205" t="n">
        <v>1.0</v>
      </c>
      <c r="N205" t="n">
        <v>7.900000095367432</v>
      </c>
      <c r="O205" t="n">
        <v>8.899999618530273</v>
      </c>
      <c r="P205" t="n">
        <v>9.899999618530273</v>
      </c>
      <c r="Q205" t="n">
        <v>9.0</v>
      </c>
      <c r="R205" t="n">
        <v>10.0</v>
      </c>
      <c r="S205" t="n">
        <v>0.15000000596046448</v>
      </c>
      <c r="T205" t="n">
        <v>0.10000000149011612</v>
      </c>
      <c r="U205" t="s">
        <v>437</v>
      </c>
    </row>
    <row r="206" spans="1:9" x14ac:dyDescent="0.2">
      <c r="A206" t="s">
        <v>109</v>
      </c>
      <c r="B206" s="1" t="s">
        <v>312</v>
      </c>
      <c r="C206">
        <v>1</v>
      </c>
      <c r="D206" t="s">
        <v>407</v>
      </c>
      <c r="E206" t="n">
        <v>6.900000095367432</v>
      </c>
      <c r="F206" t="n">
        <v>6.900000095367432</v>
      </c>
      <c r="G206" s="4">
        <v>43434</v>
      </c>
      <c r="H206" s="4">
        <v>43461</v>
      </c>
      <c r="I206">
        <f t="shared" si="3"/>
        <v>27</v>
      </c>
      <c r="J206" t="n">
        <v>7.0</v>
      </c>
      <c r="K206" t="n">
        <v>0.6499999761581421</v>
      </c>
      <c r="L206" t="n">
        <v>83.0</v>
      </c>
      <c r="M206" t="n">
        <v>2.0</v>
      </c>
      <c r="N206" t="n">
        <v>4.900000095367432</v>
      </c>
      <c r="O206" t="n">
        <v>2.9000000953674316</v>
      </c>
      <c r="P206" t="n">
        <v>0.8999999761581421</v>
      </c>
      <c r="Q206" t="n">
        <v>3.0</v>
      </c>
      <c r="R206" t="n">
        <v>1.0</v>
      </c>
      <c r="S206" t="s">
        <v>436</v>
      </c>
      <c r="T206" t="s">
        <v>436</v>
      </c>
      <c r="U206" t="s">
        <v>436</v>
      </c>
    </row>
    <row r="207" spans="1:9" x14ac:dyDescent="0.2">
      <c r="A207" t="s">
        <v>110</v>
      </c>
      <c r="B207" s="1" t="s">
        <v>313</v>
      </c>
      <c r="C207">
        <v>10</v>
      </c>
      <c r="D207" t="s">
        <v>406</v>
      </c>
      <c r="E207" t="n">
        <v>315.0</v>
      </c>
      <c r="F207" t="n">
        <v>315.0</v>
      </c>
      <c r="G207" s="4">
        <v>43434</v>
      </c>
      <c r="H207" s="4">
        <v>43461</v>
      </c>
      <c r="I207">
        <f t="shared" si="3"/>
        <v>27</v>
      </c>
      <c r="J207" t="n">
        <v>320.0</v>
      </c>
      <c r="K207" t="n">
        <v>12.0</v>
      </c>
      <c r="L207" t="n">
        <v>39.0</v>
      </c>
      <c r="M207" t="n">
        <v>33.0</v>
      </c>
      <c r="N207" t="n">
        <v>348.0</v>
      </c>
      <c r="O207" t="n">
        <v>381.0</v>
      </c>
      <c r="P207" t="n">
        <v>414.0</v>
      </c>
      <c r="Q207" t="n">
        <v>380.0</v>
      </c>
      <c r="R207" t="n">
        <v>410.0</v>
      </c>
      <c r="S207" t="n">
        <v>0.8500000238418579</v>
      </c>
      <c r="T207" t="n">
        <v>0.6499999761581421</v>
      </c>
      <c r="U207" t="n">
        <v>390.0</v>
      </c>
    </row>
    <row r="208" spans="1:9" x14ac:dyDescent="0.2">
      <c r="A208" t="s">
        <v>110</v>
      </c>
      <c r="B208" s="1" t="s">
        <v>313</v>
      </c>
      <c r="C208">
        <v>10</v>
      </c>
      <c r="D208" t="s">
        <v>407</v>
      </c>
      <c r="E208" t="n">
        <v>315.0</v>
      </c>
      <c r="F208" t="n">
        <v>315.0</v>
      </c>
      <c r="G208" s="4">
        <v>43434</v>
      </c>
      <c r="H208" s="4">
        <v>43461</v>
      </c>
      <c r="I208">
        <f t="shared" si="3"/>
        <v>27</v>
      </c>
      <c r="J208" t="n">
        <v>320.0</v>
      </c>
      <c r="K208" t="n">
        <v>15.699999809265137</v>
      </c>
      <c r="L208" t="n">
        <v>42.0</v>
      </c>
      <c r="M208" t="n">
        <v>36.0</v>
      </c>
      <c r="N208" t="n">
        <v>279.0</v>
      </c>
      <c r="O208" t="n">
        <v>243.0</v>
      </c>
      <c r="P208" t="n">
        <v>207.0</v>
      </c>
      <c r="Q208" t="n">
        <v>240.0</v>
      </c>
      <c r="R208" t="n">
        <v>210.0</v>
      </c>
      <c r="S208" t="s">
        <v>436</v>
      </c>
      <c r="T208" t="s">
        <v>436</v>
      </c>
      <c r="U208" t="s">
        <v>436</v>
      </c>
    </row>
    <row r="209" spans="1:9" x14ac:dyDescent="0.2">
      <c r="A209" t="s">
        <v>111</v>
      </c>
      <c r="B209" s="1" t="s">
        <v>274</v>
      </c>
      <c r="C209">
        <v>10</v>
      </c>
      <c r="D209" t="s">
        <v>406</v>
      </c>
      <c r="E209" t="n">
        <v>1266.0999755859375</v>
      </c>
      <c r="F209" t="n">
        <v>1266.0999755859375</v>
      </c>
      <c r="G209" s="4">
        <v>43434</v>
      </c>
      <c r="H209" s="4">
        <v>43461</v>
      </c>
      <c r="I209">
        <f t="shared" si="3"/>
        <v>27</v>
      </c>
      <c r="J209" t="n">
        <v>1270.0</v>
      </c>
      <c r="K209" t="s">
        <v>436</v>
      </c>
      <c r="L209" t="s">
        <v>436</v>
      </c>
      <c r="M209" t="s">
        <v>436</v>
      </c>
      <c r="N209" t="s">
        <v>436</v>
      </c>
      <c r="O209" t="s">
        <v>436</v>
      </c>
      <c r="P209" t="s">
        <v>436</v>
      </c>
      <c r="Q209" t="s">
        <v>436</v>
      </c>
      <c r="R209" t="s">
        <v>436</v>
      </c>
      <c r="S209" t="s">
        <v>436</v>
      </c>
      <c r="T209" t="s">
        <v>436</v>
      </c>
      <c r="U209" t="s">
        <v>436</v>
      </c>
    </row>
    <row r="210" spans="1:9" x14ac:dyDescent="0.2">
      <c r="A210" t="s">
        <v>111</v>
      </c>
      <c r="B210" s="1" t="s">
        <v>274</v>
      </c>
      <c r="C210">
        <v>10</v>
      </c>
      <c r="D210" t="s">
        <v>407</v>
      </c>
      <c r="E210" t="n">
        <v>1266.0999755859375</v>
      </c>
      <c r="F210" t="n">
        <v>1266.0999755859375</v>
      </c>
      <c r="G210" s="4">
        <v>43434</v>
      </c>
      <c r="H210" s="4">
        <v>43461</v>
      </c>
      <c r="I210">
        <f t="shared" si="3"/>
        <v>27</v>
      </c>
      <c r="J210" t="n">
        <v>1270.0</v>
      </c>
      <c r="K210" t="s">
        <v>436</v>
      </c>
      <c r="L210" t="s">
        <v>436</v>
      </c>
      <c r="M210" t="s">
        <v>436</v>
      </c>
      <c r="N210" t="s">
        <v>436</v>
      </c>
      <c r="O210" t="s">
        <v>436</v>
      </c>
      <c r="P210" t="s">
        <v>436</v>
      </c>
      <c r="Q210" t="s">
        <v>436</v>
      </c>
      <c r="R210" t="s">
        <v>436</v>
      </c>
      <c r="S210" t="s">
        <v>436</v>
      </c>
      <c r="T210" t="s">
        <v>436</v>
      </c>
      <c r="U210" t="s">
        <v>436</v>
      </c>
    </row>
    <row r="211" spans="1:9" x14ac:dyDescent="0.2">
      <c r="A211" t="s">
        <v>112</v>
      </c>
      <c r="B211" s="1" t="s">
        <v>314</v>
      </c>
      <c r="C211">
        <v>10</v>
      </c>
      <c r="D211" t="s">
        <v>406</v>
      </c>
      <c r="E211" t="n">
        <v>497.04998779296875</v>
      </c>
      <c r="F211" t="n">
        <v>497.04998779296875</v>
      </c>
      <c r="G211" s="4">
        <v>43434</v>
      </c>
      <c r="H211" s="4">
        <v>43461</v>
      </c>
      <c r="I211">
        <f t="shared" si="3"/>
        <v>27</v>
      </c>
      <c r="J211" t="n">
        <v>500.0</v>
      </c>
      <c r="K211" t="n">
        <v>25.950000762939453</v>
      </c>
      <c r="L211" t="n">
        <v>48.0</v>
      </c>
      <c r="M211" t="n">
        <v>65.0</v>
      </c>
      <c r="N211" t="n">
        <v>562.0499877929688</v>
      </c>
      <c r="O211" t="n">
        <v>627.0499877929688</v>
      </c>
      <c r="P211" t="n">
        <v>692.0499877929688</v>
      </c>
      <c r="Q211" t="n">
        <v>630.0</v>
      </c>
      <c r="R211" t="n">
        <v>690.0</v>
      </c>
      <c r="S211" t="n">
        <v>1.100000023841858</v>
      </c>
      <c r="T211" t="n">
        <v>3.200000047683716</v>
      </c>
      <c r="U211" t="n">
        <v>650.0</v>
      </c>
    </row>
    <row r="212" spans="1:9" x14ac:dyDescent="0.2">
      <c r="A212" t="s">
        <v>112</v>
      </c>
      <c r="B212" s="1" t="s">
        <v>314</v>
      </c>
      <c r="C212">
        <v>10</v>
      </c>
      <c r="D212" t="s">
        <v>407</v>
      </c>
      <c r="E212" t="n">
        <v>497.04998779296875</v>
      </c>
      <c r="F212" t="n">
        <v>497.04998779296875</v>
      </c>
      <c r="G212" s="4">
        <v>43434</v>
      </c>
      <c r="H212" s="4">
        <v>43461</v>
      </c>
      <c r="I212">
        <f t="shared" si="3"/>
        <v>27</v>
      </c>
      <c r="J212" t="n">
        <v>500.0</v>
      </c>
      <c r="K212" t="n">
        <v>25.0</v>
      </c>
      <c r="L212" t="n">
        <v>47.0</v>
      </c>
      <c r="M212" t="n">
        <v>64.0</v>
      </c>
      <c r="N212" t="n">
        <v>433.04998779296875</v>
      </c>
      <c r="O212" t="n">
        <v>369.04998779296875</v>
      </c>
      <c r="P212" t="n">
        <v>305.04998779296875</v>
      </c>
      <c r="Q212" t="n">
        <v>370.0</v>
      </c>
      <c r="R212" t="n">
        <v>310.0</v>
      </c>
      <c r="S212" t="s">
        <v>436</v>
      </c>
      <c r="T212" t="s">
        <v>436</v>
      </c>
      <c r="U212" t="s">
        <v>436</v>
      </c>
    </row>
    <row r="213" spans="1:9" x14ac:dyDescent="0.2">
      <c r="A213" t="s">
        <v>114</v>
      </c>
      <c r="B213" s="1" t="s">
        <v>257</v>
      </c>
      <c r="C213">
        <v>20</v>
      </c>
      <c r="D213" t="s">
        <v>406</v>
      </c>
      <c r="E213" t="n">
        <v>1235.0</v>
      </c>
      <c r="F213" t="n">
        <v>1235.0</v>
      </c>
      <c r="G213" s="4">
        <v>43434</v>
      </c>
      <c r="H213" s="4">
        <v>43461</v>
      </c>
      <c r="I213">
        <f t="shared" si="3"/>
        <v>27</v>
      </c>
      <c r="J213" t="n">
        <v>1240.0</v>
      </c>
      <c r="K213" t="n">
        <v>31.149999618530273</v>
      </c>
      <c r="L213" t="n">
        <v>22.0</v>
      </c>
      <c r="M213" t="n">
        <v>74.0</v>
      </c>
      <c r="N213" t="n">
        <v>1309.0</v>
      </c>
      <c r="O213" t="n">
        <v>1383.0</v>
      </c>
      <c r="P213" t="n">
        <v>1457.0</v>
      </c>
      <c r="Q213" t="n">
        <v>1380.0</v>
      </c>
      <c r="R213" t="n">
        <v>1460.0</v>
      </c>
      <c r="S213" t="n">
        <v>2.5</v>
      </c>
      <c r="T213" t="n">
        <v>3.700000047683716</v>
      </c>
      <c r="U213" t="n">
        <v>1400.0</v>
      </c>
    </row>
    <row r="214" spans="1:9" x14ac:dyDescent="0.2">
      <c r="A214" t="s">
        <v>114</v>
      </c>
      <c r="B214" s="1" t="s">
        <v>257</v>
      </c>
      <c r="C214">
        <v>20</v>
      </c>
      <c r="D214" t="s">
        <v>407</v>
      </c>
      <c r="E214" t="n">
        <v>1235.0</v>
      </c>
      <c r="F214" t="n">
        <v>1235.0</v>
      </c>
      <c r="G214" s="4">
        <v>43434</v>
      </c>
      <c r="H214" s="4">
        <v>43461</v>
      </c>
      <c r="I214">
        <f t="shared" si="3"/>
        <v>27</v>
      </c>
      <c r="J214" t="n">
        <v>1240.0</v>
      </c>
      <c r="K214" t="n">
        <v>38.0</v>
      </c>
      <c r="L214" t="n">
        <v>30.0</v>
      </c>
      <c r="M214" t="n">
        <v>101.0</v>
      </c>
      <c r="N214" t="n">
        <v>1134.0</v>
      </c>
      <c r="O214" t="n">
        <v>1033.0</v>
      </c>
      <c r="P214" t="n">
        <v>932.0</v>
      </c>
      <c r="Q214" t="n">
        <v>1040.0</v>
      </c>
      <c r="R214" t="n">
        <v>940.0</v>
      </c>
      <c r="S214" t="n">
        <v>3.0999999046325684</v>
      </c>
      <c r="T214" t="s">
        <v>436</v>
      </c>
      <c r="U214" t="s">
        <v>436</v>
      </c>
    </row>
    <row r="215" spans="1:9" x14ac:dyDescent="0.2">
      <c r="A215" t="s">
        <v>115</v>
      </c>
      <c r="B215" s="1" t="s">
        <v>258</v>
      </c>
      <c r="C215">
        <v>10</v>
      </c>
      <c r="D215" t="s">
        <v>406</v>
      </c>
      <c r="E215" t="n">
        <v>208.5</v>
      </c>
      <c r="F215" t="n">
        <v>208.5</v>
      </c>
      <c r="G215" s="4">
        <v>43434</v>
      </c>
      <c r="H215" s="4">
        <v>43461</v>
      </c>
      <c r="I215">
        <f t="shared" si="3"/>
        <v>27</v>
      </c>
      <c r="J215" t="n">
        <v>210.0</v>
      </c>
      <c r="K215" t="n">
        <v>8.850000381469727</v>
      </c>
      <c r="L215" t="n">
        <v>39.0</v>
      </c>
      <c r="M215" t="n">
        <v>22.0</v>
      </c>
      <c r="N215" t="n">
        <v>230.5</v>
      </c>
      <c r="O215" t="n">
        <v>252.5</v>
      </c>
      <c r="P215" t="n">
        <v>274.5</v>
      </c>
      <c r="Q215" t="n">
        <v>250.0</v>
      </c>
      <c r="R215" t="n">
        <v>270.0</v>
      </c>
      <c r="S215" t="n">
        <v>0.699999988079071</v>
      </c>
      <c r="T215" t="n">
        <v>0.699999988079071</v>
      </c>
      <c r="U215" t="n">
        <v>250.0</v>
      </c>
    </row>
    <row r="216" spans="1:9" x14ac:dyDescent="0.2">
      <c r="A216" t="s">
        <v>115</v>
      </c>
      <c r="B216" s="1" t="s">
        <v>258</v>
      </c>
      <c r="C216">
        <v>10</v>
      </c>
      <c r="D216" t="s">
        <v>407</v>
      </c>
      <c r="E216" t="n">
        <v>208.5</v>
      </c>
      <c r="F216" t="n">
        <v>208.5</v>
      </c>
      <c r="G216" s="4">
        <v>43434</v>
      </c>
      <c r="H216" s="4">
        <v>43461</v>
      </c>
      <c r="I216">
        <f t="shared" si="3"/>
        <v>27</v>
      </c>
      <c r="J216" t="n">
        <v>210.0</v>
      </c>
      <c r="K216" t="n">
        <v>10.0</v>
      </c>
      <c r="L216" t="n">
        <v>44.0</v>
      </c>
      <c r="M216" t="n">
        <v>25.0</v>
      </c>
      <c r="N216" t="n">
        <v>183.5</v>
      </c>
      <c r="O216" t="n">
        <v>158.5</v>
      </c>
      <c r="P216" t="n">
        <v>133.5</v>
      </c>
      <c r="Q216" t="n">
        <v>160.0</v>
      </c>
      <c r="R216" t="n">
        <v>130.0</v>
      </c>
      <c r="S216" t="s">
        <v>436</v>
      </c>
      <c r="T216" t="s">
        <v>436</v>
      </c>
      <c r="U216" t="s">
        <v>436</v>
      </c>
    </row>
    <row r="217" spans="1:9" x14ac:dyDescent="0.2">
      <c r="A217" t="s">
        <v>116</v>
      </c>
      <c r="B217" s="1" t="s">
        <v>364</v>
      </c>
      <c r="C217">
        <v>10</v>
      </c>
      <c r="D217" t="s">
        <v>406</v>
      </c>
      <c r="E217" t="n">
        <v>526.5</v>
      </c>
      <c r="F217" t="n">
        <v>526.5</v>
      </c>
      <c r="G217" s="4">
        <v>43434</v>
      </c>
      <c r="H217" s="4">
        <v>43461</v>
      </c>
      <c r="I217">
        <f t="shared" si="3"/>
        <v>27</v>
      </c>
      <c r="J217" t="n">
        <v>530.0</v>
      </c>
      <c r="K217" t="s">
        <v>436</v>
      </c>
      <c r="L217" t="s">
        <v>436</v>
      </c>
      <c r="M217" t="s">
        <v>436</v>
      </c>
      <c r="N217" t="s">
        <v>436</v>
      </c>
      <c r="O217" t="s">
        <v>436</v>
      </c>
      <c r="P217" t="s">
        <v>436</v>
      </c>
      <c r="Q217" t="s">
        <v>436</v>
      </c>
      <c r="R217" t="s">
        <v>436</v>
      </c>
      <c r="S217" t="s">
        <v>436</v>
      </c>
      <c r="T217" t="s">
        <v>436</v>
      </c>
      <c r="U217" t="s">
        <v>436</v>
      </c>
    </row>
    <row r="218" spans="1:9" x14ac:dyDescent="0.2">
      <c r="A218" t="s">
        <v>116</v>
      </c>
      <c r="B218" s="1" t="s">
        <v>364</v>
      </c>
      <c r="C218">
        <v>10</v>
      </c>
      <c r="D218" t="s">
        <v>407</v>
      </c>
      <c r="E218" t="n">
        <v>526.5</v>
      </c>
      <c r="F218" t="n">
        <v>526.5</v>
      </c>
      <c r="G218" s="4">
        <v>43434</v>
      </c>
      <c r="H218" s="4">
        <v>43461</v>
      </c>
      <c r="I218">
        <f t="shared" si="3"/>
        <v>27</v>
      </c>
      <c r="J218" t="n">
        <v>530.0</v>
      </c>
      <c r="K218" t="s">
        <v>436</v>
      </c>
      <c r="L218" t="s">
        <v>436</v>
      </c>
      <c r="M218" t="s">
        <v>436</v>
      </c>
      <c r="N218" t="s">
        <v>436</v>
      </c>
      <c r="O218" t="s">
        <v>436</v>
      </c>
      <c r="P218" t="s">
        <v>436</v>
      </c>
      <c r="Q218" t="s">
        <v>436</v>
      </c>
      <c r="R218" t="s">
        <v>436</v>
      </c>
      <c r="S218" t="s">
        <v>436</v>
      </c>
      <c r="T218" t="s">
        <v>436</v>
      </c>
      <c r="U218" t="s">
        <v>436</v>
      </c>
    </row>
    <row r="219" spans="1:9" x14ac:dyDescent="0.2">
      <c r="A219" t="s">
        <v>117</v>
      </c>
      <c r="B219" s="1" t="s">
        <v>365</v>
      </c>
      <c r="C219">
        <v>5</v>
      </c>
      <c r="D219" t="s">
        <v>406</v>
      </c>
      <c r="E219" t="n">
        <v>103.5999984741211</v>
      </c>
      <c r="F219" t="n">
        <v>103.5999984741211</v>
      </c>
      <c r="G219" s="4">
        <v>43434</v>
      </c>
      <c r="H219" s="4">
        <v>43461</v>
      </c>
      <c r="I219">
        <f t="shared" si="3"/>
        <v>27</v>
      </c>
      <c r="J219" t="n">
        <v>105.0</v>
      </c>
      <c r="K219" t="n">
        <v>3.9000000953674316</v>
      </c>
      <c r="L219" t="n">
        <v>37.0</v>
      </c>
      <c r="M219" t="n">
        <v>10.0</v>
      </c>
      <c r="N219" t="n">
        <v>113.5999984741211</v>
      </c>
      <c r="O219" t="n">
        <v>123.5999984741211</v>
      </c>
      <c r="P219" t="n">
        <v>133.60000610351562</v>
      </c>
      <c r="Q219" t="n">
        <v>125.0</v>
      </c>
      <c r="R219" t="n">
        <v>135.0</v>
      </c>
      <c r="S219" t="n">
        <v>0.3499999940395355</v>
      </c>
      <c r="T219" t="n">
        <v>0.05000000074505806</v>
      </c>
      <c r="U219" t="n">
        <v>130.0</v>
      </c>
    </row>
    <row r="220" spans="1:9" x14ac:dyDescent="0.2">
      <c r="A220" t="s">
        <v>117</v>
      </c>
      <c r="B220" s="1" t="s">
        <v>365</v>
      </c>
      <c r="C220">
        <v>5</v>
      </c>
      <c r="D220" t="s">
        <v>407</v>
      </c>
      <c r="E220" t="n">
        <v>103.5999984741211</v>
      </c>
      <c r="F220" t="n">
        <v>103.5999984741211</v>
      </c>
      <c r="G220" s="4">
        <v>43434</v>
      </c>
      <c r="H220" s="4">
        <v>43461</v>
      </c>
      <c r="I220">
        <f t="shared" si="3"/>
        <v>27</v>
      </c>
      <c r="J220" t="n">
        <v>105.0</v>
      </c>
      <c r="K220" t="n">
        <v>4.650000095367432</v>
      </c>
      <c r="L220" t="n">
        <v>38.0</v>
      </c>
      <c r="M220" t="n">
        <v>11.0</v>
      </c>
      <c r="N220" t="n">
        <v>92.5999984741211</v>
      </c>
      <c r="O220" t="n">
        <v>81.5999984741211</v>
      </c>
      <c r="P220" t="n">
        <v>70.5999984741211</v>
      </c>
      <c r="Q220" t="n">
        <v>80.0</v>
      </c>
      <c r="R220" t="n">
        <v>70.0</v>
      </c>
      <c r="S220" t="s">
        <v>436</v>
      </c>
      <c r="T220" t="s">
        <v>436</v>
      </c>
      <c r="U220" t="s">
        <v>436</v>
      </c>
    </row>
    <row r="221" spans="1:9" x14ac:dyDescent="0.2">
      <c r="A221" t="s">
        <v>118</v>
      </c>
      <c r="B221" s="1" t="s">
        <v>363</v>
      </c>
      <c r="C221">
        <v>5</v>
      </c>
      <c r="D221" t="s">
        <v>406</v>
      </c>
      <c r="E221" t="n">
        <v>144.1999969482422</v>
      </c>
      <c r="F221" t="n">
        <v>144.1999969482422</v>
      </c>
      <c r="G221" s="4">
        <v>43434</v>
      </c>
      <c r="H221" s="4">
        <v>43461</v>
      </c>
      <c r="I221">
        <f t="shared" si="3"/>
        <v>27</v>
      </c>
      <c r="J221" t="n">
        <v>145.0</v>
      </c>
      <c r="K221" t="n">
        <v>6.699999809265137</v>
      </c>
      <c r="L221" t="n">
        <v>42.0</v>
      </c>
      <c r="M221" t="n">
        <v>16.0</v>
      </c>
      <c r="N221" t="n">
        <v>160.1999969482422</v>
      </c>
      <c r="O221" t="n">
        <v>176.1999969482422</v>
      </c>
      <c r="P221" t="n">
        <v>192.1999969482422</v>
      </c>
      <c r="Q221" t="n">
        <v>175.0</v>
      </c>
      <c r="R221" t="n">
        <v>190.0</v>
      </c>
      <c r="S221" t="n">
        <v>0.3499999940395355</v>
      </c>
      <c r="T221" t="n">
        <v>0.10000000149011612</v>
      </c>
      <c r="U221" t="s">
        <v>437</v>
      </c>
    </row>
    <row r="222" spans="1:9" x14ac:dyDescent="0.2">
      <c r="A222" t="s">
        <v>118</v>
      </c>
      <c r="B222" s="1" t="s">
        <v>363</v>
      </c>
      <c r="C222">
        <v>5</v>
      </c>
      <c r="D222" t="s">
        <v>407</v>
      </c>
      <c r="E222" t="n">
        <v>144.1999969482422</v>
      </c>
      <c r="F222" t="n">
        <v>144.1999969482422</v>
      </c>
      <c r="G222" s="4">
        <v>43434</v>
      </c>
      <c r="H222" s="4">
        <v>43461</v>
      </c>
      <c r="I222">
        <f t="shared" si="3"/>
        <v>27</v>
      </c>
      <c r="J222" t="n">
        <v>145.0</v>
      </c>
      <c r="K222" t="n">
        <v>6.650000095367432</v>
      </c>
      <c r="L222" t="n">
        <v>43.0</v>
      </c>
      <c r="M222" t="n">
        <v>17.0</v>
      </c>
      <c r="N222" t="n">
        <v>127.19999694824219</v>
      </c>
      <c r="O222" t="n">
        <v>110.19999694824219</v>
      </c>
      <c r="P222" t="n">
        <v>93.19999694824219</v>
      </c>
      <c r="Q222" t="n">
        <v>110.0</v>
      </c>
      <c r="R222" t="n">
        <v>95.0</v>
      </c>
      <c r="S222" t="n">
        <v>0.3499999940395355</v>
      </c>
      <c r="T222" t="s">
        <v>436</v>
      </c>
      <c r="U222" t="s">
        <v>436</v>
      </c>
    </row>
    <row r="223" spans="1:9" x14ac:dyDescent="0.2">
      <c r="A223" t="s">
        <v>119</v>
      </c>
      <c r="B223" s="1" t="s">
        <v>273</v>
      </c>
      <c r="C223">
        <v>10</v>
      </c>
      <c r="D223" t="s">
        <v>406</v>
      </c>
      <c r="E223" t="n">
        <v>466.1000061035156</v>
      </c>
      <c r="F223" t="n">
        <v>466.1000061035156</v>
      </c>
      <c r="G223" s="4">
        <v>43434</v>
      </c>
      <c r="H223" s="4">
        <v>43461</v>
      </c>
      <c r="I223">
        <f t="shared" si="3"/>
        <v>27</v>
      </c>
      <c r="J223" t="n">
        <v>470.0</v>
      </c>
      <c r="K223" t="n">
        <v>15.699999809265137</v>
      </c>
      <c r="L223" t="n">
        <v>31.0</v>
      </c>
      <c r="M223" t="n">
        <v>39.0</v>
      </c>
      <c r="N223" t="n">
        <v>505.1000061035156</v>
      </c>
      <c r="O223" t="n">
        <v>544.0999755859375</v>
      </c>
      <c r="P223" t="n">
        <v>583.0999755859375</v>
      </c>
      <c r="Q223" t="n">
        <v>540.0</v>
      </c>
      <c r="R223" t="n">
        <v>580.0</v>
      </c>
      <c r="S223" t="n">
        <v>1.5</v>
      </c>
      <c r="T223" t="n">
        <v>0.15000000596046448</v>
      </c>
      <c r="U223" t="s">
        <v>437</v>
      </c>
    </row>
    <row r="224" spans="1:9" x14ac:dyDescent="0.2">
      <c r="A224" t="s">
        <v>119</v>
      </c>
      <c r="B224" s="1" t="s">
        <v>273</v>
      </c>
      <c r="C224">
        <v>10</v>
      </c>
      <c r="D224" t="s">
        <v>407</v>
      </c>
      <c r="E224" t="n">
        <v>466.1000061035156</v>
      </c>
      <c r="F224" t="n">
        <v>466.1000061035156</v>
      </c>
      <c r="G224" s="4">
        <v>43434</v>
      </c>
      <c r="H224" s="4">
        <v>43461</v>
      </c>
      <c r="I224">
        <f t="shared" si="3"/>
        <v>27</v>
      </c>
      <c r="J224" t="n">
        <v>470.0</v>
      </c>
      <c r="K224" t="n">
        <v>17.950000762939453</v>
      </c>
      <c r="L224" t="n">
        <v>35.0</v>
      </c>
      <c r="M224" t="n">
        <v>44.0</v>
      </c>
      <c r="N224" t="n">
        <v>422.1000061035156</v>
      </c>
      <c r="O224" t="n">
        <v>378.1000061035156</v>
      </c>
      <c r="P224" t="n">
        <v>334.1000061035156</v>
      </c>
      <c r="Q224" t="n">
        <v>380.0</v>
      </c>
      <c r="R224" t="n">
        <v>330.0</v>
      </c>
      <c r="S224" t="n">
        <v>0.25</v>
      </c>
      <c r="T224" t="s">
        <v>436</v>
      </c>
      <c r="U224" t="s">
        <v>436</v>
      </c>
    </row>
    <row r="225" spans="1:9" x14ac:dyDescent="0.2">
      <c r="A225" t="s">
        <v>120</v>
      </c>
      <c r="B225" s="1" t="s">
        <v>391</v>
      </c>
      <c r="C225">
        <v>20</v>
      </c>
      <c r="D225" t="s">
        <v>406</v>
      </c>
      <c r="E225" t="n">
        <v>1430.0</v>
      </c>
      <c r="F225" t="n">
        <v>1430.0</v>
      </c>
      <c r="G225" s="4">
        <v>43434</v>
      </c>
      <c r="H225" s="4">
        <v>43461</v>
      </c>
      <c r="I225">
        <f t="shared" si="3"/>
        <v>27</v>
      </c>
      <c r="J225" t="n">
        <v>1440.0</v>
      </c>
      <c r="K225" t="n">
        <v>29.049999237060547</v>
      </c>
      <c r="L225" t="n">
        <v>19.0</v>
      </c>
      <c r="M225" t="n">
        <v>74.0</v>
      </c>
      <c r="N225" t="n">
        <v>1504.0</v>
      </c>
      <c r="O225" t="n">
        <v>1578.0</v>
      </c>
      <c r="P225" t="n">
        <v>1652.0</v>
      </c>
      <c r="Q225" t="n">
        <v>1580.0</v>
      </c>
      <c r="R225" t="n">
        <v>1660.0</v>
      </c>
      <c r="S225" t="n">
        <v>1.600000023841858</v>
      </c>
      <c r="T225" t="n">
        <v>2.0</v>
      </c>
      <c r="U225" t="n">
        <v>1600.0</v>
      </c>
    </row>
    <row r="226" spans="1:9" x14ac:dyDescent="0.2">
      <c r="A226" t="s">
        <v>120</v>
      </c>
      <c r="B226" s="1" t="s">
        <v>391</v>
      </c>
      <c r="C226">
        <v>20</v>
      </c>
      <c r="D226" t="s">
        <v>407</v>
      </c>
      <c r="E226" t="n">
        <v>1430.0</v>
      </c>
      <c r="F226" t="n">
        <v>1430.0</v>
      </c>
      <c r="G226" s="4">
        <v>43434</v>
      </c>
      <c r="H226" s="4">
        <v>43461</v>
      </c>
      <c r="I226">
        <f t="shared" si="3"/>
        <v>27</v>
      </c>
      <c r="J226" t="n">
        <v>1440.0</v>
      </c>
      <c r="K226" t="n">
        <v>34.0</v>
      </c>
      <c r="L226" t="n">
        <v>22.0</v>
      </c>
      <c r="M226" t="n">
        <v>86.0</v>
      </c>
      <c r="N226" t="n">
        <v>1344.0</v>
      </c>
      <c r="O226" t="n">
        <v>1258.0</v>
      </c>
      <c r="P226" t="n">
        <v>1172.0</v>
      </c>
      <c r="Q226" t="n">
        <v>1260.0</v>
      </c>
      <c r="R226" t="n">
        <v>1180.0</v>
      </c>
      <c r="S226" t="n">
        <v>4.949999809265137</v>
      </c>
      <c r="T226" t="n">
        <v>0.30000001192092896</v>
      </c>
      <c r="U226" t="n">
        <v>1140.0</v>
      </c>
    </row>
    <row r="227" spans="1:9" x14ac:dyDescent="0.2">
      <c r="A227" t="s">
        <v>121</v>
      </c>
      <c r="B227" s="1" t="s">
        <v>272</v>
      </c>
      <c r="C227">
        <v>20</v>
      </c>
      <c r="D227" t="s">
        <v>406</v>
      </c>
      <c r="E227" t="n">
        <v>881.2999877929688</v>
      </c>
      <c r="F227" t="n">
        <v>881.2999877929688</v>
      </c>
      <c r="G227" s="4">
        <v>43434</v>
      </c>
      <c r="H227" s="4">
        <v>43461</v>
      </c>
      <c r="I227">
        <f t="shared" si="3"/>
        <v>27</v>
      </c>
      <c r="J227" t="n">
        <v>880.0</v>
      </c>
      <c r="K227" t="n">
        <v>31.5</v>
      </c>
      <c r="L227" t="n">
        <v>29.0</v>
      </c>
      <c r="M227" t="n">
        <v>69.0</v>
      </c>
      <c r="N227" t="n">
        <v>950.2999877929688</v>
      </c>
      <c r="O227" t="n">
        <v>1019.2999877929688</v>
      </c>
      <c r="P227" t="n">
        <v>1088.300048828125</v>
      </c>
      <c r="Q227" t="n">
        <v>1020.0</v>
      </c>
      <c r="R227" t="n">
        <v>1080.0</v>
      </c>
      <c r="S227" t="s">
        <v>436</v>
      </c>
      <c r="T227" t="n">
        <v>0.15000000596046448</v>
      </c>
      <c r="U227" t="s">
        <v>437</v>
      </c>
    </row>
    <row r="228" spans="1:9" x14ac:dyDescent="0.2">
      <c r="A228" t="s">
        <v>121</v>
      </c>
      <c r="B228" s="1" t="s">
        <v>272</v>
      </c>
      <c r="C228">
        <v>20</v>
      </c>
      <c r="D228" t="s">
        <v>407</v>
      </c>
      <c r="E228" t="n">
        <v>881.2999877929688</v>
      </c>
      <c r="F228" t="n">
        <v>881.2999877929688</v>
      </c>
      <c r="G228" s="4">
        <v>43434</v>
      </c>
      <c r="H228" s="4">
        <v>43461</v>
      </c>
      <c r="I228">
        <f t="shared" si="3"/>
        <v>27</v>
      </c>
      <c r="J228" t="n">
        <v>880.0</v>
      </c>
      <c r="K228" t="n">
        <v>31.149999618530273</v>
      </c>
      <c r="L228" t="n">
        <v>37.0</v>
      </c>
      <c r="M228" t="n">
        <v>89.0</v>
      </c>
      <c r="N228" t="n">
        <v>792.2999877929688</v>
      </c>
      <c r="O228" t="n">
        <v>703.2999877929688</v>
      </c>
      <c r="P228" t="n">
        <v>614.2999877929688</v>
      </c>
      <c r="Q228" t="n">
        <v>700.0</v>
      </c>
      <c r="R228" t="n">
        <v>620.0</v>
      </c>
      <c r="S228" t="n">
        <v>0.3499999940395355</v>
      </c>
      <c r="T228" t="s">
        <v>436</v>
      </c>
      <c r="U228" t="s">
        <v>436</v>
      </c>
    </row>
    <row r="229" spans="1:9" x14ac:dyDescent="0.2">
      <c r="A229" t="s">
        <v>122</v>
      </c>
      <c r="B229" s="1" t="s">
        <v>271</v>
      </c>
      <c r="C229">
        <v>10</v>
      </c>
      <c r="D229" t="s">
        <v>406</v>
      </c>
      <c r="E229" t="n">
        <v>790.9500122070312</v>
      </c>
      <c r="F229" t="n">
        <v>790.9500122070312</v>
      </c>
      <c r="G229" s="4">
        <v>43434</v>
      </c>
      <c r="H229" s="4">
        <v>43461</v>
      </c>
      <c r="I229">
        <f t="shared" si="3"/>
        <v>27</v>
      </c>
      <c r="J229" t="n">
        <v>790.0</v>
      </c>
      <c r="K229" t="n">
        <v>24.149999618530273</v>
      </c>
      <c r="L229" t="n">
        <v>24.0</v>
      </c>
      <c r="M229" t="n">
        <v>52.0</v>
      </c>
      <c r="N229" t="n">
        <v>842.9500122070312</v>
      </c>
      <c r="O229" t="n">
        <v>894.9500122070312</v>
      </c>
      <c r="P229" t="n">
        <v>946.9500122070312</v>
      </c>
      <c r="Q229" t="n">
        <v>890.0</v>
      </c>
      <c r="R229" t="n">
        <v>950.0</v>
      </c>
      <c r="S229" t="n">
        <v>8.100000381469727</v>
      </c>
      <c r="T229" t="n">
        <v>0.800000011920929</v>
      </c>
      <c r="U229" t="n">
        <v>930.0</v>
      </c>
    </row>
    <row r="230" spans="1:9" x14ac:dyDescent="0.2">
      <c r="A230" t="s">
        <v>122</v>
      </c>
      <c r="B230" s="1" t="s">
        <v>271</v>
      </c>
      <c r="C230">
        <v>10</v>
      </c>
      <c r="D230" t="s">
        <v>407</v>
      </c>
      <c r="E230" t="n">
        <v>790.9500122070312</v>
      </c>
      <c r="F230" t="n">
        <v>790.9500122070312</v>
      </c>
      <c r="G230" s="4">
        <v>43434</v>
      </c>
      <c r="H230" s="4">
        <v>43461</v>
      </c>
      <c r="I230">
        <f t="shared" si="3"/>
        <v>27</v>
      </c>
      <c r="J230" t="n">
        <v>790.0</v>
      </c>
      <c r="K230" t="n">
        <v>22.850000381469727</v>
      </c>
      <c r="L230" t="n">
        <v>31.0</v>
      </c>
      <c r="M230" t="n">
        <v>67.0</v>
      </c>
      <c r="N230" t="n">
        <v>723.9500122070312</v>
      </c>
      <c r="O230" t="n">
        <v>656.9500122070312</v>
      </c>
      <c r="P230" t="n">
        <v>589.9500122070312</v>
      </c>
      <c r="Q230" t="n">
        <v>660.0</v>
      </c>
      <c r="R230" t="n">
        <v>590.0</v>
      </c>
      <c r="S230" t="s">
        <v>436</v>
      </c>
      <c r="T230" t="s">
        <v>436</v>
      </c>
      <c r="U230" t="s">
        <v>436</v>
      </c>
    </row>
    <row r="231" spans="1:9" x14ac:dyDescent="0.2">
      <c r="A231" t="s">
        <v>123</v>
      </c>
      <c r="B231" s="1" t="s">
        <v>392</v>
      </c>
      <c r="C231">
        <v>10</v>
      </c>
      <c r="D231" t="s">
        <v>406</v>
      </c>
      <c r="E231" t="n">
        <v>447.0</v>
      </c>
      <c r="F231" t="n">
        <v>447.0</v>
      </c>
      <c r="G231" s="4">
        <v>43434</v>
      </c>
      <c r="H231" s="4">
        <v>43461</v>
      </c>
      <c r="I231">
        <f t="shared" si="3"/>
        <v>27</v>
      </c>
      <c r="J231" t="n">
        <v>450.0</v>
      </c>
      <c r="K231" t="n">
        <v>18.0</v>
      </c>
      <c r="L231" t="n">
        <v>37.0</v>
      </c>
      <c r="M231" t="n">
        <v>45.0</v>
      </c>
      <c r="N231" t="n">
        <v>492.0</v>
      </c>
      <c r="O231" t="n">
        <v>537.0</v>
      </c>
      <c r="P231" t="n">
        <v>582.0</v>
      </c>
      <c r="Q231" t="n">
        <v>540.0</v>
      </c>
      <c r="R231" t="n">
        <v>580.0</v>
      </c>
      <c r="S231" t="s">
        <v>436</v>
      </c>
      <c r="T231" t="n">
        <v>3.9000000953674316</v>
      </c>
      <c r="U231" t="n">
        <v>500.0</v>
      </c>
    </row>
    <row r="232" spans="1:9" x14ac:dyDescent="0.2">
      <c r="A232" t="s">
        <v>123</v>
      </c>
      <c r="B232" s="1" t="s">
        <v>392</v>
      </c>
      <c r="C232">
        <v>10</v>
      </c>
      <c r="D232" t="s">
        <v>407</v>
      </c>
      <c r="E232" t="n">
        <v>447.0</v>
      </c>
      <c r="F232" t="n">
        <v>447.0</v>
      </c>
      <c r="G232" s="4">
        <v>43434</v>
      </c>
      <c r="H232" s="4">
        <v>43461</v>
      </c>
      <c r="I232">
        <f t="shared" si="3"/>
        <v>27</v>
      </c>
      <c r="J232" t="n">
        <v>450.0</v>
      </c>
      <c r="K232" t="n">
        <v>19.350000381469727</v>
      </c>
      <c r="L232" t="n">
        <v>40.0</v>
      </c>
      <c r="M232" t="n">
        <v>49.0</v>
      </c>
      <c r="N232" t="n">
        <v>398.0</v>
      </c>
      <c r="O232" t="n">
        <v>349.0</v>
      </c>
      <c r="P232" t="n">
        <v>300.0</v>
      </c>
      <c r="Q232" t="n">
        <v>350.0</v>
      </c>
      <c r="R232" t="n">
        <v>300.0</v>
      </c>
      <c r="S232" t="s">
        <v>436</v>
      </c>
      <c r="T232" t="s">
        <v>436</v>
      </c>
      <c r="U232" t="s">
        <v>436</v>
      </c>
    </row>
    <row r="233" spans="1:9" x14ac:dyDescent="0.2">
      <c r="A233" t="s">
        <v>124</v>
      </c>
      <c r="B233" s="1" t="s">
        <v>259</v>
      </c>
      <c r="C233">
        <v>1</v>
      </c>
      <c r="D233" t="s">
        <v>406</v>
      </c>
      <c r="E233" t="n">
        <v>86.0999984741211</v>
      </c>
      <c r="F233" t="n">
        <v>86.0999984741211</v>
      </c>
      <c r="G233" s="4">
        <v>43434</v>
      </c>
      <c r="H233" s="4">
        <v>43461</v>
      </c>
      <c r="I233">
        <f t="shared" si="3"/>
        <v>27</v>
      </c>
      <c r="J233" t="n">
        <v>86.0</v>
      </c>
      <c r="K233" t="n">
        <v>3.950000047683716</v>
      </c>
      <c r="L233" t="s">
        <v>436</v>
      </c>
      <c r="M233" t="s">
        <v>436</v>
      </c>
      <c r="N233" t="s">
        <v>436</v>
      </c>
      <c r="O233" t="s">
        <v>436</v>
      </c>
      <c r="P233" t="s">
        <v>436</v>
      </c>
      <c r="Q233" t="s">
        <v>436</v>
      </c>
      <c r="R233" t="s">
        <v>436</v>
      </c>
      <c r="S233" t="s">
        <v>436</v>
      </c>
      <c r="T233" t="s">
        <v>436</v>
      </c>
      <c r="U233" t="s">
        <v>436</v>
      </c>
    </row>
    <row r="234" spans="1:9" x14ac:dyDescent="0.2">
      <c r="A234" t="s">
        <v>124</v>
      </c>
      <c r="B234" s="1" t="s">
        <v>259</v>
      </c>
      <c r="C234">
        <v>1</v>
      </c>
      <c r="D234" t="s">
        <v>407</v>
      </c>
      <c r="E234" t="n">
        <v>86.0999984741211</v>
      </c>
      <c r="F234" t="n">
        <v>86.0999984741211</v>
      </c>
      <c r="G234" s="4">
        <v>43434</v>
      </c>
      <c r="H234" s="4">
        <v>43461</v>
      </c>
      <c r="I234">
        <f t="shared" si="3"/>
        <v>27</v>
      </c>
      <c r="J234" t="n">
        <v>86.0</v>
      </c>
      <c r="K234" t="s">
        <v>436</v>
      </c>
      <c r="L234" t="s">
        <v>436</v>
      </c>
      <c r="M234" t="s">
        <v>436</v>
      </c>
      <c r="N234" t="s">
        <v>436</v>
      </c>
      <c r="O234" t="s">
        <v>436</v>
      </c>
      <c r="P234" t="s">
        <v>436</v>
      </c>
      <c r="Q234" t="s">
        <v>436</v>
      </c>
      <c r="R234" t="s">
        <v>436</v>
      </c>
      <c r="S234" t="s">
        <v>436</v>
      </c>
      <c r="T234" t="s">
        <v>436</v>
      </c>
      <c r="U234" t="s">
        <v>436</v>
      </c>
    </row>
    <row r="235" spans="1:9" x14ac:dyDescent="0.2">
      <c r="A235" t="s">
        <v>125</v>
      </c>
      <c r="B235" s="1" t="s">
        <v>393</v>
      </c>
      <c r="C235">
        <v>10</v>
      </c>
      <c r="D235" t="s">
        <v>406</v>
      </c>
      <c r="E235" t="n">
        <v>357.0</v>
      </c>
      <c r="F235" t="n">
        <v>357.0</v>
      </c>
      <c r="G235" s="4">
        <v>43434</v>
      </c>
      <c r="H235" s="4">
        <v>43461</v>
      </c>
      <c r="I235">
        <f t="shared" si="3"/>
        <v>27</v>
      </c>
      <c r="J235" t="n">
        <v>360.0</v>
      </c>
      <c r="K235" t="n">
        <v>11.25</v>
      </c>
      <c r="L235" t="n">
        <v>29.0</v>
      </c>
      <c r="M235" t="n">
        <v>28.0</v>
      </c>
      <c r="N235" t="n">
        <v>385.0</v>
      </c>
      <c r="O235" t="n">
        <v>413.0</v>
      </c>
      <c r="P235" t="n">
        <v>441.0</v>
      </c>
      <c r="Q235" t="n">
        <v>410.0</v>
      </c>
      <c r="R235" t="n">
        <v>440.0</v>
      </c>
      <c r="S235" t="s">
        <v>436</v>
      </c>
      <c r="T235" t="n">
        <v>1.9500000476837158</v>
      </c>
      <c r="U235" t="n">
        <v>400.0</v>
      </c>
    </row>
    <row r="236" spans="1:9" x14ac:dyDescent="0.2">
      <c r="A236" t="s">
        <v>125</v>
      </c>
      <c r="B236" s="1" t="s">
        <v>393</v>
      </c>
      <c r="C236">
        <v>10</v>
      </c>
      <c r="D236" t="s">
        <v>407</v>
      </c>
      <c r="E236" t="n">
        <v>357.0</v>
      </c>
      <c r="F236" t="n">
        <v>357.0</v>
      </c>
      <c r="G236" s="4">
        <v>43434</v>
      </c>
      <c r="H236" s="4">
        <v>43461</v>
      </c>
      <c r="I236">
        <f t="shared" si="3"/>
        <v>27</v>
      </c>
      <c r="J236" t="n">
        <v>360.0</v>
      </c>
      <c r="K236" t="n">
        <v>8.949999809265137</v>
      </c>
      <c r="L236" t="n">
        <v>23.0</v>
      </c>
      <c r="M236" t="n">
        <v>22.0</v>
      </c>
      <c r="N236" t="n">
        <v>335.0</v>
      </c>
      <c r="O236" t="n">
        <v>313.0</v>
      </c>
      <c r="P236" t="n">
        <v>291.0</v>
      </c>
      <c r="Q236" t="n">
        <v>310.0</v>
      </c>
      <c r="R236" t="n">
        <v>290.0</v>
      </c>
      <c r="S236" t="s">
        <v>436</v>
      </c>
      <c r="T236" t="n">
        <v>1.0</v>
      </c>
      <c r="U236" t="s">
        <v>437</v>
      </c>
    </row>
    <row r="237" spans="1:9" x14ac:dyDescent="0.2">
      <c r="A237" t="s">
        <v>126</v>
      </c>
      <c r="B237" s="1" t="s">
        <v>315</v>
      </c>
      <c r="C237">
        <v>100</v>
      </c>
      <c r="D237" t="s">
        <v>406</v>
      </c>
      <c r="E237" t="n">
        <v>7649.0</v>
      </c>
      <c r="F237" t="n">
        <v>7649.0</v>
      </c>
      <c r="G237" s="4">
        <v>43434</v>
      </c>
      <c r="H237" s="4">
        <v>43461</v>
      </c>
      <c r="I237">
        <f t="shared" si="3"/>
        <v>27</v>
      </c>
      <c r="J237" t="n">
        <v>7600.0</v>
      </c>
      <c r="K237" t="n">
        <v>256.0</v>
      </c>
      <c r="L237" t="n">
        <v>24.0</v>
      </c>
      <c r="M237" t="n">
        <v>499.0</v>
      </c>
      <c r="N237" t="n">
        <v>8148.0</v>
      </c>
      <c r="O237" t="n">
        <v>8647.0</v>
      </c>
      <c r="P237" t="n">
        <v>9146.0</v>
      </c>
      <c r="Q237" t="n">
        <v>8600.0</v>
      </c>
      <c r="R237" t="n">
        <v>9100.0</v>
      </c>
      <c r="S237" t="s">
        <v>436</v>
      </c>
      <c r="T237" t="n">
        <v>7.0</v>
      </c>
      <c r="U237" t="s">
        <v>437</v>
      </c>
    </row>
    <row r="238" spans="1:9" x14ac:dyDescent="0.2">
      <c r="A238" t="s">
        <v>126</v>
      </c>
      <c r="B238" s="1" t="s">
        <v>315</v>
      </c>
      <c r="C238">
        <v>100</v>
      </c>
      <c r="D238" t="s">
        <v>407</v>
      </c>
      <c r="E238" t="n">
        <v>7649.0</v>
      </c>
      <c r="F238" t="n">
        <v>7649.0</v>
      </c>
      <c r="G238" s="4">
        <v>43434</v>
      </c>
      <c r="H238" s="4">
        <v>43461</v>
      </c>
      <c r="I238">
        <f t="shared" si="3"/>
        <v>27</v>
      </c>
      <c r="J238" t="n">
        <v>7600.0</v>
      </c>
      <c r="K238" t="n">
        <v>200.4499969482422</v>
      </c>
      <c r="L238" t="n">
        <v>30.0</v>
      </c>
      <c r="M238" t="n">
        <v>624.0</v>
      </c>
      <c r="N238" t="n">
        <v>7025.0</v>
      </c>
      <c r="O238" t="n">
        <v>6401.0</v>
      </c>
      <c r="P238" t="n">
        <v>5777.0</v>
      </c>
      <c r="Q238" t="n">
        <v>6400.0</v>
      </c>
      <c r="R238" t="n">
        <v>5800.0</v>
      </c>
      <c r="S238" t="s">
        <v>436</v>
      </c>
      <c r="T238" t="n">
        <v>40.54999923706055</v>
      </c>
      <c r="U238" t="n">
        <v>5600.0</v>
      </c>
    </row>
    <row r="239" spans="1:9" x14ac:dyDescent="0.2">
      <c r="A239" t="s">
        <v>127</v>
      </c>
      <c r="B239" s="1" t="s">
        <v>394</v>
      </c>
      <c r="C239">
        <v>10</v>
      </c>
      <c r="D239" t="s">
        <v>406</v>
      </c>
      <c r="E239" t="n">
        <v>670.25</v>
      </c>
      <c r="F239" t="n">
        <v>670.25</v>
      </c>
      <c r="G239" s="4">
        <v>43434</v>
      </c>
      <c r="H239" s="4">
        <v>43461</v>
      </c>
      <c r="I239">
        <f t="shared" si="3"/>
        <v>27</v>
      </c>
      <c r="J239" t="n">
        <v>670.0</v>
      </c>
      <c r="K239" t="n">
        <v>28.100000381469727</v>
      </c>
      <c r="L239" t="n">
        <v>35.0</v>
      </c>
      <c r="M239" t="n">
        <v>64.0</v>
      </c>
      <c r="N239" t="n">
        <v>734.25</v>
      </c>
      <c r="O239" t="n">
        <v>798.25</v>
      </c>
      <c r="P239" t="n">
        <v>862.25</v>
      </c>
      <c r="Q239" t="n">
        <v>800.0</v>
      </c>
      <c r="R239" t="n">
        <v>860.0</v>
      </c>
      <c r="S239" t="s">
        <v>436</v>
      </c>
      <c r="T239" t="n">
        <v>4.949999809265137</v>
      </c>
      <c r="U239" t="n">
        <v>750.0</v>
      </c>
    </row>
    <row r="240" spans="1:9" x14ac:dyDescent="0.2">
      <c r="A240" t="s">
        <v>127</v>
      </c>
      <c r="B240" s="1" t="s">
        <v>394</v>
      </c>
      <c r="C240">
        <v>10</v>
      </c>
      <c r="D240" t="s">
        <v>407</v>
      </c>
      <c r="E240" t="n">
        <v>670.25</v>
      </c>
      <c r="F240" t="n">
        <v>670.25</v>
      </c>
      <c r="G240" s="4">
        <v>43434</v>
      </c>
      <c r="H240" s="4">
        <v>43461</v>
      </c>
      <c r="I240">
        <f t="shared" si="3"/>
        <v>27</v>
      </c>
      <c r="J240" t="n">
        <v>670.0</v>
      </c>
      <c r="K240" t="n">
        <v>24.5</v>
      </c>
      <c r="L240" t="n">
        <v>37.0</v>
      </c>
      <c r="M240" t="n">
        <v>67.0</v>
      </c>
      <c r="N240" t="n">
        <v>603.25</v>
      </c>
      <c r="O240" t="n">
        <v>536.25</v>
      </c>
      <c r="P240" t="n">
        <v>469.25</v>
      </c>
      <c r="Q240" t="n">
        <v>540.0</v>
      </c>
      <c r="R240" t="n">
        <v>470.0</v>
      </c>
      <c r="S240" t="s">
        <v>436</v>
      </c>
      <c r="T240" t="s">
        <v>436</v>
      </c>
      <c r="U240" t="s">
        <v>436</v>
      </c>
    </row>
    <row r="241" spans="1:9" x14ac:dyDescent="0.2">
      <c r="A241" t="s">
        <v>128</v>
      </c>
      <c r="B241" s="1" t="s">
        <v>269</v>
      </c>
      <c r="C241">
        <v>20</v>
      </c>
      <c r="D241" t="s">
        <v>406</v>
      </c>
      <c r="E241" t="n">
        <v>730.0999755859375</v>
      </c>
      <c r="F241" t="n">
        <v>730.0999755859375</v>
      </c>
      <c r="G241" s="4">
        <v>43434</v>
      </c>
      <c r="H241" s="4">
        <v>43461</v>
      </c>
      <c r="I241">
        <f t="shared" si="3"/>
        <v>27</v>
      </c>
      <c r="J241" t="n">
        <v>740.0</v>
      </c>
      <c r="K241" t="n">
        <v>31.0</v>
      </c>
      <c r="L241" t="n">
        <v>42.0</v>
      </c>
      <c r="M241" t="n">
        <v>83.0</v>
      </c>
      <c r="N241" t="n">
        <v>813.0999755859375</v>
      </c>
      <c r="O241" t="n">
        <v>896.0999755859375</v>
      </c>
      <c r="P241" t="n">
        <v>979.0999755859375</v>
      </c>
      <c r="Q241" t="n">
        <v>900.0</v>
      </c>
      <c r="R241" t="n">
        <v>980.0</v>
      </c>
      <c r="S241" t="n">
        <v>2.75</v>
      </c>
      <c r="T241" t="n">
        <v>2.75</v>
      </c>
      <c r="U241" t="n">
        <v>900.0</v>
      </c>
    </row>
    <row r="242" spans="1:9" x14ac:dyDescent="0.2">
      <c r="A242" t="s">
        <v>128</v>
      </c>
      <c r="B242" s="1" t="s">
        <v>269</v>
      </c>
      <c r="C242">
        <v>20</v>
      </c>
      <c r="D242" t="s">
        <v>407</v>
      </c>
      <c r="E242" t="n">
        <v>730.0999755859375</v>
      </c>
      <c r="F242" t="n">
        <v>730.0999755859375</v>
      </c>
      <c r="G242" s="4">
        <v>43434</v>
      </c>
      <c r="H242" s="4">
        <v>43461</v>
      </c>
      <c r="I242">
        <f t="shared" si="3"/>
        <v>27</v>
      </c>
      <c r="J242" t="n">
        <v>740.0</v>
      </c>
      <c r="K242" t="n">
        <v>31.200000762939453</v>
      </c>
      <c r="L242" t="n">
        <v>36.0</v>
      </c>
      <c r="M242" t="n">
        <v>71.0</v>
      </c>
      <c r="N242" t="n">
        <v>659.0999755859375</v>
      </c>
      <c r="O242" t="n">
        <v>588.0999755859375</v>
      </c>
      <c r="P242" t="n">
        <v>517.0999755859375</v>
      </c>
      <c r="Q242" t="n">
        <v>580.0</v>
      </c>
      <c r="R242" t="n">
        <v>520.0</v>
      </c>
      <c r="S242" t="s">
        <v>436</v>
      </c>
      <c r="T242" t="s">
        <v>436</v>
      </c>
      <c r="U242" t="s">
        <v>436</v>
      </c>
    </row>
    <row r="243" spans="1:9" x14ac:dyDescent="0.2">
      <c r="A243" t="s">
        <v>129</v>
      </c>
      <c r="B243" s="1" t="s">
        <v>395</v>
      </c>
      <c r="C243">
        <v>10</v>
      </c>
      <c r="D243" t="s">
        <v>406</v>
      </c>
      <c r="E243" t="n">
        <v>446.0</v>
      </c>
      <c r="F243" t="n">
        <v>446.0</v>
      </c>
      <c r="G243" s="4">
        <v>43434</v>
      </c>
      <c r="H243" s="4">
        <v>43461</v>
      </c>
      <c r="I243">
        <f t="shared" si="3"/>
        <v>27</v>
      </c>
      <c r="J243" t="n">
        <v>450.0</v>
      </c>
      <c r="K243" t="n">
        <v>16.350000381469727</v>
      </c>
      <c r="L243" t="n">
        <v>34.0</v>
      </c>
      <c r="M243" t="n">
        <v>41.0</v>
      </c>
      <c r="N243" t="n">
        <v>487.0</v>
      </c>
      <c r="O243" t="n">
        <v>528.0</v>
      </c>
      <c r="P243" t="n">
        <v>569.0</v>
      </c>
      <c r="Q243" t="n">
        <v>530.0</v>
      </c>
      <c r="R243" t="n">
        <v>570.0</v>
      </c>
      <c r="S243" t="n">
        <v>1.5</v>
      </c>
      <c r="T243" t="n">
        <v>1.5</v>
      </c>
      <c r="U243" t="n">
        <v>530.0</v>
      </c>
    </row>
    <row r="244" spans="1:9" x14ac:dyDescent="0.2">
      <c r="A244" t="s">
        <v>129</v>
      </c>
      <c r="B244" s="1" t="s">
        <v>395</v>
      </c>
      <c r="C244">
        <v>10</v>
      </c>
      <c r="D244" t="s">
        <v>407</v>
      </c>
      <c r="E244" t="n">
        <v>446.0</v>
      </c>
      <c r="F244" t="n">
        <v>446.0</v>
      </c>
      <c r="G244" s="4">
        <v>43434</v>
      </c>
      <c r="H244" s="4">
        <v>43461</v>
      </c>
      <c r="I244">
        <f t="shared" si="3"/>
        <v>27</v>
      </c>
      <c r="J244" t="n">
        <v>450.0</v>
      </c>
      <c r="K244" t="s">
        <v>436</v>
      </c>
      <c r="L244" t="s">
        <v>436</v>
      </c>
      <c r="M244" t="s">
        <v>436</v>
      </c>
      <c r="N244" t="s">
        <v>436</v>
      </c>
      <c r="O244" t="s">
        <v>436</v>
      </c>
      <c r="P244" t="s">
        <v>436</v>
      </c>
      <c r="Q244" t="s">
        <v>436</v>
      </c>
      <c r="R244" t="s">
        <v>436</v>
      </c>
      <c r="S244" t="s">
        <v>436</v>
      </c>
      <c r="T244" t="s">
        <v>436</v>
      </c>
      <c r="U244" t="s">
        <v>436</v>
      </c>
    </row>
    <row r="245" spans="1:9" x14ac:dyDescent="0.2">
      <c r="A245" t="s">
        <v>131</v>
      </c>
      <c r="B245" s="1" t="s">
        <v>270</v>
      </c>
      <c r="C245">
        <v>20</v>
      </c>
      <c r="D245" t="s">
        <v>406</v>
      </c>
      <c r="E245" t="n">
        <v>880.0</v>
      </c>
      <c r="F245" t="n">
        <v>880.0</v>
      </c>
      <c r="G245" s="4">
        <v>43434</v>
      </c>
      <c r="H245" s="4">
        <v>43461</v>
      </c>
      <c r="I245">
        <f t="shared" si="3"/>
        <v>27</v>
      </c>
      <c r="J245" t="n">
        <v>880.0</v>
      </c>
      <c r="K245" t="n">
        <v>40.0</v>
      </c>
      <c r="L245" t="n">
        <v>39.0</v>
      </c>
      <c r="M245" t="n">
        <v>93.0</v>
      </c>
      <c r="N245" t="n">
        <v>973.0</v>
      </c>
      <c r="O245" t="n">
        <v>1066.0</v>
      </c>
      <c r="P245" t="n">
        <v>1159.0</v>
      </c>
      <c r="Q245" t="n">
        <v>1060.0</v>
      </c>
      <c r="R245" t="n">
        <v>1160.0</v>
      </c>
      <c r="S245" t="n">
        <v>2.5</v>
      </c>
      <c r="T245" t="n">
        <v>2.5</v>
      </c>
      <c r="U245" t="n">
        <v>1080.0</v>
      </c>
    </row>
    <row r="246" spans="1:9" x14ac:dyDescent="0.2">
      <c r="A246" t="s">
        <v>131</v>
      </c>
      <c r="B246" s="1" t="s">
        <v>270</v>
      </c>
      <c r="C246">
        <v>20</v>
      </c>
      <c r="D246" t="s">
        <v>407</v>
      </c>
      <c r="E246" t="n">
        <v>880.0</v>
      </c>
      <c r="F246" t="n">
        <v>880.0</v>
      </c>
      <c r="G246" s="4">
        <v>43434</v>
      </c>
      <c r="H246" s="4">
        <v>43461</v>
      </c>
      <c r="I246">
        <f t="shared" si="3"/>
        <v>27</v>
      </c>
      <c r="J246" t="n">
        <v>880.0</v>
      </c>
      <c r="K246" t="n">
        <v>38.0</v>
      </c>
      <c r="L246" t="n">
        <v>43.0</v>
      </c>
      <c r="M246" t="n">
        <v>103.0</v>
      </c>
      <c r="N246" t="n">
        <v>777.0</v>
      </c>
      <c r="O246" t="n">
        <v>674.0</v>
      </c>
      <c r="P246" t="n">
        <v>571.0</v>
      </c>
      <c r="Q246" t="n">
        <v>680.0</v>
      </c>
      <c r="R246" t="n">
        <v>580.0</v>
      </c>
      <c r="S246" t="s">
        <v>436</v>
      </c>
      <c r="T246" t="s">
        <v>436</v>
      </c>
      <c r="U246" t="s">
        <v>436</v>
      </c>
    </row>
    <row r="247" spans="1:9" x14ac:dyDescent="0.2">
      <c r="A247" t="s">
        <v>132</v>
      </c>
      <c r="B247" s="1" t="s">
        <v>260</v>
      </c>
      <c r="C247">
        <v>5</v>
      </c>
      <c r="D247" t="s">
        <v>406</v>
      </c>
      <c r="E247" t="n">
        <v>155.0</v>
      </c>
      <c r="F247" t="n">
        <v>155.0</v>
      </c>
      <c r="G247" s="4">
        <v>43434</v>
      </c>
      <c r="H247" s="4">
        <v>43461</v>
      </c>
      <c r="I247">
        <f t="shared" si="3"/>
        <v>27</v>
      </c>
      <c r="J247" t="n">
        <v>155.0</v>
      </c>
      <c r="K247" t="n">
        <v>8.300000190734863</v>
      </c>
      <c r="L247" t="n">
        <v>46.0</v>
      </c>
      <c r="M247" t="n">
        <v>19.0</v>
      </c>
      <c r="N247" t="n">
        <v>174.0</v>
      </c>
      <c r="O247" t="n">
        <v>193.0</v>
      </c>
      <c r="P247" t="n">
        <v>212.0</v>
      </c>
      <c r="Q247" t="n">
        <v>195.0</v>
      </c>
      <c r="R247" t="n">
        <v>210.0</v>
      </c>
      <c r="S247" t="s">
        <v>436</v>
      </c>
      <c r="T247" t="n">
        <v>0.5</v>
      </c>
      <c r="U247" t="n">
        <v>200.0</v>
      </c>
    </row>
    <row r="248" spans="1:9" x14ac:dyDescent="0.2">
      <c r="A248" t="s">
        <v>132</v>
      </c>
      <c r="B248" s="1" t="s">
        <v>260</v>
      </c>
      <c r="C248">
        <v>5</v>
      </c>
      <c r="D248" t="s">
        <v>407</v>
      </c>
      <c r="E248" t="n">
        <v>155.0</v>
      </c>
      <c r="F248" t="n">
        <v>155.0</v>
      </c>
      <c r="G248" s="4">
        <v>43434</v>
      </c>
      <c r="H248" s="4">
        <v>43461</v>
      </c>
      <c r="I248">
        <f t="shared" si="3"/>
        <v>27</v>
      </c>
      <c r="J248" t="n">
        <v>155.0</v>
      </c>
      <c r="K248" t="n">
        <v>6.550000190734863</v>
      </c>
      <c r="L248" t="n">
        <v>42.0</v>
      </c>
      <c r="M248" t="n">
        <v>18.0</v>
      </c>
      <c r="N248" t="n">
        <v>137.0</v>
      </c>
      <c r="O248" t="n">
        <v>119.0</v>
      </c>
      <c r="P248" t="n">
        <v>101.0</v>
      </c>
      <c r="Q248" t="n">
        <v>120.0</v>
      </c>
      <c r="R248" t="n">
        <v>100.0</v>
      </c>
      <c r="S248" t="n">
        <v>0.30000001192092896</v>
      </c>
      <c r="T248" t="s">
        <v>436</v>
      </c>
      <c r="U248" t="s">
        <v>436</v>
      </c>
    </row>
    <row r="249" spans="1:9" x14ac:dyDescent="0.2">
      <c r="A249" t="s">
        <v>135</v>
      </c>
      <c r="B249" s="1" t="s">
        <v>316</v>
      </c>
      <c r="C249">
        <v>10</v>
      </c>
      <c r="D249" t="s">
        <v>406</v>
      </c>
      <c r="E249" t="n">
        <v>451.5</v>
      </c>
      <c r="F249" t="n">
        <v>451.5</v>
      </c>
      <c r="G249" s="4">
        <v>43434</v>
      </c>
      <c r="H249" s="4">
        <v>43461</v>
      </c>
      <c r="I249">
        <f t="shared" si="3"/>
        <v>27</v>
      </c>
      <c r="J249" t="n">
        <v>450.0</v>
      </c>
      <c r="K249" t="n">
        <v>22.5</v>
      </c>
      <c r="L249" t="n">
        <v>41.0</v>
      </c>
      <c r="M249" t="n">
        <v>50.0</v>
      </c>
      <c r="N249" t="n">
        <v>501.5</v>
      </c>
      <c r="O249" t="n">
        <v>551.5</v>
      </c>
      <c r="P249" t="n">
        <v>601.5</v>
      </c>
      <c r="Q249" t="n">
        <v>550.0</v>
      </c>
      <c r="R249" t="n">
        <v>600.0</v>
      </c>
      <c r="S249" t="s">
        <v>436</v>
      </c>
      <c r="T249" t="n">
        <v>6.0</v>
      </c>
      <c r="U249" t="n">
        <v>500.0</v>
      </c>
    </row>
    <row r="250" spans="1:9" x14ac:dyDescent="0.2">
      <c r="A250" t="s">
        <v>135</v>
      </c>
      <c r="B250" s="1" t="s">
        <v>316</v>
      </c>
      <c r="C250">
        <v>10</v>
      </c>
      <c r="D250" t="s">
        <v>407</v>
      </c>
      <c r="E250" t="n">
        <v>451.5</v>
      </c>
      <c r="F250" t="n">
        <v>451.5</v>
      </c>
      <c r="G250" s="4">
        <v>43434</v>
      </c>
      <c r="H250" s="4">
        <v>43461</v>
      </c>
      <c r="I250">
        <f t="shared" si="3"/>
        <v>27</v>
      </c>
      <c r="J250" t="n">
        <v>450.0</v>
      </c>
      <c r="K250" t="n">
        <v>19.850000381469727</v>
      </c>
      <c r="L250" t="n">
        <v>46.0</v>
      </c>
      <c r="M250" t="n">
        <v>56.0</v>
      </c>
      <c r="N250" t="n">
        <v>395.5</v>
      </c>
      <c r="O250" t="n">
        <v>339.5</v>
      </c>
      <c r="P250" t="n">
        <v>283.5</v>
      </c>
      <c r="Q250" t="n">
        <v>340.0</v>
      </c>
      <c r="R250" t="n">
        <v>280.0</v>
      </c>
      <c r="S250" t="s">
        <v>436</v>
      </c>
      <c r="T250" t="s">
        <v>436</v>
      </c>
      <c r="U250" t="s">
        <v>436</v>
      </c>
    </row>
    <row r="251" spans="1:9" x14ac:dyDescent="0.2">
      <c r="A251" t="s">
        <v>136</v>
      </c>
      <c r="B251" s="1" t="s">
        <v>317</v>
      </c>
      <c r="C251">
        <v>2.5</v>
      </c>
      <c r="D251" t="s">
        <v>406</v>
      </c>
      <c r="E251" t="n">
        <v>67.25</v>
      </c>
      <c r="F251" t="n">
        <v>67.25</v>
      </c>
      <c r="G251" s="4">
        <v>43434</v>
      </c>
      <c r="H251" s="4">
        <v>43461</v>
      </c>
      <c r="I251">
        <f t="shared" si="3"/>
        <v>27</v>
      </c>
      <c r="J251" t="n">
        <v>67.5</v>
      </c>
      <c r="K251" t="n">
        <v>2.5</v>
      </c>
      <c r="L251" t="n">
        <v>33.0</v>
      </c>
      <c r="M251" t="n">
        <v>6.0</v>
      </c>
      <c r="N251" t="n">
        <v>73.25</v>
      </c>
      <c r="O251" t="n">
        <v>79.25</v>
      </c>
      <c r="P251" t="n">
        <v>85.25</v>
      </c>
      <c r="Q251" t="n">
        <v>80.0</v>
      </c>
      <c r="R251" t="n">
        <v>85.0</v>
      </c>
      <c r="S251" t="n">
        <v>0.25</v>
      </c>
      <c r="T251" t="n">
        <v>0.15000000596046448</v>
      </c>
      <c r="U251" t="s">
        <v>437</v>
      </c>
    </row>
    <row r="252" spans="1:9" x14ac:dyDescent="0.2">
      <c r="A252" t="s">
        <v>136</v>
      </c>
      <c r="B252" s="1" t="s">
        <v>317</v>
      </c>
      <c r="C252">
        <v>2.5</v>
      </c>
      <c r="D252" t="s">
        <v>407</v>
      </c>
      <c r="E252" t="n">
        <v>67.25</v>
      </c>
      <c r="F252" t="n">
        <v>67.25</v>
      </c>
      <c r="G252" s="4">
        <v>43434</v>
      </c>
      <c r="H252" s="4">
        <v>43461</v>
      </c>
      <c r="I252">
        <f t="shared" si="3"/>
        <v>27</v>
      </c>
      <c r="J252" t="n">
        <v>67.5</v>
      </c>
      <c r="K252" t="n">
        <v>2.8499999046325684</v>
      </c>
      <c r="L252" t="n">
        <v>41.0</v>
      </c>
      <c r="M252" t="n">
        <v>7.0</v>
      </c>
      <c r="N252" t="n">
        <v>60.25</v>
      </c>
      <c r="O252" t="n">
        <v>53.25</v>
      </c>
      <c r="P252" t="n">
        <v>46.25</v>
      </c>
      <c r="Q252" t="n">
        <v>52.5</v>
      </c>
      <c r="R252" t="n">
        <v>47.5</v>
      </c>
      <c r="S252" t="s">
        <v>436</v>
      </c>
      <c r="T252" t="s">
        <v>436</v>
      </c>
      <c r="U252" t="s">
        <v>436</v>
      </c>
    </row>
    <row r="253" spans="1:9" x14ac:dyDescent="0.2">
      <c r="A253" t="s">
        <v>137</v>
      </c>
      <c r="B253" s="1" t="s">
        <v>319</v>
      </c>
      <c r="C253">
        <v>2.5</v>
      </c>
      <c r="D253" t="s">
        <v>406</v>
      </c>
      <c r="E253" t="n">
        <v>53.25</v>
      </c>
      <c r="F253" t="n">
        <v>53.25</v>
      </c>
      <c r="G253" s="4">
        <v>43434</v>
      </c>
      <c r="H253" s="4">
        <v>43461</v>
      </c>
      <c r="I253">
        <f t="shared" si="3"/>
        <v>27</v>
      </c>
      <c r="J253" t="n">
        <v>52.5</v>
      </c>
      <c r="K253" t="n">
        <v>3.6500000953674316</v>
      </c>
      <c r="L253" t="n">
        <v>53.0</v>
      </c>
      <c r="M253" t="n">
        <v>8.0</v>
      </c>
      <c r="N253" t="n">
        <v>61.25</v>
      </c>
      <c r="O253" t="n">
        <v>69.25</v>
      </c>
      <c r="P253" t="n">
        <v>77.25</v>
      </c>
      <c r="Q253" t="n">
        <v>70.0</v>
      </c>
      <c r="R253" t="n">
        <v>77.5</v>
      </c>
      <c r="S253" t="n">
        <v>0.30000001192092896</v>
      </c>
      <c r="T253" t="n">
        <v>0.30000001192092896</v>
      </c>
      <c r="U253" t="n">
        <v>70.0</v>
      </c>
    </row>
    <row r="254" spans="1:9" x14ac:dyDescent="0.2">
      <c r="A254" t="s">
        <v>137</v>
      </c>
      <c r="B254" s="1" t="s">
        <v>319</v>
      </c>
      <c r="C254">
        <v>2.5</v>
      </c>
      <c r="D254" t="s">
        <v>407</v>
      </c>
      <c r="E254" t="n">
        <v>53.25</v>
      </c>
      <c r="F254" t="n">
        <v>53.25</v>
      </c>
      <c r="G254" s="4">
        <v>43434</v>
      </c>
      <c r="H254" s="4">
        <v>43461</v>
      </c>
      <c r="I254">
        <f t="shared" si="3"/>
        <v>27</v>
      </c>
      <c r="J254" t="n">
        <v>52.5</v>
      </c>
      <c r="K254" t="n">
        <v>3.25</v>
      </c>
      <c r="L254" t="n">
        <v>66.0</v>
      </c>
      <c r="M254" t="n">
        <v>10.0</v>
      </c>
      <c r="N254" t="n">
        <v>43.25</v>
      </c>
      <c r="O254" t="n">
        <v>33.25</v>
      </c>
      <c r="P254" t="n">
        <v>23.25</v>
      </c>
      <c r="Q254" t="n">
        <v>32.5</v>
      </c>
      <c r="R254" t="n">
        <v>22.5</v>
      </c>
      <c r="S254" t="s">
        <v>436</v>
      </c>
      <c r="T254" t="s">
        <v>436</v>
      </c>
      <c r="U254" t="s">
        <v>436</v>
      </c>
    </row>
    <row r="255" spans="1:9" x14ac:dyDescent="0.2">
      <c r="A255" t="s">
        <v>138</v>
      </c>
      <c r="B255" s="1" t="s">
        <v>320</v>
      </c>
      <c r="C255">
        <v>2.5</v>
      </c>
      <c r="D255" t="s">
        <v>406</v>
      </c>
      <c r="E255" t="n">
        <v>86.80000305175781</v>
      </c>
      <c r="F255" t="n">
        <v>86.80000305175781</v>
      </c>
      <c r="G255" s="4">
        <v>43434</v>
      </c>
      <c r="H255" s="4">
        <v>43461</v>
      </c>
      <c r="I255">
        <f t="shared" si="3"/>
        <v>27</v>
      </c>
      <c r="J255" t="n">
        <v>87.5</v>
      </c>
      <c r="K255" t="n">
        <v>4.849999904632568</v>
      </c>
      <c r="L255" t="n">
        <v>52.0</v>
      </c>
      <c r="M255" t="n">
        <v>12.0</v>
      </c>
      <c r="N255" t="n">
        <v>98.80000305175781</v>
      </c>
      <c r="O255" t="n">
        <v>110.80000305175781</v>
      </c>
      <c r="P255" t="n">
        <v>122.80000305175781</v>
      </c>
      <c r="Q255" t="n">
        <v>110.0</v>
      </c>
      <c r="R255" t="n">
        <v>122.5</v>
      </c>
      <c r="S255" t="n">
        <v>0.3499999940395355</v>
      </c>
      <c r="T255" t="n">
        <v>0.20000000298023224</v>
      </c>
      <c r="U255" t="n">
        <v>115.0</v>
      </c>
    </row>
    <row r="256" spans="1:9" x14ac:dyDescent="0.2">
      <c r="A256" t="s">
        <v>138</v>
      </c>
      <c r="B256" s="1" t="s">
        <v>320</v>
      </c>
      <c r="C256">
        <v>2.5</v>
      </c>
      <c r="D256" t="s">
        <v>407</v>
      </c>
      <c r="E256" t="n">
        <v>86.80000305175781</v>
      </c>
      <c r="F256" t="n">
        <v>86.80000305175781</v>
      </c>
      <c r="G256" s="4">
        <v>43434</v>
      </c>
      <c r="H256" s="4">
        <v>43461</v>
      </c>
      <c r="I256">
        <f t="shared" si="3"/>
        <v>27</v>
      </c>
      <c r="J256" t="n">
        <v>87.5</v>
      </c>
      <c r="K256" t="n">
        <v>5.099999904632568</v>
      </c>
      <c r="L256" t="n">
        <v>54.0</v>
      </c>
      <c r="M256" t="n">
        <v>13.0</v>
      </c>
      <c r="N256" t="n">
        <v>73.80000305175781</v>
      </c>
      <c r="O256" t="n">
        <v>60.79999923706055</v>
      </c>
      <c r="P256" t="n">
        <v>47.79999923706055</v>
      </c>
      <c r="Q256" t="n">
        <v>60.0</v>
      </c>
      <c r="R256" t="n">
        <v>47.5</v>
      </c>
      <c r="S256" t="n">
        <v>0.10000000149011612</v>
      </c>
      <c r="T256" t="s">
        <v>436</v>
      </c>
      <c r="U256" t="s">
        <v>436</v>
      </c>
    </row>
    <row r="257" spans="1:9" x14ac:dyDescent="0.2">
      <c r="A257" t="s">
        <v>140</v>
      </c>
      <c r="B257" s="1" t="s">
        <v>321</v>
      </c>
      <c r="C257">
        <v>1</v>
      </c>
      <c r="D257" t="s">
        <v>406</v>
      </c>
      <c r="E257" t="n">
        <v>26.0</v>
      </c>
      <c r="F257" t="n">
        <v>26.0</v>
      </c>
      <c r="G257" s="4">
        <v>43434</v>
      </c>
      <c r="H257" s="4">
        <v>43461</v>
      </c>
      <c r="I257">
        <f t="shared" si="3"/>
        <v>27</v>
      </c>
      <c r="J257" t="n">
        <v>26.0</v>
      </c>
      <c r="K257" t="n">
        <v>0.6499999761581421</v>
      </c>
      <c r="L257" t="n">
        <v>20.0</v>
      </c>
      <c r="M257" t="n">
        <v>1.0</v>
      </c>
      <c r="N257" t="n">
        <v>27.0</v>
      </c>
      <c r="O257" t="n">
        <v>28.0</v>
      </c>
      <c r="P257" t="n">
        <v>29.0</v>
      </c>
      <c r="Q257" t="n">
        <v>28.0</v>
      </c>
      <c r="R257" t="n">
        <v>29.0</v>
      </c>
      <c r="S257" t="n">
        <v>0.20000000298023224</v>
      </c>
      <c r="T257" t="n">
        <v>0.10000000149011612</v>
      </c>
      <c r="U257" t="s">
        <v>437</v>
      </c>
    </row>
    <row r="258" spans="1:9" x14ac:dyDescent="0.2">
      <c r="A258" t="s">
        <v>140</v>
      </c>
      <c r="B258" s="1" t="s">
        <v>321</v>
      </c>
      <c r="C258">
        <v>1</v>
      </c>
      <c r="D258" t="s">
        <v>407</v>
      </c>
      <c r="E258" t="n">
        <v>26.0</v>
      </c>
      <c r="F258" t="n">
        <v>26.0</v>
      </c>
      <c r="G258" s="4">
        <v>43434</v>
      </c>
      <c r="H258" s="4">
        <v>43461</v>
      </c>
      <c r="I258">
        <f t="shared" si="3"/>
        <v>27</v>
      </c>
      <c r="J258" t="n">
        <v>26.0</v>
      </c>
      <c r="K258" t="n">
        <v>0.550000011920929</v>
      </c>
      <c r="L258" t="n">
        <v>23.0</v>
      </c>
      <c r="M258" t="n">
        <v>2.0</v>
      </c>
      <c r="N258" t="n">
        <v>24.0</v>
      </c>
      <c r="O258" t="n">
        <v>22.0</v>
      </c>
      <c r="P258" t="n">
        <v>20.0</v>
      </c>
      <c r="Q258" t="n">
        <v>22.0</v>
      </c>
      <c r="R258" t="n">
        <v>20.0</v>
      </c>
      <c r="S258" t="n">
        <v>0.05000000074505806</v>
      </c>
      <c r="T258" t="n">
        <v>5.0</v>
      </c>
      <c r="U258" t="n">
        <v>16.0</v>
      </c>
    </row>
    <row r="259" spans="1:9" x14ac:dyDescent="0.2">
      <c r="A259" t="s">
        <v>1</v>
      </c>
      <c r="B259" s="1" t="s">
        <v>399</v>
      </c>
      <c r="C259">
        <v>50</v>
      </c>
      <c r="D259" t="s">
        <v>406</v>
      </c>
      <c r="E259" t="n">
        <v>10876.75</v>
      </c>
      <c r="F259" t="n">
        <v>10876.75</v>
      </c>
      <c r="G259" s="4">
        <v>43434</v>
      </c>
      <c r="H259" s="4">
        <v>43461</v>
      </c>
      <c r="I259">
        <f t="shared" si="3"/>
        <v>27</v>
      </c>
      <c r="J259" t="n">
        <v>10900.0</v>
      </c>
      <c r="K259" t="n">
        <v>200.0</v>
      </c>
      <c r="L259" t="n">
        <v>14.0</v>
      </c>
      <c r="M259" t="n">
        <v>414.0</v>
      </c>
      <c r="N259" t="n">
        <v>11290.75</v>
      </c>
      <c r="O259" t="n">
        <v>11704.75</v>
      </c>
      <c r="P259" t="n">
        <v>12118.75</v>
      </c>
      <c r="Q259" t="n">
        <v>11700.0</v>
      </c>
      <c r="R259" t="n">
        <v>12100.0</v>
      </c>
      <c r="S259" t="n">
        <v>5.699999809265137</v>
      </c>
      <c r="T259" t="n">
        <v>2.5</v>
      </c>
      <c r="U259" t="s">
        <v>437</v>
      </c>
    </row>
    <row r="260" spans="1:9" x14ac:dyDescent="0.2">
      <c r="A260" t="s">
        <v>1</v>
      </c>
      <c r="B260" s="1" t="s">
        <v>399</v>
      </c>
      <c r="C260">
        <v>50</v>
      </c>
      <c r="D260" t="s">
        <v>407</v>
      </c>
      <c r="E260" t="n">
        <v>10876.75</v>
      </c>
      <c r="F260" t="n">
        <v>10876.75</v>
      </c>
      <c r="G260" s="4">
        <v>43434</v>
      </c>
      <c r="H260" s="4">
        <v>43461</v>
      </c>
      <c r="I260">
        <f t="shared" ref="I260:I323" si="4">H260-G260</f>
        <v>27</v>
      </c>
      <c r="J260" t="n">
        <v>10900.0</v>
      </c>
      <c r="K260" t="n">
        <v>191.89999389648438</v>
      </c>
      <c r="L260" t="n">
        <v>19.0</v>
      </c>
      <c r="M260" t="n">
        <v>562.0</v>
      </c>
      <c r="N260" t="n">
        <v>10314.75</v>
      </c>
      <c r="O260" t="n">
        <v>9752.75</v>
      </c>
      <c r="P260" t="n">
        <v>9190.75</v>
      </c>
      <c r="Q260" t="n">
        <v>9750.0</v>
      </c>
      <c r="R260" t="n">
        <v>9200.0</v>
      </c>
      <c r="S260" t="n">
        <v>20.100000381469727</v>
      </c>
      <c r="T260" t="n">
        <v>4.949999809265137</v>
      </c>
      <c r="U260" t="s">
        <v>437</v>
      </c>
    </row>
    <row r="261" spans="1:9" x14ac:dyDescent="0.2">
      <c r="A261" t="s">
        <v>141</v>
      </c>
      <c r="B261" s="1" t="s">
        <v>396</v>
      </c>
      <c r="C261">
        <v>20</v>
      </c>
      <c r="D261" t="s">
        <v>406</v>
      </c>
      <c r="E261" t="n">
        <v>1091.0</v>
      </c>
      <c r="F261" t="n">
        <v>1091.0</v>
      </c>
      <c r="G261" s="4">
        <v>43434</v>
      </c>
      <c r="H261" s="4">
        <v>43461</v>
      </c>
      <c r="I261">
        <f t="shared" si="4"/>
        <v>27</v>
      </c>
      <c r="J261" t="n">
        <v>1100.0</v>
      </c>
      <c r="K261" t="n">
        <v>47.349998474121094</v>
      </c>
      <c r="L261" t="n">
        <v>40.0</v>
      </c>
      <c r="M261" t="n">
        <v>119.0</v>
      </c>
      <c r="N261" t="n">
        <v>1210.0</v>
      </c>
      <c r="O261" t="n">
        <v>1329.0</v>
      </c>
      <c r="P261" t="n">
        <v>1448.0</v>
      </c>
      <c r="Q261" t="n">
        <v>1320.0</v>
      </c>
      <c r="R261" t="n">
        <v>1440.0</v>
      </c>
      <c r="S261" t="n">
        <v>3.200000047683716</v>
      </c>
      <c r="T261" t="n">
        <v>2.0</v>
      </c>
      <c r="U261" t="n">
        <v>1360.0</v>
      </c>
    </row>
    <row r="262" spans="1:9" x14ac:dyDescent="0.2">
      <c r="A262" t="s">
        <v>141</v>
      </c>
      <c r="B262" s="1" t="s">
        <v>396</v>
      </c>
      <c r="C262">
        <v>20</v>
      </c>
      <c r="D262" t="s">
        <v>407</v>
      </c>
      <c r="E262" t="n">
        <v>1091.0</v>
      </c>
      <c r="F262" t="n">
        <v>1091.0</v>
      </c>
      <c r="G262" s="4">
        <v>43434</v>
      </c>
      <c r="H262" s="4">
        <v>43461</v>
      </c>
      <c r="I262">
        <f t="shared" si="4"/>
        <v>27</v>
      </c>
      <c r="J262" t="n">
        <v>1100.0</v>
      </c>
      <c r="K262" t="n">
        <v>49.79999923706055</v>
      </c>
      <c r="L262" t="n">
        <v>42.0</v>
      </c>
      <c r="M262" t="n">
        <v>125.0</v>
      </c>
      <c r="N262" t="n">
        <v>966.0</v>
      </c>
      <c r="O262" t="n">
        <v>841.0</v>
      </c>
      <c r="P262" t="n">
        <v>716.0</v>
      </c>
      <c r="Q262" t="n">
        <v>840.0</v>
      </c>
      <c r="R262" t="n">
        <v>720.0</v>
      </c>
      <c r="S262" t="s">
        <v>436</v>
      </c>
      <c r="T262" t="s">
        <v>436</v>
      </c>
      <c r="U262" t="s">
        <v>436</v>
      </c>
    </row>
    <row r="263" spans="1:9" x14ac:dyDescent="0.2">
      <c r="A263" t="s">
        <v>142</v>
      </c>
      <c r="B263" t="s">
        <v>261</v>
      </c>
      <c r="C263">
        <v>5</v>
      </c>
      <c r="D263" t="s">
        <v>406</v>
      </c>
      <c r="E263" t="n">
        <v>95.80000305175781</v>
      </c>
      <c r="F263" t="n">
        <v>95.80000305175781</v>
      </c>
      <c r="G263" s="4">
        <v>43434</v>
      </c>
      <c r="H263" s="4">
        <v>43461</v>
      </c>
      <c r="I263">
        <f t="shared" si="4"/>
        <v>27</v>
      </c>
      <c r="J263" t="n">
        <v>95.0</v>
      </c>
      <c r="K263" t="n">
        <v>4.800000190734863</v>
      </c>
      <c r="L263" t="n">
        <v>39.0</v>
      </c>
      <c r="M263" t="n">
        <v>10.0</v>
      </c>
      <c r="N263" t="n">
        <v>105.80000305175781</v>
      </c>
      <c r="O263" t="n">
        <v>115.80000305175781</v>
      </c>
      <c r="P263" t="n">
        <v>125.80000305175781</v>
      </c>
      <c r="Q263" t="n">
        <v>115.0</v>
      </c>
      <c r="R263" t="n">
        <v>125.0</v>
      </c>
      <c r="S263" t="n">
        <v>0.25</v>
      </c>
      <c r="T263" t="n">
        <v>0.30000001192092896</v>
      </c>
      <c r="U263" t="n">
        <v>120.0</v>
      </c>
    </row>
    <row r="264" spans="1:9" x14ac:dyDescent="0.2">
      <c r="A264" t="s">
        <v>142</v>
      </c>
      <c r="B264" t="s">
        <v>261</v>
      </c>
      <c r="C264">
        <v>5</v>
      </c>
      <c r="D264" t="s">
        <v>407</v>
      </c>
      <c r="E264" t="n">
        <v>95.80000305175781</v>
      </c>
      <c r="F264" t="n">
        <v>95.80000305175781</v>
      </c>
      <c r="G264" s="4">
        <v>43434</v>
      </c>
      <c r="H264" s="4">
        <v>43461</v>
      </c>
      <c r="I264">
        <f t="shared" si="4"/>
        <v>27</v>
      </c>
      <c r="J264" t="n">
        <v>95.0</v>
      </c>
      <c r="K264" t="n">
        <v>3.4000000953674316</v>
      </c>
      <c r="L264" t="n">
        <v>40.0</v>
      </c>
      <c r="M264" t="n">
        <v>10.0</v>
      </c>
      <c r="N264" t="n">
        <v>85.80000305175781</v>
      </c>
      <c r="O264" t="n">
        <v>75.80000305175781</v>
      </c>
      <c r="P264" t="n">
        <v>65.80000305175781</v>
      </c>
      <c r="Q264" t="n">
        <v>75.0</v>
      </c>
      <c r="R264" t="n">
        <v>65.0</v>
      </c>
      <c r="S264" t="s">
        <v>436</v>
      </c>
      <c r="T264" t="s">
        <v>436</v>
      </c>
      <c r="U264" t="s">
        <v>436</v>
      </c>
    </row>
    <row r="265" spans="1:9" x14ac:dyDescent="0.2">
      <c r="A265" t="s">
        <v>143</v>
      </c>
      <c r="B265" s="1" t="s">
        <v>366</v>
      </c>
      <c r="C265">
        <v>5</v>
      </c>
      <c r="D265" t="s">
        <v>406</v>
      </c>
      <c r="E265" t="n">
        <v>138.6999969482422</v>
      </c>
      <c r="F265" t="n">
        <v>138.6999969482422</v>
      </c>
      <c r="G265" s="4">
        <v>43434</v>
      </c>
      <c r="H265" s="4">
        <v>43461</v>
      </c>
      <c r="I265">
        <f t="shared" si="4"/>
        <v>27</v>
      </c>
      <c r="J265" t="n">
        <v>140.0</v>
      </c>
      <c r="K265" t="n">
        <v>4.050000190734863</v>
      </c>
      <c r="L265" t="n">
        <v>28.0</v>
      </c>
      <c r="M265" t="n">
        <v>11.0</v>
      </c>
      <c r="N265" t="n">
        <v>149.6999969482422</v>
      </c>
      <c r="O265" t="n">
        <v>160.6999969482422</v>
      </c>
      <c r="P265" t="n">
        <v>171.6999969482422</v>
      </c>
      <c r="Q265" t="n">
        <v>160.0</v>
      </c>
      <c r="R265" t="n">
        <v>170.0</v>
      </c>
      <c r="S265" t="n">
        <v>0.44999998807907104</v>
      </c>
      <c r="T265" t="n">
        <v>0.20000000298023224</v>
      </c>
      <c r="U265" t="s">
        <v>437</v>
      </c>
    </row>
    <row r="266" spans="1:9" x14ac:dyDescent="0.2">
      <c r="A266" t="s">
        <v>143</v>
      </c>
      <c r="B266" s="1" t="s">
        <v>366</v>
      </c>
      <c r="C266">
        <v>5</v>
      </c>
      <c r="D266" t="s">
        <v>407</v>
      </c>
      <c r="E266" t="n">
        <v>138.6999969482422</v>
      </c>
      <c r="F266" t="n">
        <v>138.6999969482422</v>
      </c>
      <c r="G266" s="4">
        <v>43434</v>
      </c>
      <c r="H266" s="4">
        <v>43461</v>
      </c>
      <c r="I266">
        <f t="shared" si="4"/>
        <v>27</v>
      </c>
      <c r="J266" t="n">
        <v>140.0</v>
      </c>
      <c r="K266" t="n">
        <v>6.5</v>
      </c>
      <c r="L266" t="n">
        <v>42.0</v>
      </c>
      <c r="M266" t="n">
        <v>16.0</v>
      </c>
      <c r="N266" t="n">
        <v>122.69999694824219</v>
      </c>
      <c r="O266" t="n">
        <v>106.69999694824219</v>
      </c>
      <c r="P266" t="n">
        <v>90.69999694824219</v>
      </c>
      <c r="Q266" t="n">
        <v>105.0</v>
      </c>
      <c r="R266" t="n">
        <v>90.0</v>
      </c>
      <c r="S266" t="s">
        <v>436</v>
      </c>
      <c r="T266" t="s">
        <v>436</v>
      </c>
      <c r="U266" t="s">
        <v>436</v>
      </c>
    </row>
    <row r="267" spans="1:9" x14ac:dyDescent="0.2">
      <c r="A267" t="s">
        <v>146</v>
      </c>
      <c r="B267" s="1" t="s">
        <v>352</v>
      </c>
      <c r="C267">
        <v>2.5</v>
      </c>
      <c r="D267" t="s">
        <v>406</v>
      </c>
      <c r="E267" t="n">
        <v>139.39999389648438</v>
      </c>
      <c r="F267" t="n">
        <v>139.39999389648438</v>
      </c>
      <c r="G267" s="4">
        <v>43434</v>
      </c>
      <c r="H267" s="4">
        <v>43461</v>
      </c>
      <c r="I267">
        <f t="shared" si="4"/>
        <v>27</v>
      </c>
      <c r="J267" t="n">
        <v>140.0</v>
      </c>
      <c r="K267" t="n">
        <v>5.099999904632568</v>
      </c>
      <c r="L267" t="n">
        <v>32.0</v>
      </c>
      <c r="M267" t="n">
        <v>12.0</v>
      </c>
      <c r="N267" t="n">
        <v>151.39999389648438</v>
      </c>
      <c r="O267" t="n">
        <v>163.39999389648438</v>
      </c>
      <c r="P267" t="n">
        <v>175.39999389648438</v>
      </c>
      <c r="Q267" t="n">
        <v>162.5</v>
      </c>
      <c r="R267" t="n">
        <v>175.0</v>
      </c>
      <c r="S267" t="n">
        <v>0.3499999940395355</v>
      </c>
      <c r="T267" t="n">
        <v>0.4000000059604645</v>
      </c>
      <c r="U267" t="s">
        <v>437</v>
      </c>
    </row>
    <row r="268" spans="1:9" x14ac:dyDescent="0.2">
      <c r="A268" t="s">
        <v>146</v>
      </c>
      <c r="B268" s="1" t="s">
        <v>352</v>
      </c>
      <c r="C268">
        <v>2.5</v>
      </c>
      <c r="D268" t="s">
        <v>407</v>
      </c>
      <c r="E268" t="n">
        <v>139.39999389648438</v>
      </c>
      <c r="F268" t="n">
        <v>139.39999389648438</v>
      </c>
      <c r="G268" s="4">
        <v>43434</v>
      </c>
      <c r="H268" s="4">
        <v>43461</v>
      </c>
      <c r="I268">
        <f t="shared" si="4"/>
        <v>27</v>
      </c>
      <c r="J268" t="n">
        <v>140.0</v>
      </c>
      <c r="K268" t="n">
        <v>6.150000095367432</v>
      </c>
      <c r="L268" t="n">
        <v>42.0</v>
      </c>
      <c r="M268" t="n">
        <v>16.0</v>
      </c>
      <c r="N268" t="n">
        <v>123.4000015258789</v>
      </c>
      <c r="O268" t="n">
        <v>107.4000015258789</v>
      </c>
      <c r="P268" t="n">
        <v>91.4000015258789</v>
      </c>
      <c r="Q268" t="n">
        <v>107.5</v>
      </c>
      <c r="R268" t="n">
        <v>92.5</v>
      </c>
      <c r="S268" t="s">
        <v>436</v>
      </c>
      <c r="T268" t="s">
        <v>436</v>
      </c>
      <c r="U268" t="s">
        <v>436</v>
      </c>
    </row>
    <row r="269" spans="1:9" x14ac:dyDescent="0.2">
      <c r="A269" t="s">
        <v>147</v>
      </c>
      <c r="B269" s="1" t="s">
        <v>367</v>
      </c>
      <c r="C269">
        <v>2.5</v>
      </c>
      <c r="D269" t="s">
        <v>406</v>
      </c>
      <c r="E269" t="n">
        <v>89.0</v>
      </c>
      <c r="F269" t="n">
        <v>89.0</v>
      </c>
      <c r="G269" s="4">
        <v>43434</v>
      </c>
      <c r="H269" s="4">
        <v>43461</v>
      </c>
      <c r="I269">
        <f t="shared" si="4"/>
        <v>27</v>
      </c>
      <c r="J269" t="n">
        <v>90.0</v>
      </c>
      <c r="K269" t="n">
        <v>5.599999904632568</v>
      </c>
      <c r="L269" t="n">
        <v>60.0</v>
      </c>
      <c r="M269" t="n">
        <v>15.0</v>
      </c>
      <c r="N269" t="n">
        <v>104.0</v>
      </c>
      <c r="O269" t="n">
        <v>119.0</v>
      </c>
      <c r="P269" t="n">
        <v>134.0</v>
      </c>
      <c r="Q269" t="n">
        <v>120.0</v>
      </c>
      <c r="R269" t="n">
        <v>135.0</v>
      </c>
      <c r="S269" t="s">
        <v>436</v>
      </c>
      <c r="T269" t="n">
        <v>1.0</v>
      </c>
      <c r="U269" t="n">
        <v>110.0</v>
      </c>
    </row>
    <row r="270" spans="1:9" x14ac:dyDescent="0.2">
      <c r="A270" t="s">
        <v>147</v>
      </c>
      <c r="B270" s="1" t="s">
        <v>367</v>
      </c>
      <c r="C270">
        <v>2.5</v>
      </c>
      <c r="D270" t="s">
        <v>407</v>
      </c>
      <c r="E270" t="n">
        <v>89.0</v>
      </c>
      <c r="F270" t="n">
        <v>89.0</v>
      </c>
      <c r="G270" s="4">
        <v>43434</v>
      </c>
      <c r="H270" s="4">
        <v>43461</v>
      </c>
      <c r="I270">
        <f t="shared" si="4"/>
        <v>27</v>
      </c>
      <c r="J270" t="n">
        <v>90.0</v>
      </c>
      <c r="K270" t="n">
        <v>6.900000095367432</v>
      </c>
      <c r="L270" t="s">
        <v>436</v>
      </c>
      <c r="M270" t="s">
        <v>436</v>
      </c>
      <c r="N270" t="s">
        <v>436</v>
      </c>
      <c r="O270" t="s">
        <v>436</v>
      </c>
      <c r="P270" t="s">
        <v>436</v>
      </c>
      <c r="Q270" t="s">
        <v>436</v>
      </c>
      <c r="R270" t="s">
        <v>436</v>
      </c>
      <c r="S270" t="s">
        <v>436</v>
      </c>
      <c r="T270" t="s">
        <v>436</v>
      </c>
      <c r="U270" t="s">
        <v>436</v>
      </c>
    </row>
    <row r="271" spans="1:9" x14ac:dyDescent="0.2">
      <c r="A271" t="s">
        <v>149</v>
      </c>
      <c r="B271" s="1" t="s">
        <v>368</v>
      </c>
      <c r="C271">
        <v>5</v>
      </c>
      <c r="D271" t="s">
        <v>406</v>
      </c>
      <c r="E271" t="n">
        <v>68.69999694824219</v>
      </c>
      <c r="F271" t="n">
        <v>68.69999694824219</v>
      </c>
      <c r="G271" s="4">
        <v>43434</v>
      </c>
      <c r="H271" s="4">
        <v>43461</v>
      </c>
      <c r="I271">
        <f t="shared" si="4"/>
        <v>27</v>
      </c>
      <c r="J271" t="n">
        <v>70.0</v>
      </c>
      <c r="K271" t="n">
        <v>6.25</v>
      </c>
      <c r="L271" t="n">
        <v>89.0</v>
      </c>
      <c r="M271" t="n">
        <v>17.0</v>
      </c>
      <c r="N271" t="n">
        <v>85.69999694824219</v>
      </c>
      <c r="O271" t="n">
        <v>102.69999694824219</v>
      </c>
      <c r="P271" t="n">
        <v>119.69999694824219</v>
      </c>
      <c r="Q271" t="n">
        <v>105.0</v>
      </c>
      <c r="R271" t="n">
        <v>120.0</v>
      </c>
      <c r="S271" t="n">
        <v>1.0</v>
      </c>
      <c r="T271" t="n">
        <v>0.699999988079071</v>
      </c>
      <c r="U271" t="s">
        <v>437</v>
      </c>
    </row>
    <row r="272" spans="1:9" x14ac:dyDescent="0.2">
      <c r="A272" t="s">
        <v>149</v>
      </c>
      <c r="B272" s="1" t="s">
        <v>368</v>
      </c>
      <c r="C272">
        <v>5</v>
      </c>
      <c r="D272" t="s">
        <v>407</v>
      </c>
      <c r="E272" t="n">
        <v>68.69999694824219</v>
      </c>
      <c r="F272" t="n">
        <v>68.69999694824219</v>
      </c>
      <c r="G272" s="4">
        <v>43434</v>
      </c>
      <c r="H272" s="4">
        <v>43461</v>
      </c>
      <c r="I272">
        <f t="shared" si="4"/>
        <v>27</v>
      </c>
      <c r="J272" t="n">
        <v>70.0</v>
      </c>
      <c r="K272" t="n">
        <v>7.849999904632568</v>
      </c>
      <c r="L272" t="n">
        <v>100.0</v>
      </c>
      <c r="M272" t="n">
        <v>19.0</v>
      </c>
      <c r="N272" t="n">
        <v>49.70000076293945</v>
      </c>
      <c r="O272" t="n">
        <v>30.700000762939453</v>
      </c>
      <c r="P272" t="n">
        <v>11.699999809265137</v>
      </c>
      <c r="Q272" t="n">
        <v>30.0</v>
      </c>
      <c r="R272" t="n">
        <v>10.0</v>
      </c>
      <c r="S272" t="s">
        <v>436</v>
      </c>
      <c r="T272" t="s">
        <v>436</v>
      </c>
      <c r="U272" t="s">
        <v>436</v>
      </c>
    </row>
    <row r="273" spans="1:9" x14ac:dyDescent="0.2">
      <c r="A273" t="s">
        <v>150</v>
      </c>
      <c r="B273" s="1" t="s">
        <v>262</v>
      </c>
      <c r="C273">
        <v>50</v>
      </c>
      <c r="D273" t="s">
        <v>406</v>
      </c>
      <c r="E273" t="n">
        <v>2200.050048828125</v>
      </c>
      <c r="F273" t="n">
        <v>2200.050048828125</v>
      </c>
      <c r="G273" s="4">
        <v>43434</v>
      </c>
      <c r="H273" s="4">
        <v>43461</v>
      </c>
      <c r="I273">
        <f t="shared" si="4"/>
        <v>27</v>
      </c>
      <c r="J273" t="n">
        <v>2200.0</v>
      </c>
      <c r="K273" t="n">
        <v>104.0</v>
      </c>
      <c r="L273" t="n">
        <v>40.0</v>
      </c>
      <c r="M273" t="n">
        <v>239.0</v>
      </c>
      <c r="N273" t="n">
        <v>2439.050048828125</v>
      </c>
      <c r="O273" t="n">
        <v>2678.050048828125</v>
      </c>
      <c r="P273" t="n">
        <v>2917.050048828125</v>
      </c>
      <c r="Q273" t="n">
        <v>2700.0</v>
      </c>
      <c r="R273" t="n">
        <v>2900.0</v>
      </c>
      <c r="S273" t="s">
        <v>436</v>
      </c>
      <c r="T273" t="n">
        <v>12.0</v>
      </c>
      <c r="U273" t="n">
        <v>2600.0</v>
      </c>
    </row>
    <row r="274" spans="1:9" x14ac:dyDescent="0.2">
      <c r="A274" t="s">
        <v>150</v>
      </c>
      <c r="B274" s="1" t="s">
        <v>262</v>
      </c>
      <c r="C274">
        <v>50</v>
      </c>
      <c r="D274" t="s">
        <v>407</v>
      </c>
      <c r="E274" t="n">
        <v>2200.050048828125</v>
      </c>
      <c r="F274" t="n">
        <v>2200.050048828125</v>
      </c>
      <c r="G274" s="4">
        <v>43434</v>
      </c>
      <c r="H274" s="4">
        <v>43461</v>
      </c>
      <c r="I274">
        <f t="shared" si="4"/>
        <v>27</v>
      </c>
      <c r="J274" t="n">
        <v>2200.0</v>
      </c>
      <c r="K274" t="n">
        <v>94.4000015258789</v>
      </c>
      <c r="L274" t="n">
        <v>43.0</v>
      </c>
      <c r="M274" t="n">
        <v>257.0</v>
      </c>
      <c r="N274" t="n">
        <v>1943.050048828125</v>
      </c>
      <c r="O274" t="n">
        <v>1686.050048828125</v>
      </c>
      <c r="P274" t="n">
        <v>1429.050048828125</v>
      </c>
      <c r="Q274" t="n">
        <v>1700.0</v>
      </c>
      <c r="R274" t="n">
        <v>1450.0</v>
      </c>
      <c r="S274" t="n">
        <v>9.0</v>
      </c>
      <c r="T274" t="s">
        <v>436</v>
      </c>
      <c r="U274" t="s">
        <v>436</v>
      </c>
    </row>
    <row r="275" spans="1:9" x14ac:dyDescent="0.2">
      <c r="A275" t="s">
        <v>151</v>
      </c>
      <c r="B275" s="1" t="s">
        <v>369</v>
      </c>
      <c r="C275">
        <v>5</v>
      </c>
      <c r="D275" t="s">
        <v>406</v>
      </c>
      <c r="E275" t="n">
        <v>211.0</v>
      </c>
      <c r="F275" t="n">
        <v>211.0</v>
      </c>
      <c r="G275" s="4">
        <v>43434</v>
      </c>
      <c r="H275" s="4">
        <v>43461</v>
      </c>
      <c r="I275">
        <f t="shared" si="4"/>
        <v>27</v>
      </c>
      <c r="J275" t="n">
        <v>210.0</v>
      </c>
      <c r="K275" t="n">
        <v>8.449999809265137</v>
      </c>
      <c r="L275" t="n">
        <v>31.0</v>
      </c>
      <c r="M275" t="n">
        <v>18.0</v>
      </c>
      <c r="N275" t="n">
        <v>229.0</v>
      </c>
      <c r="O275" t="n">
        <v>247.0</v>
      </c>
      <c r="P275" t="n">
        <v>265.0</v>
      </c>
      <c r="Q275" t="n">
        <v>245.0</v>
      </c>
      <c r="R275" t="n">
        <v>265.0</v>
      </c>
      <c r="S275" t="s">
        <v>436</v>
      </c>
      <c r="T275" t="n">
        <v>0.75</v>
      </c>
      <c r="U275" t="n">
        <v>240.0</v>
      </c>
    </row>
    <row r="276" spans="1:9" x14ac:dyDescent="0.2">
      <c r="A276" t="s">
        <v>151</v>
      </c>
      <c r="B276" s="1" t="s">
        <v>369</v>
      </c>
      <c r="C276">
        <v>5</v>
      </c>
      <c r="D276" t="s">
        <v>407</v>
      </c>
      <c r="E276" t="n">
        <v>211.0</v>
      </c>
      <c r="F276" t="n">
        <v>211.0</v>
      </c>
      <c r="G276" s="4">
        <v>43434</v>
      </c>
      <c r="H276" s="4">
        <v>43461</v>
      </c>
      <c r="I276">
        <f t="shared" si="4"/>
        <v>27</v>
      </c>
      <c r="J276" t="n">
        <v>210.0</v>
      </c>
      <c r="K276" t="n">
        <v>5.5</v>
      </c>
      <c r="L276" t="n">
        <v>29.0</v>
      </c>
      <c r="M276" t="n">
        <v>17.0</v>
      </c>
      <c r="N276" t="n">
        <v>194.0</v>
      </c>
      <c r="O276" t="n">
        <v>177.0</v>
      </c>
      <c r="P276" t="n">
        <v>160.0</v>
      </c>
      <c r="Q276" t="n">
        <v>175.0</v>
      </c>
      <c r="R276" t="n">
        <v>160.0</v>
      </c>
      <c r="S276" t="s">
        <v>436</v>
      </c>
      <c r="T276" t="n">
        <v>3.0</v>
      </c>
      <c r="U276" t="s">
        <v>437</v>
      </c>
    </row>
    <row r="277" spans="1:9" x14ac:dyDescent="0.2">
      <c r="A277" t="s">
        <v>152</v>
      </c>
      <c r="B277" s="1" t="s">
        <v>370</v>
      </c>
      <c r="C277">
        <v>2.5</v>
      </c>
      <c r="D277" t="s">
        <v>406</v>
      </c>
      <c r="E277" t="n">
        <v>86.25</v>
      </c>
      <c r="F277" t="n">
        <v>86.25</v>
      </c>
      <c r="G277" s="4">
        <v>43434</v>
      </c>
      <c r="H277" s="4">
        <v>43461</v>
      </c>
      <c r="I277">
        <f t="shared" si="4"/>
        <v>27</v>
      </c>
      <c r="J277" t="n">
        <v>87.5</v>
      </c>
      <c r="K277" t="n">
        <v>4.349999904632568</v>
      </c>
      <c r="L277" t="n">
        <v>48.0</v>
      </c>
      <c r="M277" t="n">
        <v>11.0</v>
      </c>
      <c r="N277" t="n">
        <v>97.25</v>
      </c>
      <c r="O277" t="n">
        <v>108.25</v>
      </c>
      <c r="P277" t="n">
        <v>119.25</v>
      </c>
      <c r="Q277" t="n">
        <v>107.5</v>
      </c>
      <c r="R277" t="n">
        <v>120.0</v>
      </c>
      <c r="S277" t="n">
        <v>0.6000000238418579</v>
      </c>
      <c r="T277" t="n">
        <v>0.05000000074505806</v>
      </c>
      <c r="U277" t="s">
        <v>437</v>
      </c>
    </row>
    <row r="278" spans="1:9" x14ac:dyDescent="0.2">
      <c r="A278" t="s">
        <v>152</v>
      </c>
      <c r="B278" s="1" t="s">
        <v>370</v>
      </c>
      <c r="C278">
        <v>2.5</v>
      </c>
      <c r="D278" t="s">
        <v>407</v>
      </c>
      <c r="E278" t="n">
        <v>86.25</v>
      </c>
      <c r="F278" t="n">
        <v>86.25</v>
      </c>
      <c r="G278" s="4">
        <v>43434</v>
      </c>
      <c r="H278" s="4">
        <v>43461</v>
      </c>
      <c r="I278">
        <f t="shared" si="4"/>
        <v>27</v>
      </c>
      <c r="J278" t="n">
        <v>87.5</v>
      </c>
      <c r="K278" t="n">
        <v>6.25</v>
      </c>
      <c r="L278" t="n">
        <v>61.0</v>
      </c>
      <c r="M278" t="n">
        <v>14.0</v>
      </c>
      <c r="N278" t="n">
        <v>72.25</v>
      </c>
      <c r="O278" t="n">
        <v>58.25</v>
      </c>
      <c r="P278" t="n">
        <v>44.25</v>
      </c>
      <c r="Q278" t="n">
        <v>57.5</v>
      </c>
      <c r="R278" t="n">
        <v>45.0</v>
      </c>
      <c r="S278" t="n">
        <v>0.15000000596046448</v>
      </c>
      <c r="T278" t="s">
        <v>436</v>
      </c>
      <c r="U278" t="s">
        <v>436</v>
      </c>
    </row>
    <row r="279" spans="1:9" x14ac:dyDescent="0.2">
      <c r="A279" t="s">
        <v>153</v>
      </c>
      <c r="B279" s="1" t="s">
        <v>371</v>
      </c>
      <c r="C279">
        <v>20</v>
      </c>
      <c r="D279" t="s">
        <v>406</v>
      </c>
      <c r="E279" t="n">
        <v>1165.0</v>
      </c>
      <c r="F279" t="n">
        <v>1165.0</v>
      </c>
      <c r="G279" s="4">
        <v>43434</v>
      </c>
      <c r="H279" s="4">
        <v>43461</v>
      </c>
      <c r="I279">
        <f t="shared" si="4"/>
        <v>27</v>
      </c>
      <c r="J279" t="n">
        <v>1160.0</v>
      </c>
      <c r="K279" t="n">
        <v>36.400001525878906</v>
      </c>
      <c r="L279" t="n">
        <v>23.0</v>
      </c>
      <c r="M279" t="n">
        <v>73.0</v>
      </c>
      <c r="N279" t="n">
        <v>1238.0</v>
      </c>
      <c r="O279" t="n">
        <v>1311.0</v>
      </c>
      <c r="P279" t="n">
        <v>1384.0</v>
      </c>
      <c r="Q279" t="n">
        <v>1320.0</v>
      </c>
      <c r="R279" t="n">
        <v>1380.0</v>
      </c>
      <c r="S279" t="s">
        <v>436</v>
      </c>
      <c r="T279" t="n">
        <v>5.0</v>
      </c>
      <c r="U279" t="n">
        <v>1300.0</v>
      </c>
    </row>
    <row r="280" spans="1:9" x14ac:dyDescent="0.2">
      <c r="A280" t="s">
        <v>153</v>
      </c>
      <c r="B280" s="1" t="s">
        <v>371</v>
      </c>
      <c r="C280">
        <v>20</v>
      </c>
      <c r="D280" t="s">
        <v>407</v>
      </c>
      <c r="E280" t="n">
        <v>1165.0</v>
      </c>
      <c r="F280" t="n">
        <v>1165.0</v>
      </c>
      <c r="G280" s="4">
        <v>43434</v>
      </c>
      <c r="H280" s="4">
        <v>43461</v>
      </c>
      <c r="I280">
        <f t="shared" si="4"/>
        <v>27</v>
      </c>
      <c r="J280" t="n">
        <v>1160.0</v>
      </c>
      <c r="K280" t="n">
        <v>36.5</v>
      </c>
      <c r="L280" t="n">
        <v>34.0</v>
      </c>
      <c r="M280" t="n">
        <v>108.0</v>
      </c>
      <c r="N280" t="n">
        <v>1057.0</v>
      </c>
      <c r="O280" t="n">
        <v>949.0</v>
      </c>
      <c r="P280" t="n">
        <v>841.0</v>
      </c>
      <c r="Q280" t="n">
        <v>940.0</v>
      </c>
      <c r="R280" t="n">
        <v>840.0</v>
      </c>
      <c r="S280" t="s">
        <v>436</v>
      </c>
      <c r="T280" t="s">
        <v>436</v>
      </c>
      <c r="U280" t="s">
        <v>436</v>
      </c>
    </row>
    <row r="281" spans="1:9" x14ac:dyDescent="0.2">
      <c r="A281" t="s">
        <v>154</v>
      </c>
      <c r="B281" s="1" t="s">
        <v>372</v>
      </c>
      <c r="C281">
        <v>2.5</v>
      </c>
      <c r="D281" t="s">
        <v>406</v>
      </c>
      <c r="E281" t="n">
        <v>69.9000015258789</v>
      </c>
      <c r="F281" t="n">
        <v>69.9000015258789</v>
      </c>
      <c r="G281" s="4">
        <v>43434</v>
      </c>
      <c r="H281" s="4">
        <v>43461</v>
      </c>
      <c r="I281">
        <f t="shared" si="4"/>
        <v>27</v>
      </c>
      <c r="J281" t="n">
        <v>70.0</v>
      </c>
      <c r="K281" t="n">
        <v>3.700000047683716</v>
      </c>
      <c r="L281" t="n">
        <v>47.0</v>
      </c>
      <c r="M281" t="n">
        <v>9.0</v>
      </c>
      <c r="N281" t="n">
        <v>78.9000015258789</v>
      </c>
      <c r="O281" t="n">
        <v>87.9000015258789</v>
      </c>
      <c r="P281" t="n">
        <v>96.9000015258789</v>
      </c>
      <c r="Q281" t="n">
        <v>87.5</v>
      </c>
      <c r="R281" t="n">
        <v>97.5</v>
      </c>
      <c r="S281" t="n">
        <v>0.30000001192092896</v>
      </c>
      <c r="T281" t="n">
        <v>0.15000000596046448</v>
      </c>
      <c r="U281" t="s">
        <v>437</v>
      </c>
    </row>
    <row r="282" spans="1:9" x14ac:dyDescent="0.2">
      <c r="A282" t="s">
        <v>154</v>
      </c>
      <c r="B282" s="1" t="s">
        <v>372</v>
      </c>
      <c r="C282">
        <v>2.5</v>
      </c>
      <c r="D282" t="s">
        <v>407</v>
      </c>
      <c r="E282" t="n">
        <v>69.9000015258789</v>
      </c>
      <c r="F282" t="n">
        <v>69.9000015258789</v>
      </c>
      <c r="G282" s="4">
        <v>43434</v>
      </c>
      <c r="H282" s="4">
        <v>43461</v>
      </c>
      <c r="I282">
        <f t="shared" si="4"/>
        <v>27</v>
      </c>
      <c r="J282" t="n">
        <v>70.0</v>
      </c>
      <c r="K282" t="n">
        <v>3.700000047683716</v>
      </c>
      <c r="L282" t="n">
        <v>53.0</v>
      </c>
      <c r="M282" t="n">
        <v>10.0</v>
      </c>
      <c r="N282" t="n">
        <v>59.900001525878906</v>
      </c>
      <c r="O282" t="n">
        <v>49.900001525878906</v>
      </c>
      <c r="P282" t="n">
        <v>39.900001525878906</v>
      </c>
      <c r="Q282" t="n">
        <v>50.0</v>
      </c>
      <c r="R282" t="n">
        <v>40.0</v>
      </c>
      <c r="S282" t="s">
        <v>436</v>
      </c>
      <c r="T282" t="s">
        <v>436</v>
      </c>
      <c r="U282" t="s">
        <v>436</v>
      </c>
    </row>
    <row r="283" spans="1:9" x14ac:dyDescent="0.2">
      <c r="A283" t="s">
        <v>155</v>
      </c>
      <c r="B283" s="1" t="s">
        <v>373</v>
      </c>
      <c r="C283">
        <v>5</v>
      </c>
      <c r="D283" t="s">
        <v>406</v>
      </c>
      <c r="E283" t="n">
        <v>180.1999969482422</v>
      </c>
      <c r="F283" t="n">
        <v>180.1999969482422</v>
      </c>
      <c r="G283" s="4">
        <v>43434</v>
      </c>
      <c r="H283" s="4">
        <v>43461</v>
      </c>
      <c r="I283">
        <f t="shared" si="4"/>
        <v>27</v>
      </c>
      <c r="J283" t="n">
        <v>180.0</v>
      </c>
      <c r="K283" t="n">
        <v>4.900000095367432</v>
      </c>
      <c r="L283" t="n">
        <v>21.0</v>
      </c>
      <c r="M283" t="n">
        <v>10.0</v>
      </c>
      <c r="N283" t="n">
        <v>190.1999969482422</v>
      </c>
      <c r="O283" t="n">
        <v>200.1999969482422</v>
      </c>
      <c r="P283" t="n">
        <v>210.1999969482422</v>
      </c>
      <c r="Q283" t="n">
        <v>200.0</v>
      </c>
      <c r="R283" t="n">
        <v>210.0</v>
      </c>
      <c r="S283" t="n">
        <v>0.4000000059604645</v>
      </c>
      <c r="T283" t="n">
        <v>0.3499999940395355</v>
      </c>
      <c r="U283" t="s">
        <v>437</v>
      </c>
    </row>
    <row r="284" spans="1:9" x14ac:dyDescent="0.2">
      <c r="A284" t="s">
        <v>155</v>
      </c>
      <c r="B284" s="1" t="s">
        <v>373</v>
      </c>
      <c r="C284">
        <v>5</v>
      </c>
      <c r="D284" t="s">
        <v>407</v>
      </c>
      <c r="E284" t="n">
        <v>180.1999969482422</v>
      </c>
      <c r="F284" t="n">
        <v>180.1999969482422</v>
      </c>
      <c r="G284" s="4">
        <v>43434</v>
      </c>
      <c r="H284" s="4">
        <v>43461</v>
      </c>
      <c r="I284">
        <f t="shared" si="4"/>
        <v>27</v>
      </c>
      <c r="J284" t="n">
        <v>180.0</v>
      </c>
      <c r="K284" t="n">
        <v>4.949999809265137</v>
      </c>
      <c r="L284" t="n">
        <v>29.0</v>
      </c>
      <c r="M284" t="n">
        <v>14.0</v>
      </c>
      <c r="N284" t="n">
        <v>166.1999969482422</v>
      </c>
      <c r="O284" t="n">
        <v>152.1999969482422</v>
      </c>
      <c r="P284" t="n">
        <v>138.1999969482422</v>
      </c>
      <c r="Q284" t="n">
        <v>150.0</v>
      </c>
      <c r="R284" t="n">
        <v>140.0</v>
      </c>
      <c r="S284" t="s">
        <v>436</v>
      </c>
      <c r="T284" t="s">
        <v>436</v>
      </c>
      <c r="U284" t="s">
        <v>436</v>
      </c>
    </row>
    <row r="285" spans="1:9" x14ac:dyDescent="0.2">
      <c r="A285" t="s">
        <v>156</v>
      </c>
      <c r="B285" s="1" t="s">
        <v>374</v>
      </c>
      <c r="C285">
        <v>5</v>
      </c>
      <c r="D285" t="s">
        <v>406</v>
      </c>
      <c r="E285" t="n">
        <v>80.9000015258789</v>
      </c>
      <c r="F285" t="n">
        <v>80.9000015258789</v>
      </c>
      <c r="G285" s="4">
        <v>43434</v>
      </c>
      <c r="H285" s="4">
        <v>43461</v>
      </c>
      <c r="I285">
        <f t="shared" si="4"/>
        <v>27</v>
      </c>
      <c r="J285" t="n">
        <v>80.0</v>
      </c>
      <c r="K285" t="n">
        <v>3.950000047683716</v>
      </c>
      <c r="L285" t="n">
        <v>36.0</v>
      </c>
      <c r="M285" t="n">
        <v>8.0</v>
      </c>
      <c r="N285" t="n">
        <v>88.9000015258789</v>
      </c>
      <c r="O285" t="n">
        <v>96.9000015258789</v>
      </c>
      <c r="P285" t="n">
        <v>104.9000015258789</v>
      </c>
      <c r="Q285" t="n">
        <v>95.0</v>
      </c>
      <c r="R285" t="n">
        <v>105.0</v>
      </c>
      <c r="S285" t="n">
        <v>0.5</v>
      </c>
      <c r="T285" t="n">
        <v>0.20000000298023224</v>
      </c>
      <c r="U285" t="n">
        <v>100.0</v>
      </c>
    </row>
    <row r="286" spans="1:9" x14ac:dyDescent="0.2">
      <c r="A286" t="s">
        <v>156</v>
      </c>
      <c r="B286" s="1" t="s">
        <v>374</v>
      </c>
      <c r="C286">
        <v>5</v>
      </c>
      <c r="D286" t="s">
        <v>407</v>
      </c>
      <c r="E286" t="n">
        <v>80.9000015258789</v>
      </c>
      <c r="F286" t="n">
        <v>80.9000015258789</v>
      </c>
      <c r="G286" s="4">
        <v>43434</v>
      </c>
      <c r="H286" s="4">
        <v>43461</v>
      </c>
      <c r="I286">
        <f t="shared" si="4"/>
        <v>27</v>
      </c>
      <c r="J286" t="n">
        <v>80.0</v>
      </c>
      <c r="K286" t="n">
        <v>3.700000047683716</v>
      </c>
      <c r="L286" t="n">
        <v>51.0</v>
      </c>
      <c r="M286" t="n">
        <v>11.0</v>
      </c>
      <c r="N286" t="n">
        <v>69.9000015258789</v>
      </c>
      <c r="O286" t="n">
        <v>58.900001525878906</v>
      </c>
      <c r="P286" t="n">
        <v>47.900001525878906</v>
      </c>
      <c r="Q286" t="n">
        <v>60.0</v>
      </c>
      <c r="R286" t="n">
        <v>50.0</v>
      </c>
      <c r="S286" t="n">
        <v>0.05000000074505806</v>
      </c>
      <c r="T286" t="s">
        <v>436</v>
      </c>
      <c r="U286" t="s">
        <v>436</v>
      </c>
    </row>
    <row r="287" spans="1:9" x14ac:dyDescent="0.2">
      <c r="A287" t="s">
        <v>157</v>
      </c>
      <c r="B287" s="1" t="s">
        <v>348</v>
      </c>
      <c r="C287">
        <v>50</v>
      </c>
      <c r="D287" t="s">
        <v>406</v>
      </c>
      <c r="E287" t="n">
        <v>1432.0</v>
      </c>
      <c r="F287" t="n">
        <v>1432.0</v>
      </c>
      <c r="G287" s="4">
        <v>43434</v>
      </c>
      <c r="H287" s="4">
        <v>43461</v>
      </c>
      <c r="I287">
        <f t="shared" si="4"/>
        <v>27</v>
      </c>
      <c r="J287" t="n">
        <v>1450.0</v>
      </c>
      <c r="K287" t="n">
        <v>54.0</v>
      </c>
      <c r="L287" t="n">
        <v>37.0</v>
      </c>
      <c r="M287" t="n">
        <v>144.0</v>
      </c>
      <c r="N287" t="n">
        <v>1576.0</v>
      </c>
      <c r="O287" t="n">
        <v>1720.0</v>
      </c>
      <c r="P287" t="n">
        <v>1864.0</v>
      </c>
      <c r="Q287" t="n">
        <v>1700.0</v>
      </c>
      <c r="R287" t="n">
        <v>1850.0</v>
      </c>
      <c r="S287" t="s">
        <v>436</v>
      </c>
      <c r="T287" t="n">
        <v>12.050000190734863</v>
      </c>
      <c r="U287" t="n">
        <v>1600.0</v>
      </c>
    </row>
    <row r="288" spans="1:9" x14ac:dyDescent="0.2">
      <c r="A288" t="s">
        <v>157</v>
      </c>
      <c r="B288" s="1" t="s">
        <v>348</v>
      </c>
      <c r="C288">
        <v>50</v>
      </c>
      <c r="D288" t="s">
        <v>407</v>
      </c>
      <c r="E288" t="n">
        <v>1432.0</v>
      </c>
      <c r="F288" t="n">
        <v>1432.0</v>
      </c>
      <c r="G288" s="4">
        <v>43434</v>
      </c>
      <c r="H288" s="4">
        <v>43461</v>
      </c>
      <c r="I288">
        <f t="shared" si="4"/>
        <v>27</v>
      </c>
      <c r="J288" t="n">
        <v>1450.0</v>
      </c>
      <c r="K288" t="n">
        <v>63.150001525878906</v>
      </c>
      <c r="L288" t="n">
        <v>38.0</v>
      </c>
      <c r="M288" t="n">
        <v>148.0</v>
      </c>
      <c r="N288" t="n">
        <v>1284.0</v>
      </c>
      <c r="O288" t="n">
        <v>1136.0</v>
      </c>
      <c r="P288" t="n">
        <v>988.0</v>
      </c>
      <c r="Q288" t="n">
        <v>1150.0</v>
      </c>
      <c r="R288" t="n">
        <v>1000.0</v>
      </c>
      <c r="S288" t="s">
        <v>436</v>
      </c>
      <c r="T288" t="s">
        <v>436</v>
      </c>
      <c r="U288" t="s">
        <v>436</v>
      </c>
    </row>
    <row r="289" spans="1:9" x14ac:dyDescent="0.2">
      <c r="A289" t="s">
        <v>159</v>
      </c>
      <c r="B289" s="1" t="s">
        <v>263</v>
      </c>
      <c r="C289">
        <v>20</v>
      </c>
      <c r="D289" t="s">
        <v>406</v>
      </c>
      <c r="E289" t="n">
        <v>812.5</v>
      </c>
      <c r="F289" t="n">
        <v>812.5</v>
      </c>
      <c r="G289" s="4">
        <v>43434</v>
      </c>
      <c r="H289" s="4">
        <v>43461</v>
      </c>
      <c r="I289">
        <f t="shared" si="4"/>
        <v>27</v>
      </c>
      <c r="J289" t="n">
        <v>820.0</v>
      </c>
      <c r="K289" t="n">
        <v>30.549999237060547</v>
      </c>
      <c r="L289" t="n">
        <v>35.0</v>
      </c>
      <c r="M289" t="n">
        <v>77.0</v>
      </c>
      <c r="N289" t="n">
        <v>889.5</v>
      </c>
      <c r="O289" t="n">
        <v>966.5</v>
      </c>
      <c r="P289" t="n">
        <v>1043.5</v>
      </c>
      <c r="Q289" t="n">
        <v>960.0</v>
      </c>
      <c r="R289" t="n">
        <v>1040.0</v>
      </c>
      <c r="S289" t="n">
        <v>2.299999952316284</v>
      </c>
      <c r="T289" t="n">
        <v>2.299999952316284</v>
      </c>
      <c r="U289" t="n">
        <v>960.0</v>
      </c>
    </row>
    <row r="290" spans="1:9" x14ac:dyDescent="0.2">
      <c r="A290" t="s">
        <v>159</v>
      </c>
      <c r="B290" s="1" t="s">
        <v>263</v>
      </c>
      <c r="C290">
        <v>20</v>
      </c>
      <c r="D290" t="s">
        <v>407</v>
      </c>
      <c r="E290" t="n">
        <v>812.5</v>
      </c>
      <c r="F290" t="n">
        <v>812.5</v>
      </c>
      <c r="G290" s="4">
        <v>43434</v>
      </c>
      <c r="H290" s="4">
        <v>43461</v>
      </c>
      <c r="I290">
        <f t="shared" si="4"/>
        <v>27</v>
      </c>
      <c r="J290" t="n">
        <v>820.0</v>
      </c>
      <c r="K290" t="n">
        <v>35.75</v>
      </c>
      <c r="L290" t="n">
        <v>40.0</v>
      </c>
      <c r="M290" t="n">
        <v>88.0</v>
      </c>
      <c r="N290" t="n">
        <v>724.5</v>
      </c>
      <c r="O290" t="n">
        <v>636.5</v>
      </c>
      <c r="P290" t="n">
        <v>548.5</v>
      </c>
      <c r="Q290" t="n">
        <v>640.0</v>
      </c>
      <c r="R290" t="n">
        <v>540.0</v>
      </c>
      <c r="S290" t="s">
        <v>436</v>
      </c>
      <c r="T290" t="s">
        <v>436</v>
      </c>
      <c r="U290" t="s">
        <v>436</v>
      </c>
    </row>
    <row r="291" spans="1:9" x14ac:dyDescent="0.2">
      <c r="A291" t="s">
        <v>160</v>
      </c>
      <c r="B291" s="1" t="s">
        <v>349</v>
      </c>
      <c r="C291">
        <v>10</v>
      </c>
      <c r="D291" t="s">
        <v>406</v>
      </c>
      <c r="E291" t="n">
        <v>560.0</v>
      </c>
      <c r="F291" t="n">
        <v>560.0</v>
      </c>
      <c r="G291" s="4">
        <v>43434</v>
      </c>
      <c r="H291" s="4">
        <v>43461</v>
      </c>
      <c r="I291">
        <f t="shared" si="4"/>
        <v>27</v>
      </c>
      <c r="J291" t="n">
        <v>560.0</v>
      </c>
      <c r="K291" t="n">
        <v>17.700000762939453</v>
      </c>
      <c r="L291" t="n">
        <v>25.0</v>
      </c>
      <c r="M291" t="n">
        <v>38.0</v>
      </c>
      <c r="N291" t="n">
        <v>598.0</v>
      </c>
      <c r="O291" t="n">
        <v>636.0</v>
      </c>
      <c r="P291" t="n">
        <v>674.0</v>
      </c>
      <c r="Q291" t="n">
        <v>640.0</v>
      </c>
      <c r="R291" t="n">
        <v>670.0</v>
      </c>
      <c r="S291" t="n">
        <v>2.0</v>
      </c>
      <c r="T291" t="n">
        <v>2.0</v>
      </c>
      <c r="U291" t="n">
        <v>640.0</v>
      </c>
    </row>
    <row r="292" spans="1:9" x14ac:dyDescent="0.2">
      <c r="A292" t="s">
        <v>160</v>
      </c>
      <c r="B292" s="1" t="s">
        <v>349</v>
      </c>
      <c r="C292">
        <v>10</v>
      </c>
      <c r="D292" t="s">
        <v>407</v>
      </c>
      <c r="E292" t="n">
        <v>560.0</v>
      </c>
      <c r="F292" t="n">
        <v>560.0</v>
      </c>
      <c r="G292" s="4">
        <v>43434</v>
      </c>
      <c r="H292" s="4">
        <v>43461</v>
      </c>
      <c r="I292">
        <f t="shared" si="4"/>
        <v>27</v>
      </c>
      <c r="J292" t="n">
        <v>560.0</v>
      </c>
      <c r="K292" t="n">
        <v>28.5</v>
      </c>
      <c r="L292" t="n">
        <v>50.0</v>
      </c>
      <c r="M292" t="n">
        <v>76.0</v>
      </c>
      <c r="N292" t="n">
        <v>484.0</v>
      </c>
      <c r="O292" t="n">
        <v>408.0</v>
      </c>
      <c r="P292" t="n">
        <v>332.0</v>
      </c>
      <c r="Q292" t="n">
        <v>410.0</v>
      </c>
      <c r="R292" t="n">
        <v>330.0</v>
      </c>
      <c r="S292" t="s">
        <v>436</v>
      </c>
      <c r="T292" t="s">
        <v>436</v>
      </c>
      <c r="U292" t="s">
        <v>436</v>
      </c>
    </row>
    <row r="293" spans="1:9" x14ac:dyDescent="0.2">
      <c r="A293" t="s">
        <v>161</v>
      </c>
      <c r="B293" s="1" t="s">
        <v>350</v>
      </c>
      <c r="C293">
        <v>1</v>
      </c>
      <c r="D293" t="s">
        <v>406</v>
      </c>
      <c r="E293" t="n">
        <v>14.399999618530273</v>
      </c>
      <c r="F293" t="n">
        <v>14.399999618530273</v>
      </c>
      <c r="G293" s="4">
        <v>43434</v>
      </c>
      <c r="H293" s="4">
        <v>43461</v>
      </c>
      <c r="I293">
        <f t="shared" si="4"/>
        <v>27</v>
      </c>
      <c r="J293" t="n">
        <v>14.0</v>
      </c>
      <c r="K293" t="n">
        <v>1.75</v>
      </c>
      <c r="L293" t="n">
        <v>97.0</v>
      </c>
      <c r="M293" t="n">
        <v>4.0</v>
      </c>
      <c r="N293" t="n">
        <v>18.399999618530273</v>
      </c>
      <c r="O293" t="n">
        <v>22.399999618530273</v>
      </c>
      <c r="P293" t="n">
        <v>26.399999618530273</v>
      </c>
      <c r="Q293" t="n">
        <v>22.0</v>
      </c>
      <c r="R293" t="n">
        <v>26.0</v>
      </c>
      <c r="S293" t="n">
        <v>0.25</v>
      </c>
      <c r="T293" t="n">
        <v>0.25</v>
      </c>
      <c r="U293" t="n">
        <v>22.0</v>
      </c>
    </row>
    <row r="294" spans="1:9" x14ac:dyDescent="0.2">
      <c r="A294" t="s">
        <v>161</v>
      </c>
      <c r="B294" s="1" t="s">
        <v>350</v>
      </c>
      <c r="C294">
        <v>1</v>
      </c>
      <c r="D294" t="s">
        <v>407</v>
      </c>
      <c r="E294" t="n">
        <v>14.399999618530273</v>
      </c>
      <c r="F294" t="n">
        <v>14.399999618530273</v>
      </c>
      <c r="G294" s="4">
        <v>43434</v>
      </c>
      <c r="H294" s="4">
        <v>43461</v>
      </c>
      <c r="I294">
        <f t="shared" si="4"/>
        <v>27</v>
      </c>
      <c r="J294" t="n">
        <v>14.0</v>
      </c>
      <c r="K294" t="n">
        <v>1.25</v>
      </c>
      <c r="L294" t="n">
        <v>97.0</v>
      </c>
      <c r="M294" t="n">
        <v>4.0</v>
      </c>
      <c r="N294" t="n">
        <v>10.399999618530273</v>
      </c>
      <c r="O294" t="n">
        <v>6.400000095367432</v>
      </c>
      <c r="P294" t="n">
        <v>2.4000000953674316</v>
      </c>
      <c r="Q294" t="n">
        <v>6.0</v>
      </c>
      <c r="R294" t="n">
        <v>2.0</v>
      </c>
      <c r="S294" t="s">
        <v>436</v>
      </c>
      <c r="T294" t="s">
        <v>436</v>
      </c>
      <c r="U294" t="s">
        <v>436</v>
      </c>
    </row>
    <row r="295" spans="1:9" x14ac:dyDescent="0.2">
      <c r="A295" t="s">
        <v>162</v>
      </c>
      <c r="B295" s="1" t="s">
        <v>351</v>
      </c>
      <c r="C295">
        <v>2.5</v>
      </c>
      <c r="D295" t="s">
        <v>406</v>
      </c>
      <c r="E295" t="n">
        <v>100.25</v>
      </c>
      <c r="F295" t="n">
        <v>100.25</v>
      </c>
      <c r="G295" s="4">
        <v>43434</v>
      </c>
      <c r="H295" s="4">
        <v>43461</v>
      </c>
      <c r="I295">
        <f t="shared" si="4"/>
        <v>27</v>
      </c>
      <c r="J295" t="n">
        <v>100.0</v>
      </c>
      <c r="K295" t="n">
        <v>6.150000095367432</v>
      </c>
      <c r="L295" t="n">
        <v>52.0</v>
      </c>
      <c r="M295" t="n">
        <v>14.0</v>
      </c>
      <c r="N295" t="n">
        <v>114.25</v>
      </c>
      <c r="O295" t="n">
        <v>128.25</v>
      </c>
      <c r="P295" t="n">
        <v>142.25</v>
      </c>
      <c r="Q295" t="n">
        <v>127.5</v>
      </c>
      <c r="R295" t="n">
        <v>142.5</v>
      </c>
      <c r="S295" t="n">
        <v>0.550000011920929</v>
      </c>
      <c r="T295" t="n">
        <v>0.25</v>
      </c>
      <c r="U295" t="s">
        <v>437</v>
      </c>
    </row>
    <row r="296" spans="1:9" x14ac:dyDescent="0.2">
      <c r="A296" t="s">
        <v>162</v>
      </c>
      <c r="B296" s="1" t="s">
        <v>351</v>
      </c>
      <c r="C296">
        <v>2.5</v>
      </c>
      <c r="D296" t="s">
        <v>407</v>
      </c>
      <c r="E296" t="n">
        <v>100.25</v>
      </c>
      <c r="F296" t="n">
        <v>100.25</v>
      </c>
      <c r="G296" s="4">
        <v>43434</v>
      </c>
      <c r="H296" s="4">
        <v>43461</v>
      </c>
      <c r="I296">
        <f t="shared" si="4"/>
        <v>27</v>
      </c>
      <c r="J296" t="n">
        <v>100.0</v>
      </c>
      <c r="K296" t="n">
        <v>5.650000095367432</v>
      </c>
      <c r="L296" t="n">
        <v>58.0</v>
      </c>
      <c r="M296" t="n">
        <v>16.0</v>
      </c>
      <c r="N296" t="n">
        <v>84.25</v>
      </c>
      <c r="O296" t="n">
        <v>68.25</v>
      </c>
      <c r="P296" t="n">
        <v>52.25</v>
      </c>
      <c r="Q296" t="n">
        <v>67.5</v>
      </c>
      <c r="R296" t="n">
        <v>52.5</v>
      </c>
      <c r="S296" t="s">
        <v>436</v>
      </c>
      <c r="T296" t="s">
        <v>436</v>
      </c>
      <c r="U296" t="s">
        <v>436</v>
      </c>
    </row>
    <row r="297" spans="1:9" x14ac:dyDescent="0.2">
      <c r="A297" t="s">
        <v>163</v>
      </c>
      <c r="B297" s="1" t="s">
        <v>322</v>
      </c>
      <c r="C297">
        <v>10</v>
      </c>
      <c r="D297" t="s">
        <v>406</v>
      </c>
      <c r="E297" t="n">
        <v>226.0</v>
      </c>
      <c r="F297" t="n">
        <v>226.0</v>
      </c>
      <c r="G297" s="4">
        <v>43434</v>
      </c>
      <c r="H297" s="4">
        <v>43461</v>
      </c>
      <c r="I297">
        <f t="shared" si="4"/>
        <v>27</v>
      </c>
      <c r="J297" t="n">
        <v>230.0</v>
      </c>
      <c r="K297" t="n">
        <v>14.149999618530273</v>
      </c>
      <c r="L297" t="n">
        <v>62.0</v>
      </c>
      <c r="M297" t="n">
        <v>38.0</v>
      </c>
      <c r="N297" t="n">
        <v>264.0</v>
      </c>
      <c r="O297" t="n">
        <v>302.0</v>
      </c>
      <c r="P297" t="n">
        <v>340.0</v>
      </c>
      <c r="Q297" t="n">
        <v>300.0</v>
      </c>
      <c r="R297" t="n">
        <v>340.0</v>
      </c>
      <c r="S297" t="n">
        <v>1.5</v>
      </c>
      <c r="T297" t="n">
        <v>0.8999999761581421</v>
      </c>
      <c r="U297" t="s">
        <v>437</v>
      </c>
    </row>
    <row r="298" spans="1:9" x14ac:dyDescent="0.2">
      <c r="A298" t="s">
        <v>163</v>
      </c>
      <c r="B298" s="1" t="s">
        <v>322</v>
      </c>
      <c r="C298">
        <v>10</v>
      </c>
      <c r="D298" t="s">
        <v>407</v>
      </c>
      <c r="E298" t="n">
        <v>226.0</v>
      </c>
      <c r="F298" t="n">
        <v>226.0</v>
      </c>
      <c r="G298" s="4">
        <v>43434</v>
      </c>
      <c r="H298" s="4">
        <v>43461</v>
      </c>
      <c r="I298">
        <f t="shared" si="4"/>
        <v>27</v>
      </c>
      <c r="J298" t="n">
        <v>230.0</v>
      </c>
      <c r="K298" t="n">
        <v>17.549999237060547</v>
      </c>
      <c r="L298" t="n">
        <v>66.0</v>
      </c>
      <c r="M298" t="n">
        <v>41.0</v>
      </c>
      <c r="N298" t="n">
        <v>185.0</v>
      </c>
      <c r="O298" t="n">
        <v>144.0</v>
      </c>
      <c r="P298" t="n">
        <v>103.0</v>
      </c>
      <c r="Q298" t="n">
        <v>140.0</v>
      </c>
      <c r="R298" t="n">
        <v>100.0</v>
      </c>
      <c r="S298" t="s">
        <v>436</v>
      </c>
      <c r="T298" t="s">
        <v>436</v>
      </c>
      <c r="U298" t="s">
        <v>436</v>
      </c>
    </row>
    <row r="299" spans="1:9" x14ac:dyDescent="0.2">
      <c r="A299" t="s">
        <v>164</v>
      </c>
      <c r="B299" s="1" t="s">
        <v>323</v>
      </c>
      <c r="C299">
        <v>20</v>
      </c>
      <c r="D299" t="s">
        <v>406</v>
      </c>
      <c r="E299" t="n">
        <v>1167.0999755859375</v>
      </c>
      <c r="F299" t="n">
        <v>1167.0999755859375</v>
      </c>
      <c r="G299" s="4">
        <v>43434</v>
      </c>
      <c r="H299" s="4">
        <v>43461</v>
      </c>
      <c r="I299">
        <f t="shared" si="4"/>
        <v>27</v>
      </c>
      <c r="J299" t="n">
        <v>1160.0</v>
      </c>
      <c r="K299" t="n">
        <v>41.0</v>
      </c>
      <c r="L299" t="n">
        <v>26.0</v>
      </c>
      <c r="M299" t="n">
        <v>83.0</v>
      </c>
      <c r="N299" t="n">
        <v>1250.0999755859375</v>
      </c>
      <c r="O299" t="n">
        <v>1333.0999755859375</v>
      </c>
      <c r="P299" t="n">
        <v>1416.0999755859375</v>
      </c>
      <c r="Q299" t="n">
        <v>1340.0</v>
      </c>
      <c r="R299" t="n">
        <v>1420.0</v>
      </c>
      <c r="S299" t="n">
        <v>2.200000047683716</v>
      </c>
      <c r="T299" t="n">
        <v>1.5</v>
      </c>
      <c r="U299" t="n">
        <v>1380.0</v>
      </c>
    </row>
    <row r="300" spans="1:9" x14ac:dyDescent="0.2">
      <c r="A300" t="s">
        <v>164</v>
      </c>
      <c r="B300" s="1" t="s">
        <v>323</v>
      </c>
      <c r="C300">
        <v>20</v>
      </c>
      <c r="D300" t="s">
        <v>407</v>
      </c>
      <c r="E300" t="n">
        <v>1167.0999755859375</v>
      </c>
      <c r="F300" t="n">
        <v>1167.0999755859375</v>
      </c>
      <c r="G300" s="4">
        <v>43434</v>
      </c>
      <c r="H300" s="4">
        <v>43461</v>
      </c>
      <c r="I300">
        <f t="shared" si="4"/>
        <v>27</v>
      </c>
      <c r="J300" t="n">
        <v>1160.0</v>
      </c>
      <c r="K300" t="n">
        <v>28.75</v>
      </c>
      <c r="L300" t="n">
        <v>29.0</v>
      </c>
      <c r="M300" t="n">
        <v>92.0</v>
      </c>
      <c r="N300" t="n">
        <v>1075.0999755859375</v>
      </c>
      <c r="O300" t="n">
        <v>983.0999755859375</v>
      </c>
      <c r="P300" t="n">
        <v>891.0999755859375</v>
      </c>
      <c r="Q300" t="n">
        <v>980.0</v>
      </c>
      <c r="R300" t="n">
        <v>900.0</v>
      </c>
      <c r="S300" t="n">
        <v>1.7999999523162842</v>
      </c>
      <c r="T300" t="n">
        <v>0.75</v>
      </c>
      <c r="U300" t="s">
        <v>437</v>
      </c>
    </row>
    <row r="301" spans="1:9" x14ac:dyDescent="0.2">
      <c r="A301" t="s">
        <v>165</v>
      </c>
      <c r="B301" s="1" t="s">
        <v>398</v>
      </c>
      <c r="C301">
        <v>10</v>
      </c>
      <c r="D301" t="s">
        <v>406</v>
      </c>
      <c r="E301" t="n">
        <v>329.5</v>
      </c>
      <c r="F301" t="n">
        <v>329.5</v>
      </c>
      <c r="G301" s="4">
        <v>43434</v>
      </c>
      <c r="H301" s="4">
        <v>43461</v>
      </c>
      <c r="I301">
        <f t="shared" si="4"/>
        <v>27</v>
      </c>
      <c r="J301" t="n">
        <v>330.0</v>
      </c>
      <c r="K301" t="n">
        <v>18.399999618530273</v>
      </c>
      <c r="L301" t="n">
        <v>49.0</v>
      </c>
      <c r="M301" t="n">
        <v>44.0</v>
      </c>
      <c r="N301" t="n">
        <v>373.5</v>
      </c>
      <c r="O301" t="n">
        <v>417.5</v>
      </c>
      <c r="P301" t="n">
        <v>461.5</v>
      </c>
      <c r="Q301" t="n">
        <v>420.0</v>
      </c>
      <c r="R301" t="n">
        <v>460.0</v>
      </c>
      <c r="S301" t="n">
        <v>0.8999999761581421</v>
      </c>
      <c r="T301" t="n">
        <v>0.550000011920929</v>
      </c>
      <c r="U301" t="s">
        <v>437</v>
      </c>
    </row>
    <row r="302" spans="1:9" x14ac:dyDescent="0.2">
      <c r="A302" t="s">
        <v>165</v>
      </c>
      <c r="B302" s="1" t="s">
        <v>398</v>
      </c>
      <c r="C302">
        <v>10</v>
      </c>
      <c r="D302" t="s">
        <v>407</v>
      </c>
      <c r="E302" t="n">
        <v>329.5</v>
      </c>
      <c r="F302" t="n">
        <v>329.5</v>
      </c>
      <c r="G302" s="4">
        <v>43434</v>
      </c>
      <c r="H302" s="4">
        <v>43461</v>
      </c>
      <c r="I302">
        <f t="shared" si="4"/>
        <v>27</v>
      </c>
      <c r="J302" t="n">
        <v>330.0</v>
      </c>
      <c r="K302" t="n">
        <v>15.649999618530273</v>
      </c>
      <c r="L302" t="n">
        <v>47.0</v>
      </c>
      <c r="M302" t="n">
        <v>42.0</v>
      </c>
      <c r="N302" t="n">
        <v>287.5</v>
      </c>
      <c r="O302" t="n">
        <v>245.5</v>
      </c>
      <c r="P302" t="n">
        <v>203.5</v>
      </c>
      <c r="Q302" t="n">
        <v>250.0</v>
      </c>
      <c r="R302" t="n">
        <v>200.0</v>
      </c>
      <c r="S302" t="n">
        <v>1.2000000476837158</v>
      </c>
      <c r="T302" t="s">
        <v>436</v>
      </c>
      <c r="U302" t="s">
        <v>436</v>
      </c>
    </row>
    <row r="303" spans="1:9" x14ac:dyDescent="0.2">
      <c r="A303" t="s">
        <v>167</v>
      </c>
      <c r="B303" s="1" t="s">
        <v>264</v>
      </c>
      <c r="C303">
        <v>1</v>
      </c>
      <c r="D303" t="s">
        <v>406</v>
      </c>
      <c r="E303" t="n">
        <v>29.049999237060547</v>
      </c>
      <c r="F303" t="n">
        <v>29.049999237060547</v>
      </c>
      <c r="G303" s="4">
        <v>43434</v>
      </c>
      <c r="H303" s="4">
        <v>43461</v>
      </c>
      <c r="I303">
        <f t="shared" si="4"/>
        <v>27</v>
      </c>
      <c r="J303" t="n">
        <v>29.0</v>
      </c>
      <c r="K303" t="n">
        <v>1.7999999523162842</v>
      </c>
      <c r="L303" t="n">
        <v>53.0</v>
      </c>
      <c r="M303" t="n">
        <v>4.0</v>
      </c>
      <c r="N303" t="n">
        <v>33.04999923706055</v>
      </c>
      <c r="O303" t="n">
        <v>37.04999923706055</v>
      </c>
      <c r="P303" t="n">
        <v>41.04999923706055</v>
      </c>
      <c r="Q303" t="n">
        <v>37.0</v>
      </c>
      <c r="R303" t="n">
        <v>41.0</v>
      </c>
      <c r="S303" t="n">
        <v>0.15000000596046448</v>
      </c>
      <c r="T303" t="n">
        <v>0.10000000149011612</v>
      </c>
      <c r="U303" t="n">
        <v>40.0</v>
      </c>
    </row>
    <row r="304" spans="1:9" x14ac:dyDescent="0.2">
      <c r="A304" t="s">
        <v>167</v>
      </c>
      <c r="B304" s="1" t="s">
        <v>264</v>
      </c>
      <c r="C304">
        <v>1</v>
      </c>
      <c r="D304" t="s">
        <v>407</v>
      </c>
      <c r="E304" t="n">
        <v>29.049999237060547</v>
      </c>
      <c r="F304" t="n">
        <v>29.049999237060547</v>
      </c>
      <c r="G304" s="4">
        <v>43434</v>
      </c>
      <c r="H304" s="4">
        <v>43461</v>
      </c>
      <c r="I304">
        <f t="shared" si="4"/>
        <v>27</v>
      </c>
      <c r="J304" t="n">
        <v>29.0</v>
      </c>
      <c r="K304" t="n">
        <v>1.5</v>
      </c>
      <c r="L304" t="n">
        <v>52.0</v>
      </c>
      <c r="M304" t="n">
        <v>4.0</v>
      </c>
      <c r="N304" t="n">
        <v>25.049999237060547</v>
      </c>
      <c r="O304" t="n">
        <v>21.049999237060547</v>
      </c>
      <c r="P304" t="n">
        <v>17.049999237060547</v>
      </c>
      <c r="Q304" t="n">
        <v>21.0</v>
      </c>
      <c r="R304" t="n">
        <v>17.0</v>
      </c>
      <c r="S304" t="n">
        <v>0.15000000596046448</v>
      </c>
      <c r="T304" t="s">
        <v>436</v>
      </c>
      <c r="U304" t="s">
        <v>436</v>
      </c>
    </row>
    <row r="305" spans="1:9" x14ac:dyDescent="0.2">
      <c r="A305" t="s">
        <v>168</v>
      </c>
      <c r="B305" s="1" t="s">
        <v>375</v>
      </c>
      <c r="C305">
        <v>2.5</v>
      </c>
      <c r="D305" t="s">
        <v>406</v>
      </c>
      <c r="E305" t="n">
        <v>55.150001525878906</v>
      </c>
      <c r="F305" t="n">
        <v>55.150001525878906</v>
      </c>
      <c r="G305" s="4">
        <v>43434</v>
      </c>
      <c r="H305" s="4">
        <v>43461</v>
      </c>
      <c r="I305">
        <f t="shared" si="4"/>
        <v>27</v>
      </c>
      <c r="J305" t="n">
        <v>55.0</v>
      </c>
      <c r="K305" t="n">
        <v>3.049999952316284</v>
      </c>
      <c r="L305" t="n">
        <v>46.0</v>
      </c>
      <c r="M305" t="n">
        <v>7.0</v>
      </c>
      <c r="N305" t="n">
        <v>62.150001525878906</v>
      </c>
      <c r="O305" t="n">
        <v>69.1500015258789</v>
      </c>
      <c r="P305" t="n">
        <v>76.1500015258789</v>
      </c>
      <c r="Q305" t="n">
        <v>70.0</v>
      </c>
      <c r="R305" t="n">
        <v>75.0</v>
      </c>
      <c r="S305" t="n">
        <v>0.25</v>
      </c>
      <c r="T305" t="n">
        <v>0.15000000596046448</v>
      </c>
      <c r="U305" t="s">
        <v>437</v>
      </c>
    </row>
    <row r="306" spans="1:9" x14ac:dyDescent="0.2">
      <c r="A306" t="s">
        <v>168</v>
      </c>
      <c r="B306" s="1" t="s">
        <v>375</v>
      </c>
      <c r="C306">
        <v>2.5</v>
      </c>
      <c r="D306" t="s">
        <v>407</v>
      </c>
      <c r="E306" t="n">
        <v>55.150001525878906</v>
      </c>
      <c r="F306" t="n">
        <v>55.150001525878906</v>
      </c>
      <c r="G306" s="4">
        <v>43434</v>
      </c>
      <c r="H306" s="4">
        <v>43461</v>
      </c>
      <c r="I306">
        <f t="shared" si="4"/>
        <v>27</v>
      </c>
      <c r="J306" t="n">
        <v>55.0</v>
      </c>
      <c r="K306" t="n">
        <v>2.700000047683716</v>
      </c>
      <c r="L306" t="n">
        <v>49.0</v>
      </c>
      <c r="M306" t="n">
        <v>7.0</v>
      </c>
      <c r="N306" t="n">
        <v>48.150001525878906</v>
      </c>
      <c r="O306" t="n">
        <v>41.150001525878906</v>
      </c>
      <c r="P306" t="n">
        <v>34.150001525878906</v>
      </c>
      <c r="Q306" t="n">
        <v>40.0</v>
      </c>
      <c r="R306" t="n">
        <v>35.0</v>
      </c>
      <c r="S306" t="s">
        <v>436</v>
      </c>
      <c r="T306" t="s">
        <v>436</v>
      </c>
      <c r="U306" t="s">
        <v>436</v>
      </c>
    </row>
    <row r="307" spans="1:9" x14ac:dyDescent="0.2">
      <c r="A307" t="s">
        <v>169</v>
      </c>
      <c r="B307" s="1" t="s">
        <v>376</v>
      </c>
      <c r="C307">
        <v>5</v>
      </c>
      <c r="D307" t="s">
        <v>406</v>
      </c>
      <c r="E307" t="n">
        <v>284.04998779296875</v>
      </c>
      <c r="F307" t="n">
        <v>284.04998779296875</v>
      </c>
      <c r="G307" s="4">
        <v>43434</v>
      </c>
      <c r="H307" s="4">
        <v>43461</v>
      </c>
      <c r="I307">
        <f t="shared" si="4"/>
        <v>27</v>
      </c>
      <c r="J307" t="n">
        <v>285.0</v>
      </c>
      <c r="K307" t="n">
        <v>10.199999809265137</v>
      </c>
      <c r="L307" t="n">
        <v>31.0</v>
      </c>
      <c r="M307" t="n">
        <v>24.0</v>
      </c>
      <c r="N307" t="n">
        <v>308.04998779296875</v>
      </c>
      <c r="O307" t="n">
        <v>332.04998779296875</v>
      </c>
      <c r="P307" t="n">
        <v>356.04998779296875</v>
      </c>
      <c r="Q307" t="n">
        <v>330.0</v>
      </c>
      <c r="R307" t="n">
        <v>355.0</v>
      </c>
      <c r="S307" t="n">
        <v>0.8999999761581421</v>
      </c>
      <c r="T307" t="n">
        <v>0.550000011920929</v>
      </c>
      <c r="U307" t="n">
        <v>340.0</v>
      </c>
    </row>
    <row r="308" spans="1:9" x14ac:dyDescent="0.2">
      <c r="A308" t="s">
        <v>169</v>
      </c>
      <c r="B308" s="1" t="s">
        <v>376</v>
      </c>
      <c r="C308">
        <v>5</v>
      </c>
      <c r="D308" t="s">
        <v>407</v>
      </c>
      <c r="E308" t="n">
        <v>284.04998779296875</v>
      </c>
      <c r="F308" t="n">
        <v>284.04998779296875</v>
      </c>
      <c r="G308" s="4">
        <v>43434</v>
      </c>
      <c r="H308" s="4">
        <v>43461</v>
      </c>
      <c r="I308">
        <f t="shared" si="4"/>
        <v>27</v>
      </c>
      <c r="J308" t="n">
        <v>285.0</v>
      </c>
      <c r="K308" t="n">
        <v>10.550000190734863</v>
      </c>
      <c r="L308" t="n">
        <v>36.0</v>
      </c>
      <c r="M308" t="n">
        <v>28.0</v>
      </c>
      <c r="N308" t="n">
        <v>256.04998779296875</v>
      </c>
      <c r="O308" t="n">
        <v>228.0500030517578</v>
      </c>
      <c r="P308" t="n">
        <v>200.0500030517578</v>
      </c>
      <c r="Q308" t="n">
        <v>230.0</v>
      </c>
      <c r="R308" t="n">
        <v>200.0</v>
      </c>
      <c r="S308" t="n">
        <v>0.5</v>
      </c>
      <c r="T308" t="n">
        <v>0.05000000074505806</v>
      </c>
      <c r="U308" t="s">
        <v>437</v>
      </c>
    </row>
    <row r="309" spans="1:9" x14ac:dyDescent="0.2">
      <c r="A309" t="s">
        <v>171</v>
      </c>
      <c r="B309" s="1" t="s">
        <v>377</v>
      </c>
      <c r="C309">
        <v>20</v>
      </c>
      <c r="D309" t="s">
        <v>406</v>
      </c>
      <c r="E309" t="n">
        <v>951.2000122070312</v>
      </c>
      <c r="F309" t="n">
        <v>951.2000122070312</v>
      </c>
      <c r="G309" s="4">
        <v>43434</v>
      </c>
      <c r="H309" s="4">
        <v>43461</v>
      </c>
      <c r="I309">
        <f t="shared" si="4"/>
        <v>27</v>
      </c>
      <c r="J309" t="n">
        <v>960.0</v>
      </c>
      <c r="K309" t="n">
        <v>28.0</v>
      </c>
      <c r="L309" t="n">
        <v>28.0</v>
      </c>
      <c r="M309" t="n">
        <v>72.0</v>
      </c>
      <c r="N309" t="n">
        <v>1023.2000122070312</v>
      </c>
      <c r="O309" t="n">
        <v>1095.199951171875</v>
      </c>
      <c r="P309" t="n">
        <v>1167.199951171875</v>
      </c>
      <c r="Q309" t="n">
        <v>1100.0</v>
      </c>
      <c r="R309" t="n">
        <v>1160.0</v>
      </c>
      <c r="S309" t="n">
        <v>14.949999809265137</v>
      </c>
      <c r="T309" t="n">
        <v>14.949999809265137</v>
      </c>
      <c r="U309" t="n">
        <v>1100.0</v>
      </c>
    </row>
    <row r="310" spans="1:9" x14ac:dyDescent="0.2">
      <c r="A310" t="s">
        <v>171</v>
      </c>
      <c r="B310" s="1" t="s">
        <v>377</v>
      </c>
      <c r="C310">
        <v>20</v>
      </c>
      <c r="D310" t="s">
        <v>407</v>
      </c>
      <c r="E310" t="n">
        <v>951.2000122070312</v>
      </c>
      <c r="F310" t="n">
        <v>951.2000122070312</v>
      </c>
      <c r="G310" s="4">
        <v>43434</v>
      </c>
      <c r="H310" s="4">
        <v>43461</v>
      </c>
      <c r="I310">
        <f t="shared" si="4"/>
        <v>27</v>
      </c>
      <c r="J310" t="n">
        <v>960.0</v>
      </c>
      <c r="K310" t="n">
        <v>48.900001525878906</v>
      </c>
      <c r="L310" t="n">
        <v>47.0</v>
      </c>
      <c r="M310" t="n">
        <v>122.0</v>
      </c>
      <c r="N310" t="n">
        <v>829.2000122070312</v>
      </c>
      <c r="O310" t="n">
        <v>707.2000122070312</v>
      </c>
      <c r="P310" t="n">
        <v>585.2000122070312</v>
      </c>
      <c r="Q310" t="n">
        <v>700.0</v>
      </c>
      <c r="R310" t="n">
        <v>580.0</v>
      </c>
      <c r="S310" t="s">
        <v>436</v>
      </c>
      <c r="T310" t="s">
        <v>436</v>
      </c>
      <c r="U310" t="s">
        <v>436</v>
      </c>
    </row>
    <row r="311" spans="1:9" x14ac:dyDescent="0.2">
      <c r="A311" t="s">
        <v>172</v>
      </c>
      <c r="B311" s="1" t="s">
        <v>378</v>
      </c>
      <c r="C311">
        <v>1</v>
      </c>
      <c r="D311" t="s">
        <v>406</v>
      </c>
      <c r="E311" t="n">
        <v>16.049999237060547</v>
      </c>
      <c r="F311" t="n">
        <v>16.049999237060547</v>
      </c>
      <c r="G311" s="4">
        <v>43434</v>
      </c>
      <c r="H311" s="4">
        <v>43461</v>
      </c>
      <c r="I311">
        <f t="shared" si="4"/>
        <v>27</v>
      </c>
      <c r="J311" t="n">
        <v>16.0</v>
      </c>
      <c r="K311" t="n">
        <v>0.949999988079071</v>
      </c>
      <c r="L311" t="n">
        <v>50.0</v>
      </c>
      <c r="M311" t="n">
        <v>2.0</v>
      </c>
      <c r="N311" t="n">
        <v>18.049999237060547</v>
      </c>
      <c r="O311" t="n">
        <v>20.049999237060547</v>
      </c>
      <c r="P311" t="n">
        <v>22.049999237060547</v>
      </c>
      <c r="Q311" t="n">
        <v>20.0</v>
      </c>
      <c r="R311" t="n">
        <v>22.0</v>
      </c>
      <c r="S311" t="n">
        <v>0.10000000149011612</v>
      </c>
      <c r="T311" t="n">
        <v>0.10000000149011612</v>
      </c>
      <c r="U311" t="n">
        <v>20.0</v>
      </c>
    </row>
    <row r="312" spans="1:9" x14ac:dyDescent="0.2">
      <c r="A312" t="s">
        <v>172</v>
      </c>
      <c r="B312" s="1" t="s">
        <v>378</v>
      </c>
      <c r="C312">
        <v>1</v>
      </c>
      <c r="D312" t="s">
        <v>407</v>
      </c>
      <c r="E312" t="n">
        <v>16.049999237060547</v>
      </c>
      <c r="F312" t="n">
        <v>16.049999237060547</v>
      </c>
      <c r="G312" s="4">
        <v>43434</v>
      </c>
      <c r="H312" s="4">
        <v>43461</v>
      </c>
      <c r="I312">
        <f t="shared" si="4"/>
        <v>27</v>
      </c>
      <c r="J312" t="n">
        <v>16.0</v>
      </c>
      <c r="K312" t="n">
        <v>0.699999988079071</v>
      </c>
      <c r="L312" t="n">
        <v>45.0</v>
      </c>
      <c r="M312" t="n">
        <v>2.0</v>
      </c>
      <c r="N312" t="n">
        <v>14.050000190734863</v>
      </c>
      <c r="O312" t="n">
        <v>12.050000190734863</v>
      </c>
      <c r="P312" t="n">
        <v>10.050000190734863</v>
      </c>
      <c r="Q312" t="n">
        <v>12.0</v>
      </c>
      <c r="R312" t="n">
        <v>10.0</v>
      </c>
      <c r="S312" t="n">
        <v>0.05000000074505806</v>
      </c>
      <c r="T312" t="n">
        <v>0.05000000074505806</v>
      </c>
      <c r="U312" t="s">
        <v>437</v>
      </c>
    </row>
    <row r="313" spans="1:9" x14ac:dyDescent="0.2">
      <c r="A313" t="s">
        <v>173</v>
      </c>
      <c r="B313" s="1" t="s">
        <v>379</v>
      </c>
      <c r="C313">
        <v>2.5</v>
      </c>
      <c r="D313" t="s">
        <v>406</v>
      </c>
      <c r="E313" t="n">
        <v>31.600000381469727</v>
      </c>
      <c r="F313" t="n">
        <v>31.600000381469727</v>
      </c>
      <c r="G313" s="4">
        <v>43434</v>
      </c>
      <c r="H313" s="4">
        <v>43461</v>
      </c>
      <c r="I313">
        <f t="shared" si="4"/>
        <v>27</v>
      </c>
      <c r="J313" t="n">
        <v>32.5</v>
      </c>
      <c r="K313" t="n">
        <v>2.75</v>
      </c>
      <c r="L313" t="n">
        <v>89.0</v>
      </c>
      <c r="M313" t="n">
        <v>8.0</v>
      </c>
      <c r="N313" t="n">
        <v>39.599998474121094</v>
      </c>
      <c r="O313" t="n">
        <v>47.599998474121094</v>
      </c>
      <c r="P313" t="n">
        <v>55.599998474121094</v>
      </c>
      <c r="Q313" t="n">
        <v>47.5</v>
      </c>
      <c r="R313" t="n">
        <v>55.0</v>
      </c>
      <c r="S313" t="s">
        <v>436</v>
      </c>
      <c r="T313" t="n">
        <v>0.10000000149011612</v>
      </c>
      <c r="U313" t="n">
        <v>50.0</v>
      </c>
    </row>
    <row r="314" spans="1:9" x14ac:dyDescent="0.2">
      <c r="A314" t="s">
        <v>173</v>
      </c>
      <c r="B314" s="1" t="s">
        <v>379</v>
      </c>
      <c r="C314">
        <v>2.5</v>
      </c>
      <c r="D314" t="s">
        <v>407</v>
      </c>
      <c r="E314" t="n">
        <v>31.600000381469727</v>
      </c>
      <c r="F314" t="n">
        <v>31.600000381469727</v>
      </c>
      <c r="G314" s="4">
        <v>43434</v>
      </c>
      <c r="H314" s="4">
        <v>43461</v>
      </c>
      <c r="I314">
        <f t="shared" si="4"/>
        <v>27</v>
      </c>
      <c r="J314" t="n">
        <v>32.5</v>
      </c>
      <c r="K314" t="n">
        <v>2.6500000953674316</v>
      </c>
      <c r="L314" t="s">
        <v>436</v>
      </c>
      <c r="M314" t="s">
        <v>436</v>
      </c>
      <c r="N314" t="s">
        <v>436</v>
      </c>
      <c r="O314" t="s">
        <v>436</v>
      </c>
      <c r="P314" t="s">
        <v>436</v>
      </c>
      <c r="Q314" t="s">
        <v>436</v>
      </c>
      <c r="R314" t="s">
        <v>436</v>
      </c>
      <c r="S314" t="s">
        <v>436</v>
      </c>
      <c r="T314" t="s">
        <v>436</v>
      </c>
      <c r="U314" t="s">
        <v>436</v>
      </c>
    </row>
    <row r="315" spans="1:9" x14ac:dyDescent="0.2">
      <c r="A315" t="s">
        <v>174</v>
      </c>
      <c r="B315" s="1" t="s">
        <v>380</v>
      </c>
      <c r="C315">
        <v>50</v>
      </c>
      <c r="D315" t="s">
        <v>406</v>
      </c>
      <c r="E315" t="n">
        <v>2169.0</v>
      </c>
      <c r="F315" t="n">
        <v>2169.0</v>
      </c>
      <c r="G315" s="4">
        <v>43434</v>
      </c>
      <c r="H315" s="4">
        <v>43461</v>
      </c>
      <c r="I315">
        <f t="shared" si="4"/>
        <v>27</v>
      </c>
      <c r="J315" t="n">
        <v>2150.0</v>
      </c>
      <c r="K315" t="n">
        <v>86.19999694824219</v>
      </c>
      <c r="L315" t="n">
        <v>29.0</v>
      </c>
      <c r="M315" t="n">
        <v>171.0</v>
      </c>
      <c r="N315" t="n">
        <v>2340.0</v>
      </c>
      <c r="O315" t="n">
        <v>2511.0</v>
      </c>
      <c r="P315" t="n">
        <v>2682.0</v>
      </c>
      <c r="Q315" t="n">
        <v>2500.0</v>
      </c>
      <c r="R315" t="n">
        <v>2700.0</v>
      </c>
      <c r="S315" t="n">
        <v>7.0</v>
      </c>
      <c r="T315" t="n">
        <v>7.0</v>
      </c>
      <c r="U315" t="n">
        <v>2500.0</v>
      </c>
    </row>
    <row r="316" spans="1:9" x14ac:dyDescent="0.2">
      <c r="A316" t="s">
        <v>174</v>
      </c>
      <c r="B316" s="1" t="s">
        <v>380</v>
      </c>
      <c r="C316">
        <v>50</v>
      </c>
      <c r="D316" t="s">
        <v>407</v>
      </c>
      <c r="E316" t="n">
        <v>2169.0</v>
      </c>
      <c r="F316" t="n">
        <v>2169.0</v>
      </c>
      <c r="G316" s="4">
        <v>43434</v>
      </c>
      <c r="H316" s="4">
        <v>43461</v>
      </c>
      <c r="I316">
        <f t="shared" si="4"/>
        <v>27</v>
      </c>
      <c r="J316" t="n">
        <v>2150.0</v>
      </c>
      <c r="K316" t="n">
        <v>80.19999694824219</v>
      </c>
      <c r="L316" t="n">
        <v>41.0</v>
      </c>
      <c r="M316" t="n">
        <v>242.0</v>
      </c>
      <c r="N316" t="n">
        <v>1927.0</v>
      </c>
      <c r="O316" t="n">
        <v>1685.0</v>
      </c>
      <c r="P316" t="n">
        <v>1443.0</v>
      </c>
      <c r="Q316" t="n">
        <v>1700.0</v>
      </c>
      <c r="R316" t="n">
        <v>1450.0</v>
      </c>
      <c r="S316" t="n">
        <v>10.0</v>
      </c>
      <c r="T316" t="s">
        <v>436</v>
      </c>
      <c r="U316" t="s">
        <v>436</v>
      </c>
    </row>
    <row r="317" spans="1:9" x14ac:dyDescent="0.2">
      <c r="A317" t="s">
        <v>175</v>
      </c>
      <c r="B317" s="1" t="s">
        <v>381</v>
      </c>
      <c r="C317">
        <v>50</v>
      </c>
      <c r="D317" t="s">
        <v>406</v>
      </c>
      <c r="E317" t="n">
        <v>1152.0</v>
      </c>
      <c r="F317" t="n">
        <v>1152.0</v>
      </c>
      <c r="G317" s="4">
        <v>43434</v>
      </c>
      <c r="H317" s="4">
        <v>43461</v>
      </c>
      <c r="I317">
        <f t="shared" si="4"/>
        <v>27</v>
      </c>
      <c r="J317" t="n">
        <v>1150.0</v>
      </c>
      <c r="K317" t="n">
        <v>58.5</v>
      </c>
      <c r="L317" t="n">
        <v>43.0</v>
      </c>
      <c r="M317" t="n">
        <v>135.0</v>
      </c>
      <c r="N317" t="n">
        <v>1287.0</v>
      </c>
      <c r="O317" t="n">
        <v>1422.0</v>
      </c>
      <c r="P317" t="n">
        <v>1557.0</v>
      </c>
      <c r="Q317" t="n">
        <v>1400.0</v>
      </c>
      <c r="R317" t="n">
        <v>1550.0</v>
      </c>
      <c r="S317" t="n">
        <v>4.900000095367432</v>
      </c>
      <c r="T317" t="n">
        <v>11.0</v>
      </c>
      <c r="U317" t="n">
        <v>1450.0</v>
      </c>
    </row>
    <row r="318" spans="1:9" x14ac:dyDescent="0.2">
      <c r="A318" t="s">
        <v>175</v>
      </c>
      <c r="B318" s="1" t="s">
        <v>381</v>
      </c>
      <c r="C318">
        <v>50</v>
      </c>
      <c r="D318" t="s">
        <v>407</v>
      </c>
      <c r="E318" t="n">
        <v>1152.0</v>
      </c>
      <c r="F318" t="n">
        <v>1152.0</v>
      </c>
      <c r="G318" s="4">
        <v>43434</v>
      </c>
      <c r="H318" s="4">
        <v>43461</v>
      </c>
      <c r="I318">
        <f t="shared" si="4"/>
        <v>27</v>
      </c>
      <c r="J318" t="n">
        <v>1150.0</v>
      </c>
      <c r="K318" t="n">
        <v>46.849998474121094</v>
      </c>
      <c r="L318" t="n">
        <v>42.0</v>
      </c>
      <c r="M318" t="n">
        <v>132.0</v>
      </c>
      <c r="N318" t="n">
        <v>1020.0</v>
      </c>
      <c r="O318" t="n">
        <v>888.0</v>
      </c>
      <c r="P318" t="n">
        <v>756.0</v>
      </c>
      <c r="Q318" t="n">
        <v>900.0</v>
      </c>
      <c r="R318" t="n">
        <v>750.0</v>
      </c>
      <c r="S318" t="s">
        <v>436</v>
      </c>
      <c r="T318" t="s">
        <v>436</v>
      </c>
      <c r="U318" t="s">
        <v>436</v>
      </c>
    </row>
    <row r="319" spans="1:9" x14ac:dyDescent="0.2">
      <c r="A319" t="s">
        <v>176</v>
      </c>
      <c r="B319" s="1" t="s">
        <v>265</v>
      </c>
      <c r="C319">
        <v>10</v>
      </c>
      <c r="D319" t="s">
        <v>406</v>
      </c>
      <c r="E319" t="n">
        <v>487.0</v>
      </c>
      <c r="F319" t="n">
        <v>487.0</v>
      </c>
      <c r="G319" s="4">
        <v>43434</v>
      </c>
      <c r="H319" s="4">
        <v>43461</v>
      </c>
      <c r="I319">
        <f t="shared" si="4"/>
        <v>27</v>
      </c>
      <c r="J319" t="n">
        <v>490.0</v>
      </c>
      <c r="K319" t="n">
        <v>25.5</v>
      </c>
      <c r="L319" t="n">
        <v>48.0</v>
      </c>
      <c r="M319" t="n">
        <v>64.0</v>
      </c>
      <c r="N319" t="n">
        <v>551.0</v>
      </c>
      <c r="O319" t="n">
        <v>615.0</v>
      </c>
      <c r="P319" t="n">
        <v>679.0</v>
      </c>
      <c r="Q319" t="n">
        <v>620.0</v>
      </c>
      <c r="R319" t="n">
        <v>680.0</v>
      </c>
      <c r="S319" t="s">
        <v>436</v>
      </c>
      <c r="T319" t="n">
        <v>2.75</v>
      </c>
      <c r="U319" t="n">
        <v>600.0</v>
      </c>
    </row>
    <row r="320" spans="1:9" x14ac:dyDescent="0.2">
      <c r="A320" t="s">
        <v>176</v>
      </c>
      <c r="B320" s="1" t="s">
        <v>265</v>
      </c>
      <c r="C320">
        <v>10</v>
      </c>
      <c r="D320" t="s">
        <v>407</v>
      </c>
      <c r="E320" t="n">
        <v>487.0</v>
      </c>
      <c r="F320" t="n">
        <v>487.0</v>
      </c>
      <c r="G320" s="4">
        <v>43434</v>
      </c>
      <c r="H320" s="4">
        <v>43461</v>
      </c>
      <c r="I320">
        <f t="shared" si="4"/>
        <v>27</v>
      </c>
      <c r="J320" t="n">
        <v>490.0</v>
      </c>
      <c r="K320" t="n">
        <v>27.0</v>
      </c>
      <c r="L320" t="n">
        <v>52.0</v>
      </c>
      <c r="M320" t="n">
        <v>69.0</v>
      </c>
      <c r="N320" t="n">
        <v>418.0</v>
      </c>
      <c r="O320" t="n">
        <v>349.0</v>
      </c>
      <c r="P320" t="n">
        <v>280.0</v>
      </c>
      <c r="Q320" t="n">
        <v>350.0</v>
      </c>
      <c r="R320" t="n">
        <v>280.0</v>
      </c>
      <c r="S320" t="s">
        <v>436</v>
      </c>
      <c r="T320" t="s">
        <v>436</v>
      </c>
      <c r="U320" t="s">
        <v>436</v>
      </c>
    </row>
    <row r="321" spans="1:9" x14ac:dyDescent="0.2">
      <c r="A321" t="s">
        <v>177</v>
      </c>
      <c r="B321" s="1" t="s">
        <v>382</v>
      </c>
      <c r="C321">
        <v>10</v>
      </c>
      <c r="D321" t="s">
        <v>406</v>
      </c>
      <c r="E321" t="n">
        <v>490.79998779296875</v>
      </c>
      <c r="F321" t="n">
        <v>490.79998779296875</v>
      </c>
      <c r="G321" s="4">
        <v>43434</v>
      </c>
      <c r="H321" s="4">
        <v>43461</v>
      </c>
      <c r="I321">
        <f t="shared" si="4"/>
        <v>27</v>
      </c>
      <c r="J321" t="n">
        <v>490.0</v>
      </c>
      <c r="K321" t="n">
        <v>22.350000381469727</v>
      </c>
      <c r="L321" t="n">
        <v>37.0</v>
      </c>
      <c r="M321" t="n">
        <v>49.0</v>
      </c>
      <c r="N321" t="n">
        <v>539.7999877929688</v>
      </c>
      <c r="O321" t="n">
        <v>588.7999877929688</v>
      </c>
      <c r="P321" t="n">
        <v>637.7999877929688</v>
      </c>
      <c r="Q321" t="n">
        <v>590.0</v>
      </c>
      <c r="R321" t="n">
        <v>640.0</v>
      </c>
      <c r="S321" t="n">
        <v>1.350000023841858</v>
      </c>
      <c r="T321" t="n">
        <v>0.800000011920929</v>
      </c>
      <c r="U321" t="s">
        <v>437</v>
      </c>
    </row>
    <row r="322" spans="1:9" x14ac:dyDescent="0.2">
      <c r="A322" t="s">
        <v>177</v>
      </c>
      <c r="B322" s="1" t="s">
        <v>382</v>
      </c>
      <c r="C322">
        <v>10</v>
      </c>
      <c r="D322" t="s">
        <v>407</v>
      </c>
      <c r="E322" t="n">
        <v>490.79998779296875</v>
      </c>
      <c r="F322" t="n">
        <v>490.79998779296875</v>
      </c>
      <c r="G322" s="4">
        <v>43434</v>
      </c>
      <c r="H322" s="4">
        <v>43461</v>
      </c>
      <c r="I322">
        <f t="shared" si="4"/>
        <v>27</v>
      </c>
      <c r="J322" t="n">
        <v>490.0</v>
      </c>
      <c r="K322" t="n">
        <v>19.450000762939453</v>
      </c>
      <c r="L322" t="n">
        <v>41.0</v>
      </c>
      <c r="M322" t="n">
        <v>55.0</v>
      </c>
      <c r="N322" t="n">
        <v>435.79998779296875</v>
      </c>
      <c r="O322" t="n">
        <v>380.79998779296875</v>
      </c>
      <c r="P322" t="n">
        <v>325.79998779296875</v>
      </c>
      <c r="Q322" t="n">
        <v>380.0</v>
      </c>
      <c r="R322" t="n">
        <v>330.0</v>
      </c>
      <c r="S322" t="s">
        <v>436</v>
      </c>
      <c r="T322" t="s">
        <v>436</v>
      </c>
      <c r="U322" t="s">
        <v>436</v>
      </c>
    </row>
    <row r="323" spans="1:9" x14ac:dyDescent="0.2">
      <c r="A323" t="s">
        <v>178</v>
      </c>
      <c r="B323" s="1" t="s">
        <v>383</v>
      </c>
      <c r="C323">
        <v>20</v>
      </c>
      <c r="D323" t="s">
        <v>406</v>
      </c>
      <c r="E323" t="n">
        <v>590.75</v>
      </c>
      <c r="F323" t="n">
        <v>590.75</v>
      </c>
      <c r="G323" s="4">
        <v>43434</v>
      </c>
      <c r="H323" s="4">
        <v>43461</v>
      </c>
      <c r="I323">
        <f t="shared" si="4"/>
        <v>27</v>
      </c>
      <c r="J323" t="n">
        <v>600.0</v>
      </c>
      <c r="K323" t="n">
        <v>24.450000762939453</v>
      </c>
      <c r="L323" t="n">
        <v>41.0</v>
      </c>
      <c r="M323" t="n">
        <v>66.0</v>
      </c>
      <c r="N323" t="n">
        <v>656.75</v>
      </c>
      <c r="O323" t="n">
        <v>722.75</v>
      </c>
      <c r="P323" t="n">
        <v>788.75</v>
      </c>
      <c r="Q323" t="n">
        <v>720.0</v>
      </c>
      <c r="R323" t="n">
        <v>780.0</v>
      </c>
      <c r="S323" t="n">
        <v>1.5</v>
      </c>
      <c r="T323" t="n">
        <v>1.0</v>
      </c>
      <c r="U323" t="n">
        <v>740.0</v>
      </c>
    </row>
    <row r="324" spans="1:9" x14ac:dyDescent="0.2">
      <c r="A324" t="s">
        <v>178</v>
      </c>
      <c r="B324" s="1" t="s">
        <v>383</v>
      </c>
      <c r="C324">
        <v>20</v>
      </c>
      <c r="D324" t="s">
        <v>407</v>
      </c>
      <c r="E324" t="n">
        <v>590.75</v>
      </c>
      <c r="F324" t="n">
        <v>590.75</v>
      </c>
      <c r="G324" s="4">
        <v>43434</v>
      </c>
      <c r="H324" s="4">
        <v>43461</v>
      </c>
      <c r="I324">
        <f t="shared" ref="I324:I378" si="5">H324-G324</f>
        <v>27</v>
      </c>
      <c r="J324" t="n">
        <v>600.0</v>
      </c>
      <c r="K324" t="n">
        <v>31.100000381469727</v>
      </c>
      <c r="L324" t="n">
        <v>45.0</v>
      </c>
      <c r="M324" t="n">
        <v>72.0</v>
      </c>
      <c r="N324" t="n">
        <v>518.75</v>
      </c>
      <c r="O324" t="n">
        <v>446.75</v>
      </c>
      <c r="P324" t="n">
        <v>374.75</v>
      </c>
      <c r="Q324" t="n">
        <v>440.0</v>
      </c>
      <c r="R324" t="n">
        <v>380.0</v>
      </c>
      <c r="S324" t="s">
        <v>436</v>
      </c>
      <c r="T324" t="s">
        <v>436</v>
      </c>
      <c r="U324" t="s">
        <v>436</v>
      </c>
    </row>
    <row r="325" spans="1:9" x14ac:dyDescent="0.2">
      <c r="A325" t="s">
        <v>179</v>
      </c>
      <c r="B325" s="1" t="s">
        <v>384</v>
      </c>
      <c r="C325">
        <v>1</v>
      </c>
      <c r="D325" t="s">
        <v>406</v>
      </c>
      <c r="E325" t="n">
        <v>5.150000095367432</v>
      </c>
      <c r="F325" t="n">
        <v>5.150000095367432</v>
      </c>
      <c r="G325" s="4">
        <v>43434</v>
      </c>
      <c r="H325" s="4">
        <v>43461</v>
      </c>
      <c r="I325">
        <f t="shared" si="5"/>
        <v>27</v>
      </c>
      <c r="J325" t="n">
        <v>5.0</v>
      </c>
      <c r="K325" t="n">
        <v>0.5</v>
      </c>
      <c r="L325" t="n">
        <v>73.0</v>
      </c>
      <c r="M325" t="n">
        <v>1.0</v>
      </c>
      <c r="N325" t="n">
        <v>6.150000095367432</v>
      </c>
      <c r="O325" t="n">
        <v>7.150000095367432</v>
      </c>
      <c r="P325" t="n">
        <v>8.149999618530273</v>
      </c>
      <c r="Q325" t="n">
        <v>7.0</v>
      </c>
      <c r="R325" t="n">
        <v>8.0</v>
      </c>
      <c r="S325" t="n">
        <v>0.10000000149011612</v>
      </c>
      <c r="T325" t="n">
        <v>0.05000000074505806</v>
      </c>
      <c r="U325" t="s">
        <v>437</v>
      </c>
    </row>
    <row r="326" spans="1:9" x14ac:dyDescent="0.2">
      <c r="A326" t="s">
        <v>179</v>
      </c>
      <c r="B326" s="1" t="s">
        <v>384</v>
      </c>
      <c r="C326">
        <v>1</v>
      </c>
      <c r="D326" t="s">
        <v>407</v>
      </c>
      <c r="E326" t="n">
        <v>5.150000095367432</v>
      </c>
      <c r="F326" t="n">
        <v>5.150000095367432</v>
      </c>
      <c r="G326" s="4">
        <v>43434</v>
      </c>
      <c r="H326" s="4">
        <v>43461</v>
      </c>
      <c r="I326">
        <f t="shared" si="5"/>
        <v>27</v>
      </c>
      <c r="J326" t="n">
        <v>5.0</v>
      </c>
      <c r="K326" t="n">
        <v>0.30000001192092896</v>
      </c>
      <c r="L326" t="n">
        <v>71.0</v>
      </c>
      <c r="M326" t="n">
        <v>1.0</v>
      </c>
      <c r="N326" t="n">
        <v>4.150000095367432</v>
      </c>
      <c r="O326" t="n">
        <v>3.1500000953674316</v>
      </c>
      <c r="P326" t="n">
        <v>2.1500000953674316</v>
      </c>
      <c r="Q326" t="n">
        <v>3.0</v>
      </c>
      <c r="R326" t="n">
        <v>2.0</v>
      </c>
      <c r="S326" t="n">
        <v>0.05000000074505806</v>
      </c>
      <c r="T326" t="s">
        <v>436</v>
      </c>
      <c r="U326" t="s">
        <v>436</v>
      </c>
    </row>
    <row r="327" spans="1:9" x14ac:dyDescent="0.2">
      <c r="A327" t="s">
        <v>180</v>
      </c>
      <c r="B327" s="1" t="s">
        <v>385</v>
      </c>
      <c r="C327">
        <v>1</v>
      </c>
      <c r="D327" t="s">
        <v>406</v>
      </c>
      <c r="E327" t="n">
        <v>34.75</v>
      </c>
      <c r="F327" t="n">
        <v>34.75</v>
      </c>
      <c r="G327" s="4">
        <v>43434</v>
      </c>
      <c r="H327" s="4">
        <v>43461</v>
      </c>
      <c r="I327">
        <f t="shared" si="5"/>
        <v>27</v>
      </c>
      <c r="J327" t="n">
        <v>35.0</v>
      </c>
      <c r="K327" t="n">
        <v>1.600000023841858</v>
      </c>
      <c r="L327" t="n">
        <v>42.0</v>
      </c>
      <c r="M327" t="n">
        <v>4.0</v>
      </c>
      <c r="N327" t="n">
        <v>38.75</v>
      </c>
      <c r="O327" t="n">
        <v>42.75</v>
      </c>
      <c r="P327" t="n">
        <v>46.75</v>
      </c>
      <c r="Q327" t="n">
        <v>43.0</v>
      </c>
      <c r="R327" t="n">
        <v>47.0</v>
      </c>
      <c r="S327" t="s">
        <v>436</v>
      </c>
      <c r="T327" t="n">
        <v>0.20000000298023224</v>
      </c>
      <c r="U327" t="n">
        <v>42.0</v>
      </c>
    </row>
    <row r="328" spans="1:9" x14ac:dyDescent="0.2">
      <c r="A328" t="s">
        <v>180</v>
      </c>
      <c r="B328" s="1" t="s">
        <v>385</v>
      </c>
      <c r="C328">
        <v>1</v>
      </c>
      <c r="D328" t="s">
        <v>407</v>
      </c>
      <c r="E328" t="n">
        <v>34.75</v>
      </c>
      <c r="F328" t="n">
        <v>34.75</v>
      </c>
      <c r="G328" s="4">
        <v>43434</v>
      </c>
      <c r="H328" s="4">
        <v>43461</v>
      </c>
      <c r="I328">
        <f t="shared" si="5"/>
        <v>27</v>
      </c>
      <c r="J328" t="n">
        <v>35.0</v>
      </c>
      <c r="K328" t="n">
        <v>1.899999976158142</v>
      </c>
      <c r="L328" t="n">
        <v>51.0</v>
      </c>
      <c r="M328" t="n">
        <v>5.0</v>
      </c>
      <c r="N328" t="n">
        <v>29.75</v>
      </c>
      <c r="O328" t="n">
        <v>24.75</v>
      </c>
      <c r="P328" t="n">
        <v>19.75</v>
      </c>
      <c r="Q328" t="n">
        <v>25.0</v>
      </c>
      <c r="R328" t="n">
        <v>20.0</v>
      </c>
      <c r="S328" t="s">
        <v>436</v>
      </c>
      <c r="T328" t="s">
        <v>436</v>
      </c>
      <c r="U328" t="s">
        <v>436</v>
      </c>
    </row>
    <row r="329" spans="1:9" x14ac:dyDescent="0.2">
      <c r="A329" t="s">
        <v>181</v>
      </c>
      <c r="B329" s="1" t="s">
        <v>324</v>
      </c>
      <c r="C329">
        <v>10</v>
      </c>
      <c r="D329" t="s">
        <v>406</v>
      </c>
      <c r="E329" t="n">
        <v>694.4500122070312</v>
      </c>
      <c r="F329" t="n">
        <v>694.4500122070312</v>
      </c>
      <c r="G329" s="4">
        <v>43434</v>
      </c>
      <c r="H329" s="4">
        <v>43461</v>
      </c>
      <c r="I329">
        <f t="shared" si="5"/>
        <v>27</v>
      </c>
      <c r="J329" t="n">
        <v>690.0</v>
      </c>
      <c r="K329" t="n">
        <v>28.149999618530273</v>
      </c>
      <c r="L329" t="n">
        <v>31.0</v>
      </c>
      <c r="M329" t="n">
        <v>59.0</v>
      </c>
      <c r="N329" t="n">
        <v>753.4500122070312</v>
      </c>
      <c r="O329" t="n">
        <v>812.4500122070312</v>
      </c>
      <c r="P329" t="n">
        <v>871.4500122070312</v>
      </c>
      <c r="Q329" t="n">
        <v>810.0</v>
      </c>
      <c r="R329" t="n">
        <v>870.0</v>
      </c>
      <c r="S329" t="s">
        <v>436</v>
      </c>
      <c r="T329" t="n">
        <v>3.0</v>
      </c>
      <c r="U329" t="n">
        <v>800.0</v>
      </c>
    </row>
    <row r="330" spans="1:9" x14ac:dyDescent="0.2">
      <c r="A330" t="s">
        <v>181</v>
      </c>
      <c r="B330" s="1" t="s">
        <v>324</v>
      </c>
      <c r="C330">
        <v>10</v>
      </c>
      <c r="D330" t="s">
        <v>407</v>
      </c>
      <c r="E330" t="n">
        <v>694.4500122070312</v>
      </c>
      <c r="F330" t="n">
        <v>694.4500122070312</v>
      </c>
      <c r="G330" s="4">
        <v>43434</v>
      </c>
      <c r="H330" s="4">
        <v>43461</v>
      </c>
      <c r="I330">
        <f t="shared" si="5"/>
        <v>27</v>
      </c>
      <c r="J330" t="n">
        <v>690.0</v>
      </c>
      <c r="K330" t="n">
        <v>16.899999618530273</v>
      </c>
      <c r="L330" t="n">
        <v>29.0</v>
      </c>
      <c r="M330" t="n">
        <v>55.0</v>
      </c>
      <c r="N330" t="n">
        <v>639.4500122070312</v>
      </c>
      <c r="O330" t="n">
        <v>584.4500122070312</v>
      </c>
      <c r="P330" t="n">
        <v>529.4500122070312</v>
      </c>
      <c r="Q330" t="n">
        <v>580.0</v>
      </c>
      <c r="R330" t="n">
        <v>530.0</v>
      </c>
      <c r="S330" t="s">
        <v>436</v>
      </c>
      <c r="T330" t="s">
        <v>436</v>
      </c>
      <c r="U330" t="s">
        <v>436</v>
      </c>
    </row>
    <row r="331" spans="1:9" x14ac:dyDescent="0.2">
      <c r="A331" t="s">
        <v>182</v>
      </c>
      <c r="B331" s="1" t="s">
        <v>325</v>
      </c>
      <c r="C331">
        <v>10</v>
      </c>
      <c r="D331" t="s">
        <v>406</v>
      </c>
      <c r="E331" t="n">
        <v>537.25</v>
      </c>
      <c r="F331" t="n">
        <v>537.25</v>
      </c>
      <c r="G331" s="4">
        <v>43434</v>
      </c>
      <c r="H331" s="4">
        <v>43461</v>
      </c>
      <c r="I331">
        <f t="shared" si="5"/>
        <v>27</v>
      </c>
      <c r="J331" t="n">
        <v>540.0</v>
      </c>
      <c r="K331" t="n">
        <v>17.299999237060547</v>
      </c>
      <c r="L331" t="n">
        <v>29.0</v>
      </c>
      <c r="M331" t="n">
        <v>42.0</v>
      </c>
      <c r="N331" t="n">
        <v>579.25</v>
      </c>
      <c r="O331" t="n">
        <v>621.25</v>
      </c>
      <c r="P331" t="n">
        <v>663.25</v>
      </c>
      <c r="Q331" t="n">
        <v>620.0</v>
      </c>
      <c r="R331" t="n">
        <v>660.0</v>
      </c>
      <c r="S331" t="s">
        <v>436</v>
      </c>
      <c r="T331" t="n">
        <v>5.050000190734863</v>
      </c>
      <c r="U331" t="n">
        <v>610.0</v>
      </c>
    </row>
    <row r="332" spans="1:9" x14ac:dyDescent="0.2">
      <c r="A332" t="s">
        <v>182</v>
      </c>
      <c r="B332" s="1" t="s">
        <v>325</v>
      </c>
      <c r="C332">
        <v>10</v>
      </c>
      <c r="D332" t="s">
        <v>407</v>
      </c>
      <c r="E332" t="n">
        <v>537.25</v>
      </c>
      <c r="F332" t="n">
        <v>537.25</v>
      </c>
      <c r="G332" s="4">
        <v>43434</v>
      </c>
      <c r="H332" s="4">
        <v>43461</v>
      </c>
      <c r="I332">
        <f t="shared" si="5"/>
        <v>27</v>
      </c>
      <c r="J332" t="n">
        <v>540.0</v>
      </c>
      <c r="K332" t="n">
        <v>20.0</v>
      </c>
      <c r="L332" t="n">
        <v>35.0</v>
      </c>
      <c r="M332" t="n">
        <v>51.0</v>
      </c>
      <c r="N332" t="n">
        <v>486.25</v>
      </c>
      <c r="O332" t="n">
        <v>435.25</v>
      </c>
      <c r="P332" t="n">
        <v>384.25</v>
      </c>
      <c r="Q332" t="n">
        <v>440.0</v>
      </c>
      <c r="R332" t="n">
        <v>380.0</v>
      </c>
      <c r="S332" t="s">
        <v>436</v>
      </c>
      <c r="T332" t="s">
        <v>436</v>
      </c>
      <c r="U332" t="s">
        <v>436</v>
      </c>
    </row>
    <row r="333" spans="1:9" x14ac:dyDescent="0.2">
      <c r="A333" t="s">
        <v>183</v>
      </c>
      <c r="B333" s="1" t="s">
        <v>386</v>
      </c>
      <c r="C333">
        <v>20</v>
      </c>
      <c r="D333" t="s">
        <v>406</v>
      </c>
      <c r="E333" t="n">
        <v>1029.0</v>
      </c>
      <c r="F333" t="n">
        <v>1029.0</v>
      </c>
      <c r="G333" s="4">
        <v>43434</v>
      </c>
      <c r="H333" s="4">
        <v>43461</v>
      </c>
      <c r="I333">
        <f t="shared" si="5"/>
        <v>27</v>
      </c>
      <c r="J333" t="n">
        <v>1020.0</v>
      </c>
      <c r="K333" t="n">
        <v>44.29999923706055</v>
      </c>
      <c r="L333" t="n">
        <v>32.0</v>
      </c>
      <c r="M333" t="n">
        <v>90.0</v>
      </c>
      <c r="N333" t="n">
        <v>1119.0</v>
      </c>
      <c r="O333" t="n">
        <v>1209.0</v>
      </c>
      <c r="P333" t="n">
        <v>1299.0</v>
      </c>
      <c r="Q333" t="n">
        <v>1200.0</v>
      </c>
      <c r="R333" t="n">
        <v>1300.0</v>
      </c>
      <c r="S333" t="n">
        <v>2.700000047683716</v>
      </c>
      <c r="T333" t="n">
        <v>2.700000047683716</v>
      </c>
      <c r="U333" t="n">
        <v>1200.0</v>
      </c>
    </row>
    <row r="334" spans="1:9" x14ac:dyDescent="0.2">
      <c r="A334" t="s">
        <v>183</v>
      </c>
      <c r="B334" s="1" t="s">
        <v>386</v>
      </c>
      <c r="C334">
        <v>20</v>
      </c>
      <c r="D334" t="s">
        <v>407</v>
      </c>
      <c r="E334" t="n">
        <v>1029.0</v>
      </c>
      <c r="F334" t="n">
        <v>1029.0</v>
      </c>
      <c r="G334" s="4">
        <v>43434</v>
      </c>
      <c r="H334" s="4">
        <v>43461</v>
      </c>
      <c r="I334">
        <f t="shared" si="5"/>
        <v>27</v>
      </c>
      <c r="J334" t="n">
        <v>1020.0</v>
      </c>
      <c r="K334" t="n">
        <v>38.349998474121094</v>
      </c>
      <c r="L334" t="n">
        <v>42.0</v>
      </c>
      <c r="M334" t="n">
        <v>118.0</v>
      </c>
      <c r="N334" t="n">
        <v>911.0</v>
      </c>
      <c r="O334" t="n">
        <v>793.0</v>
      </c>
      <c r="P334" t="n">
        <v>675.0</v>
      </c>
      <c r="Q334" t="n">
        <v>800.0</v>
      </c>
      <c r="R334" t="n">
        <v>680.0</v>
      </c>
      <c r="S334" t="s">
        <v>436</v>
      </c>
      <c r="T334" t="s">
        <v>436</v>
      </c>
      <c r="U334" t="s">
        <v>436</v>
      </c>
    </row>
    <row r="335" spans="1:9" x14ac:dyDescent="0.2">
      <c r="A335" t="s">
        <v>184</v>
      </c>
      <c r="B335" s="1" t="s">
        <v>266</v>
      </c>
      <c r="C335">
        <v>5</v>
      </c>
      <c r="D335" t="s">
        <v>406</v>
      </c>
      <c r="E335" t="n">
        <v>217.64999389648438</v>
      </c>
      <c r="F335" t="n">
        <v>217.64999389648438</v>
      </c>
      <c r="G335" s="4">
        <v>43434</v>
      </c>
      <c r="H335" s="4">
        <v>43461</v>
      </c>
      <c r="I335">
        <f t="shared" si="5"/>
        <v>27</v>
      </c>
      <c r="J335" t="n">
        <v>220.0</v>
      </c>
      <c r="K335" t="n">
        <v>7.300000190734863</v>
      </c>
      <c r="L335" t="n">
        <v>35.0</v>
      </c>
      <c r="M335" t="n">
        <v>21.0</v>
      </c>
      <c r="N335" t="n">
        <v>238.64999389648438</v>
      </c>
      <c r="O335" t="n">
        <v>259.6499938964844</v>
      </c>
      <c r="P335" t="n">
        <v>280.6499938964844</v>
      </c>
      <c r="Q335" t="n">
        <v>260.0</v>
      </c>
      <c r="R335" t="n">
        <v>280.0</v>
      </c>
      <c r="S335" t="s">
        <v>436</v>
      </c>
      <c r="T335" t="n">
        <v>0.4000000059604645</v>
      </c>
      <c r="U335" t="s">
        <v>437</v>
      </c>
    </row>
    <row r="336" spans="1:9" x14ac:dyDescent="0.2">
      <c r="A336" t="s">
        <v>184</v>
      </c>
      <c r="B336" s="1" t="s">
        <v>266</v>
      </c>
      <c r="C336">
        <v>5</v>
      </c>
      <c r="D336" t="s">
        <v>407</v>
      </c>
      <c r="E336" t="n">
        <v>217.64999389648438</v>
      </c>
      <c r="F336" t="n">
        <v>217.64999389648438</v>
      </c>
      <c r="G336" s="4">
        <v>43434</v>
      </c>
      <c r="H336" s="4">
        <v>43461</v>
      </c>
      <c r="I336">
        <f t="shared" si="5"/>
        <v>27</v>
      </c>
      <c r="J336" t="n">
        <v>220.0</v>
      </c>
      <c r="K336" t="n">
        <v>7.900000095367432</v>
      </c>
      <c r="L336" t="n">
        <v>33.0</v>
      </c>
      <c r="M336" t="n">
        <v>20.0</v>
      </c>
      <c r="N336" t="n">
        <v>197.64999389648438</v>
      </c>
      <c r="O336" t="n">
        <v>177.64999389648438</v>
      </c>
      <c r="P336" t="n">
        <v>157.64999389648438</v>
      </c>
      <c r="Q336" t="n">
        <v>180.0</v>
      </c>
      <c r="R336" t="n">
        <v>160.0</v>
      </c>
      <c r="S336" t="s">
        <v>436</v>
      </c>
      <c r="T336" t="s">
        <v>436</v>
      </c>
      <c r="U336" t="s">
        <v>436</v>
      </c>
    </row>
    <row r="337" spans="1:9" x14ac:dyDescent="0.2">
      <c r="A337" t="s">
        <v>185</v>
      </c>
      <c r="B337" s="1" t="s">
        <v>387</v>
      </c>
      <c r="C337">
        <v>5</v>
      </c>
      <c r="D337" t="s">
        <v>406</v>
      </c>
      <c r="E337" t="n">
        <v>172.14999389648438</v>
      </c>
      <c r="F337" t="n">
        <v>172.14999389648438</v>
      </c>
      <c r="G337" s="4">
        <v>43434</v>
      </c>
      <c r="H337" s="4">
        <v>43461</v>
      </c>
      <c r="I337">
        <f t="shared" si="5"/>
        <v>27</v>
      </c>
      <c r="J337" t="n">
        <v>170.0</v>
      </c>
      <c r="K337" t="n">
        <v>10.600000381469727</v>
      </c>
      <c r="L337" t="n">
        <v>48.0</v>
      </c>
      <c r="M337" t="n">
        <v>22.0</v>
      </c>
      <c r="N337" t="n">
        <v>194.14999389648438</v>
      </c>
      <c r="O337" t="n">
        <v>216.14999389648438</v>
      </c>
      <c r="P337" t="n">
        <v>238.14999389648438</v>
      </c>
      <c r="Q337" t="n">
        <v>215.0</v>
      </c>
      <c r="R337" t="n">
        <v>240.0</v>
      </c>
      <c r="S337" t="n">
        <v>0.699999988079071</v>
      </c>
      <c r="T337" t="n">
        <v>0.30000001192092896</v>
      </c>
      <c r="U337" t="s">
        <v>437</v>
      </c>
    </row>
    <row r="338" spans="1:9" x14ac:dyDescent="0.2">
      <c r="A338" t="s">
        <v>185</v>
      </c>
      <c r="B338" s="1" t="s">
        <v>387</v>
      </c>
      <c r="C338">
        <v>5</v>
      </c>
      <c r="D338" t="s">
        <v>407</v>
      </c>
      <c r="E338" t="n">
        <v>172.14999389648438</v>
      </c>
      <c r="F338" t="n">
        <v>172.14999389648438</v>
      </c>
      <c r="G338" s="4">
        <v>43434</v>
      </c>
      <c r="H338" s="4">
        <v>43461</v>
      </c>
      <c r="I338">
        <f t="shared" si="5"/>
        <v>27</v>
      </c>
      <c r="J338" t="n">
        <v>170.0</v>
      </c>
      <c r="K338" t="n">
        <v>7.949999809265137</v>
      </c>
      <c r="L338" t="n">
        <v>52.0</v>
      </c>
      <c r="M338" t="n">
        <v>24.0</v>
      </c>
      <c r="N338" t="n">
        <v>148.14999389648438</v>
      </c>
      <c r="O338" t="n">
        <v>124.1500015258789</v>
      </c>
      <c r="P338" t="n">
        <v>100.1500015258789</v>
      </c>
      <c r="Q338" t="n">
        <v>125.0</v>
      </c>
      <c r="R338" t="n">
        <v>100.0</v>
      </c>
      <c r="S338" t="s">
        <v>436</v>
      </c>
      <c r="T338" t="s">
        <v>436</v>
      </c>
      <c r="U338" t="s">
        <v>436</v>
      </c>
    </row>
    <row r="339" spans="1:9" x14ac:dyDescent="0.2">
      <c r="A339" t="s">
        <v>186</v>
      </c>
      <c r="B339" s="1" t="s">
        <v>341</v>
      </c>
      <c r="C339">
        <v>5</v>
      </c>
      <c r="D339" t="s">
        <v>406</v>
      </c>
      <c r="E339" t="n">
        <v>93.69999694824219</v>
      </c>
      <c r="F339" t="n">
        <v>93.69999694824219</v>
      </c>
      <c r="G339" s="4">
        <v>43434</v>
      </c>
      <c r="H339" s="4">
        <v>43461</v>
      </c>
      <c r="I339">
        <f t="shared" si="5"/>
        <v>27</v>
      </c>
      <c r="J339" t="n">
        <v>95.0</v>
      </c>
      <c r="K339" t="n">
        <v>3.9000000953674316</v>
      </c>
      <c r="L339" t="n">
        <v>41.0</v>
      </c>
      <c r="M339" t="n">
        <v>10.0</v>
      </c>
      <c r="N339" t="n">
        <v>103.69999694824219</v>
      </c>
      <c r="O339" t="n">
        <v>113.69999694824219</v>
      </c>
      <c r="P339" t="n">
        <v>123.69999694824219</v>
      </c>
      <c r="Q339" t="n">
        <v>115.0</v>
      </c>
      <c r="R339" t="n">
        <v>125.0</v>
      </c>
      <c r="S339" t="n">
        <v>0.550000011920929</v>
      </c>
      <c r="T339" t="n">
        <v>0.10000000149011612</v>
      </c>
      <c r="U339" t="s">
        <v>437</v>
      </c>
    </row>
    <row r="340" spans="1:9" x14ac:dyDescent="0.2">
      <c r="A340" t="s">
        <v>186</v>
      </c>
      <c r="B340" s="1" t="s">
        <v>341</v>
      </c>
      <c r="C340">
        <v>5</v>
      </c>
      <c r="D340" t="s">
        <v>407</v>
      </c>
      <c r="E340" t="n">
        <v>93.69999694824219</v>
      </c>
      <c r="F340" t="n">
        <v>93.69999694824219</v>
      </c>
      <c r="G340" s="4">
        <v>43434</v>
      </c>
      <c r="H340" s="4">
        <v>43461</v>
      </c>
      <c r="I340">
        <f t="shared" si="5"/>
        <v>27</v>
      </c>
      <c r="J340" t="n">
        <v>95.0</v>
      </c>
      <c r="K340" t="n">
        <v>4.949999809265137</v>
      </c>
      <c r="L340" t="n">
        <v>46.0</v>
      </c>
      <c r="M340" t="n">
        <v>12.0</v>
      </c>
      <c r="N340" t="n">
        <v>81.69999694824219</v>
      </c>
      <c r="O340" t="n">
        <v>69.69999694824219</v>
      </c>
      <c r="P340" t="n">
        <v>57.70000076293945</v>
      </c>
      <c r="Q340" t="n">
        <v>70.0</v>
      </c>
      <c r="R340" t="n">
        <v>60.0</v>
      </c>
      <c r="S340" t="s">
        <v>436</v>
      </c>
      <c r="T340" t="s">
        <v>436</v>
      </c>
      <c r="U340" t="s">
        <v>436</v>
      </c>
    </row>
    <row r="341" spans="1:9" x14ac:dyDescent="0.2">
      <c r="A341" t="s">
        <v>187</v>
      </c>
      <c r="B341" s="1" t="s">
        <v>342</v>
      </c>
      <c r="C341">
        <v>1</v>
      </c>
      <c r="D341" t="s">
        <v>406</v>
      </c>
      <c r="E341" t="n">
        <v>75.94999694824219</v>
      </c>
      <c r="F341" t="n">
        <v>75.94999694824219</v>
      </c>
      <c r="G341" s="4">
        <v>43434</v>
      </c>
      <c r="H341" s="4">
        <v>43461</v>
      </c>
      <c r="I341">
        <f t="shared" si="5"/>
        <v>27</v>
      </c>
      <c r="J341" t="n">
        <v>76.0</v>
      </c>
      <c r="K341" t="n">
        <v>2.950000047683716</v>
      </c>
      <c r="L341" t="n">
        <v>33.0</v>
      </c>
      <c r="M341" t="n">
        <v>7.0</v>
      </c>
      <c r="N341" t="n">
        <v>82.94999694824219</v>
      </c>
      <c r="O341" t="n">
        <v>89.94999694824219</v>
      </c>
      <c r="P341" t="n">
        <v>96.94999694824219</v>
      </c>
      <c r="Q341" t="n">
        <v>90.0</v>
      </c>
      <c r="R341" t="n">
        <v>97.0</v>
      </c>
      <c r="S341" t="s">
        <v>436</v>
      </c>
      <c r="T341" t="n">
        <v>0.3499999940395355</v>
      </c>
      <c r="U341" t="n">
        <v>89.0</v>
      </c>
    </row>
    <row r="342" spans="1:9" x14ac:dyDescent="0.2">
      <c r="A342" t="s">
        <v>187</v>
      </c>
      <c r="B342" s="1" t="s">
        <v>342</v>
      </c>
      <c r="C342">
        <v>1</v>
      </c>
      <c r="D342" t="s">
        <v>407</v>
      </c>
      <c r="E342" t="n">
        <v>75.94999694824219</v>
      </c>
      <c r="F342" t="n">
        <v>75.94999694824219</v>
      </c>
      <c r="G342" s="4">
        <v>43434</v>
      </c>
      <c r="H342" s="4">
        <v>43461</v>
      </c>
      <c r="I342">
        <f t="shared" si="5"/>
        <v>27</v>
      </c>
      <c r="J342" t="n">
        <v>76.0</v>
      </c>
      <c r="K342" t="n">
        <v>2.950000047683716</v>
      </c>
      <c r="L342" t="n">
        <v>39.0</v>
      </c>
      <c r="M342" t="n">
        <v>8.0</v>
      </c>
      <c r="N342" t="n">
        <v>67.94999694824219</v>
      </c>
      <c r="O342" t="n">
        <v>59.95000076293945</v>
      </c>
      <c r="P342" t="n">
        <v>51.95000076293945</v>
      </c>
      <c r="Q342" t="n">
        <v>60.0</v>
      </c>
      <c r="R342" t="n">
        <v>52.0</v>
      </c>
      <c r="S342" t="s">
        <v>436</v>
      </c>
      <c r="T342" t="s">
        <v>436</v>
      </c>
      <c r="U342" t="s">
        <v>436</v>
      </c>
    </row>
    <row r="343" spans="1:9" x14ac:dyDescent="0.2">
      <c r="A343" t="s">
        <v>188</v>
      </c>
      <c r="B343" s="1" t="s">
        <v>343</v>
      </c>
      <c r="C343">
        <v>10</v>
      </c>
      <c r="D343" t="s">
        <v>406</v>
      </c>
      <c r="E343" t="n">
        <v>528.2999877929688</v>
      </c>
      <c r="F343" t="n">
        <v>528.2999877929688</v>
      </c>
      <c r="G343" s="4">
        <v>43434</v>
      </c>
      <c r="H343" s="4">
        <v>43461</v>
      </c>
      <c r="I343">
        <f t="shared" si="5"/>
        <v>27</v>
      </c>
      <c r="J343" t="n">
        <v>530.0</v>
      </c>
      <c r="K343" t="n">
        <v>22.0</v>
      </c>
      <c r="L343" t="n">
        <v>37.0</v>
      </c>
      <c r="M343" t="n">
        <v>53.0</v>
      </c>
      <c r="N343" t="n">
        <v>581.2999877929688</v>
      </c>
      <c r="O343" t="n">
        <v>634.2999877929688</v>
      </c>
      <c r="P343" t="n">
        <v>687.2999877929688</v>
      </c>
      <c r="Q343" t="n">
        <v>630.0</v>
      </c>
      <c r="R343" t="n">
        <v>690.0</v>
      </c>
      <c r="S343" t="n">
        <v>1.2999999523162842</v>
      </c>
      <c r="T343" t="n">
        <v>0.30000001192092896</v>
      </c>
      <c r="U343" t="n">
        <v>670.0</v>
      </c>
    </row>
    <row r="344" spans="1:9" x14ac:dyDescent="0.2">
      <c r="A344" t="s">
        <v>188</v>
      </c>
      <c r="B344" s="1" t="s">
        <v>343</v>
      </c>
      <c r="C344">
        <v>10</v>
      </c>
      <c r="D344" t="s">
        <v>407</v>
      </c>
      <c r="E344" t="n">
        <v>528.2999877929688</v>
      </c>
      <c r="F344" t="n">
        <v>528.2999877929688</v>
      </c>
      <c r="G344" s="4">
        <v>43434</v>
      </c>
      <c r="H344" s="4">
        <v>43461</v>
      </c>
      <c r="I344">
        <f t="shared" si="5"/>
        <v>27</v>
      </c>
      <c r="J344" t="n">
        <v>530.0</v>
      </c>
      <c r="K344" t="n">
        <v>21.5</v>
      </c>
      <c r="L344" t="n">
        <v>40.0</v>
      </c>
      <c r="M344" t="n">
        <v>57.0</v>
      </c>
      <c r="N344" t="n">
        <v>471.29998779296875</v>
      </c>
      <c r="O344" t="n">
        <v>414.29998779296875</v>
      </c>
      <c r="P344" t="n">
        <v>357.29998779296875</v>
      </c>
      <c r="Q344" t="n">
        <v>410.0</v>
      </c>
      <c r="R344" t="n">
        <v>360.0</v>
      </c>
      <c r="S344" t="n">
        <v>0.8999999761581421</v>
      </c>
      <c r="T344" t="s">
        <v>436</v>
      </c>
      <c r="U344" t="s">
        <v>436</v>
      </c>
    </row>
    <row r="345" spans="1:9" x14ac:dyDescent="0.2">
      <c r="A345" t="s">
        <v>189</v>
      </c>
      <c r="B345" s="1" t="s">
        <v>344</v>
      </c>
      <c r="C345">
        <v>50</v>
      </c>
      <c r="D345" t="s">
        <v>406</v>
      </c>
      <c r="E345" t="n">
        <v>1974.800048828125</v>
      </c>
      <c r="F345" t="n">
        <v>1974.800048828125</v>
      </c>
      <c r="G345" s="4">
        <v>43434</v>
      </c>
      <c r="H345" s="4">
        <v>43461</v>
      </c>
      <c r="I345">
        <f t="shared" si="5"/>
        <v>27</v>
      </c>
      <c r="J345" t="n">
        <v>1950.0</v>
      </c>
      <c r="K345" t="s">
        <v>436</v>
      </c>
      <c r="L345" t="s">
        <v>436</v>
      </c>
      <c r="M345" t="s">
        <v>436</v>
      </c>
      <c r="N345" t="s">
        <v>436</v>
      </c>
      <c r="O345" t="s">
        <v>436</v>
      </c>
      <c r="P345" t="s">
        <v>436</v>
      </c>
      <c r="Q345" t="s">
        <v>436</v>
      </c>
      <c r="R345" t="s">
        <v>436</v>
      </c>
      <c r="S345" t="s">
        <v>436</v>
      </c>
      <c r="T345" t="s">
        <v>436</v>
      </c>
      <c r="U345" t="s">
        <v>436</v>
      </c>
    </row>
    <row r="346" spans="1:9" x14ac:dyDescent="0.2">
      <c r="A346" t="s">
        <v>189</v>
      </c>
      <c r="B346" s="1" t="s">
        <v>344</v>
      </c>
      <c r="C346">
        <v>50</v>
      </c>
      <c r="D346" t="s">
        <v>407</v>
      </c>
      <c r="E346" t="n">
        <v>1974.800048828125</v>
      </c>
      <c r="F346" t="n">
        <v>1974.800048828125</v>
      </c>
      <c r="G346" s="4">
        <v>43434</v>
      </c>
      <c r="H346" s="4">
        <v>43461</v>
      </c>
      <c r="I346">
        <f t="shared" si="5"/>
        <v>27</v>
      </c>
      <c r="J346" t="n">
        <v>1950.0</v>
      </c>
      <c r="K346" t="s">
        <v>436</v>
      </c>
      <c r="L346" t="s">
        <v>436</v>
      </c>
      <c r="M346" t="s">
        <v>436</v>
      </c>
      <c r="N346" t="s">
        <v>436</v>
      </c>
      <c r="O346" t="s">
        <v>436</v>
      </c>
      <c r="P346" t="s">
        <v>436</v>
      </c>
      <c r="Q346" t="s">
        <v>436</v>
      </c>
      <c r="R346" t="s">
        <v>436</v>
      </c>
      <c r="S346" t="s">
        <v>436</v>
      </c>
      <c r="T346" t="s">
        <v>436</v>
      </c>
      <c r="U346" t="s">
        <v>436</v>
      </c>
    </row>
    <row r="347" spans="1:9" x14ac:dyDescent="0.2">
      <c r="A347" t="s">
        <v>190</v>
      </c>
      <c r="B347" s="1" t="s">
        <v>345</v>
      </c>
      <c r="C347">
        <v>20</v>
      </c>
      <c r="D347" t="s">
        <v>406</v>
      </c>
      <c r="E347" t="n">
        <v>706.7999877929688</v>
      </c>
      <c r="F347" t="n">
        <v>706.7999877929688</v>
      </c>
      <c r="G347" s="4">
        <v>43434</v>
      </c>
      <c r="H347" s="4">
        <v>43461</v>
      </c>
      <c r="I347">
        <f t="shared" si="5"/>
        <v>27</v>
      </c>
      <c r="J347" t="n">
        <v>700.0</v>
      </c>
      <c r="K347" t="n">
        <v>26.799999237060547</v>
      </c>
      <c r="L347" t="n">
        <v>27.0</v>
      </c>
      <c r="M347" t="n">
        <v>52.0</v>
      </c>
      <c r="N347" t="n">
        <v>758.7999877929688</v>
      </c>
      <c r="O347" t="n">
        <v>810.7999877929688</v>
      </c>
      <c r="P347" t="n">
        <v>862.7999877929688</v>
      </c>
      <c r="Q347" t="n">
        <v>820.0</v>
      </c>
      <c r="R347" t="n">
        <v>860.0</v>
      </c>
      <c r="S347" t="n">
        <v>7.800000190734863</v>
      </c>
      <c r="T347" t="n">
        <v>1.850000023841858</v>
      </c>
      <c r="U347" t="s">
        <v>437</v>
      </c>
    </row>
    <row r="348" spans="1:9" x14ac:dyDescent="0.2">
      <c r="A348" t="s">
        <v>190</v>
      </c>
      <c r="B348" s="1" t="s">
        <v>345</v>
      </c>
      <c r="C348">
        <v>20</v>
      </c>
      <c r="D348" t="s">
        <v>407</v>
      </c>
      <c r="E348" t="n">
        <v>706.7999877929688</v>
      </c>
      <c r="F348" t="n">
        <v>706.7999877929688</v>
      </c>
      <c r="G348" s="4">
        <v>43434</v>
      </c>
      <c r="H348" s="4">
        <v>43461</v>
      </c>
      <c r="I348">
        <f t="shared" si="5"/>
        <v>27</v>
      </c>
      <c r="J348" t="n">
        <v>700.0</v>
      </c>
      <c r="K348" t="n">
        <v>20.75</v>
      </c>
      <c r="L348" t="n">
        <v>35.0</v>
      </c>
      <c r="M348" t="n">
        <v>67.0</v>
      </c>
      <c r="N348" t="n">
        <v>639.7999877929688</v>
      </c>
      <c r="O348" t="n">
        <v>572.7999877929688</v>
      </c>
      <c r="P348" t="n">
        <v>505.79998779296875</v>
      </c>
      <c r="Q348" t="n">
        <v>580.0</v>
      </c>
      <c r="R348" t="n">
        <v>500.0</v>
      </c>
      <c r="S348" t="s">
        <v>436</v>
      </c>
      <c r="T348" t="s">
        <v>436</v>
      </c>
      <c r="U348" t="s">
        <v>436</v>
      </c>
    </row>
    <row r="349" spans="1:9" x14ac:dyDescent="0.2">
      <c r="A349" t="s">
        <v>191</v>
      </c>
      <c r="B349" s="1" t="s">
        <v>346</v>
      </c>
      <c r="C349">
        <v>20</v>
      </c>
      <c r="D349" t="s">
        <v>406</v>
      </c>
      <c r="E349" t="n">
        <v>930.5</v>
      </c>
      <c r="F349" t="n">
        <v>930.5</v>
      </c>
      <c r="G349" s="4">
        <v>43434</v>
      </c>
      <c r="H349" s="4">
        <v>43461</v>
      </c>
      <c r="I349">
        <f t="shared" si="5"/>
        <v>27</v>
      </c>
      <c r="J349" t="n">
        <v>940.0</v>
      </c>
      <c r="K349" t="n">
        <v>28.850000381469727</v>
      </c>
      <c r="L349" t="n">
        <v>30.0</v>
      </c>
      <c r="M349" t="n">
        <v>76.0</v>
      </c>
      <c r="N349" t="n">
        <v>1006.5</v>
      </c>
      <c r="O349" t="n">
        <v>1082.5</v>
      </c>
      <c r="P349" t="n">
        <v>1158.5</v>
      </c>
      <c r="Q349" t="n">
        <v>1080.0</v>
      </c>
      <c r="R349" t="n">
        <v>1160.0</v>
      </c>
      <c r="S349" t="s">
        <v>436</v>
      </c>
      <c r="T349" t="n">
        <v>0.25</v>
      </c>
      <c r="U349" t="n">
        <v>1100.0</v>
      </c>
    </row>
    <row r="350" spans="1:9" x14ac:dyDescent="0.2">
      <c r="A350" t="s">
        <v>191</v>
      </c>
      <c r="B350" s="1" t="s">
        <v>346</v>
      </c>
      <c r="C350">
        <v>20</v>
      </c>
      <c r="D350" t="s">
        <v>407</v>
      </c>
      <c r="E350" t="n">
        <v>930.5</v>
      </c>
      <c r="F350" t="n">
        <v>930.5</v>
      </c>
      <c r="G350" s="4">
        <v>43434</v>
      </c>
      <c r="H350" s="4">
        <v>43461</v>
      </c>
      <c r="I350">
        <f t="shared" si="5"/>
        <v>27</v>
      </c>
      <c r="J350" t="n">
        <v>940.0</v>
      </c>
      <c r="K350" t="n">
        <v>36.650001525878906</v>
      </c>
      <c r="L350" t="n">
        <v>35.0</v>
      </c>
      <c r="M350" t="n">
        <v>89.0</v>
      </c>
      <c r="N350" t="n">
        <v>841.5</v>
      </c>
      <c r="O350" t="n">
        <v>752.5</v>
      </c>
      <c r="P350" t="n">
        <v>663.5</v>
      </c>
      <c r="Q350" t="n">
        <v>760.0</v>
      </c>
      <c r="R350" t="n">
        <v>660.0</v>
      </c>
      <c r="S350" t="n">
        <v>10.0</v>
      </c>
      <c r="T350" t="s">
        <v>436</v>
      </c>
      <c r="U350" t="s">
        <v>436</v>
      </c>
    </row>
    <row r="351" spans="1:9" x14ac:dyDescent="0.2">
      <c r="A351" t="s">
        <v>193</v>
      </c>
      <c r="B351" s="1" t="s">
        <v>267</v>
      </c>
      <c r="C351">
        <v>5</v>
      </c>
      <c r="D351" t="s">
        <v>406</v>
      </c>
      <c r="E351" t="n">
        <v>271.0</v>
      </c>
      <c r="F351" t="n">
        <v>271.0</v>
      </c>
      <c r="G351" s="4">
        <v>43434</v>
      </c>
      <c r="H351" s="4">
        <v>43461</v>
      </c>
      <c r="I351">
        <f t="shared" si="5"/>
        <v>27</v>
      </c>
      <c r="J351" t="n">
        <v>270.0</v>
      </c>
      <c r="K351" t="n">
        <v>10.699999809265137</v>
      </c>
      <c r="L351" t="n">
        <v>31.0</v>
      </c>
      <c r="M351" t="n">
        <v>23.0</v>
      </c>
      <c r="N351" t="n">
        <v>294.0</v>
      </c>
      <c r="O351" t="n">
        <v>317.0</v>
      </c>
      <c r="P351" t="n">
        <v>340.0</v>
      </c>
      <c r="Q351" t="n">
        <v>315.0</v>
      </c>
      <c r="R351" t="n">
        <v>340.0</v>
      </c>
      <c r="S351" t="s">
        <v>436</v>
      </c>
      <c r="T351" t="n">
        <v>1.5499999523162842</v>
      </c>
      <c r="U351" t="n">
        <v>310.0</v>
      </c>
    </row>
    <row r="352" spans="1:9" x14ac:dyDescent="0.2">
      <c r="A352" t="s">
        <v>193</v>
      </c>
      <c r="B352" s="1" t="s">
        <v>267</v>
      </c>
      <c r="C352">
        <v>5</v>
      </c>
      <c r="D352" t="s">
        <v>407</v>
      </c>
      <c r="E352" t="n">
        <v>271.0</v>
      </c>
      <c r="F352" t="n">
        <v>271.0</v>
      </c>
      <c r="G352" s="4">
        <v>43434</v>
      </c>
      <c r="H352" s="4">
        <v>43461</v>
      </c>
      <c r="I352">
        <f t="shared" si="5"/>
        <v>27</v>
      </c>
      <c r="J352" t="n">
        <v>270.0</v>
      </c>
      <c r="K352" t="n">
        <v>11.399999618530273</v>
      </c>
      <c r="L352" t="n">
        <v>44.0</v>
      </c>
      <c r="M352" t="n">
        <v>32.0</v>
      </c>
      <c r="N352" t="n">
        <v>239.0</v>
      </c>
      <c r="O352" t="n">
        <v>207.0</v>
      </c>
      <c r="P352" t="n">
        <v>175.0</v>
      </c>
      <c r="Q352" t="n">
        <v>205.0</v>
      </c>
      <c r="R352" t="n">
        <v>175.0</v>
      </c>
      <c r="S352" t="s">
        <v>436</v>
      </c>
      <c r="T352" t="s">
        <v>436</v>
      </c>
      <c r="U352" t="s">
        <v>436</v>
      </c>
    </row>
    <row r="353" spans="1:9" x14ac:dyDescent="0.2">
      <c r="A353" t="s">
        <v>194</v>
      </c>
      <c r="B353" s="1" t="s">
        <v>347</v>
      </c>
      <c r="C353">
        <v>1</v>
      </c>
      <c r="D353" t="s">
        <v>406</v>
      </c>
      <c r="E353" t="n">
        <v>36.0</v>
      </c>
      <c r="F353" t="n">
        <v>36.0</v>
      </c>
      <c r="G353" s="4">
        <v>43434</v>
      </c>
      <c r="H353" s="4">
        <v>43461</v>
      </c>
      <c r="I353">
        <f t="shared" si="5"/>
        <v>27</v>
      </c>
      <c r="J353" t="n">
        <v>36.0</v>
      </c>
      <c r="K353" t="n">
        <v>1.5</v>
      </c>
      <c r="L353" t="n">
        <v>35.0</v>
      </c>
      <c r="M353" t="n">
        <v>3.0</v>
      </c>
      <c r="N353" t="n">
        <v>39.0</v>
      </c>
      <c r="O353" t="n">
        <v>42.0</v>
      </c>
      <c r="P353" t="n">
        <v>45.0</v>
      </c>
      <c r="Q353" t="n">
        <v>42.0</v>
      </c>
      <c r="R353" t="n">
        <v>45.0</v>
      </c>
      <c r="S353" t="n">
        <v>0.20000000298023224</v>
      </c>
      <c r="T353" t="n">
        <v>0.4000000059604645</v>
      </c>
      <c r="U353" t="s">
        <v>437</v>
      </c>
    </row>
    <row r="354" spans="1:9" x14ac:dyDescent="0.2">
      <c r="A354" t="s">
        <v>194</v>
      </c>
      <c r="B354" s="1" t="s">
        <v>347</v>
      </c>
      <c r="C354">
        <v>1</v>
      </c>
      <c r="D354" t="s">
        <v>407</v>
      </c>
      <c r="E354" t="n">
        <v>36.0</v>
      </c>
      <c r="F354" t="n">
        <v>36.0</v>
      </c>
      <c r="G354" s="4">
        <v>43434</v>
      </c>
      <c r="H354" s="4">
        <v>43461</v>
      </c>
      <c r="I354">
        <f t="shared" si="5"/>
        <v>27</v>
      </c>
      <c r="J354" t="n">
        <v>36.0</v>
      </c>
      <c r="K354" t="s">
        <v>436</v>
      </c>
      <c r="L354" t="s">
        <v>436</v>
      </c>
      <c r="M354" t="s">
        <v>436</v>
      </c>
      <c r="N354" t="s">
        <v>436</v>
      </c>
      <c r="O354" t="s">
        <v>436</v>
      </c>
      <c r="P354" t="s">
        <v>436</v>
      </c>
      <c r="Q354" t="s">
        <v>436</v>
      </c>
      <c r="R354" t="s">
        <v>436</v>
      </c>
      <c r="S354" t="s">
        <v>436</v>
      </c>
      <c r="T354" t="s">
        <v>436</v>
      </c>
      <c r="U354" t="s">
        <v>436</v>
      </c>
    </row>
    <row r="355" spans="1:9" x14ac:dyDescent="0.2">
      <c r="A355" t="s">
        <v>195</v>
      </c>
      <c r="B355" s="1" t="s">
        <v>337</v>
      </c>
      <c r="C355">
        <v>10</v>
      </c>
      <c r="D355" t="s">
        <v>406</v>
      </c>
      <c r="E355" t="n">
        <v>558.0</v>
      </c>
      <c r="F355" t="n">
        <v>558.0</v>
      </c>
      <c r="G355" s="4">
        <v>43434</v>
      </c>
      <c r="H355" s="4">
        <v>43461</v>
      </c>
      <c r="I355">
        <f t="shared" si="5"/>
        <v>27</v>
      </c>
      <c r="J355" t="n">
        <v>560.0</v>
      </c>
      <c r="K355" t="n">
        <v>20.700000762939453</v>
      </c>
      <c r="L355" t="n">
        <v>32.0</v>
      </c>
      <c r="M355" t="n">
        <v>49.0</v>
      </c>
      <c r="N355" t="n">
        <v>607.0</v>
      </c>
      <c r="O355" t="n">
        <v>656.0</v>
      </c>
      <c r="P355" t="n">
        <v>705.0</v>
      </c>
      <c r="Q355" t="n">
        <v>660.0</v>
      </c>
      <c r="R355" t="n">
        <v>710.0</v>
      </c>
      <c r="S355" t="s">
        <v>436</v>
      </c>
      <c r="T355" t="n">
        <v>2.4000000953674316</v>
      </c>
      <c r="U355" t="n">
        <v>650.0</v>
      </c>
    </row>
    <row r="356" spans="1:9" x14ac:dyDescent="0.2">
      <c r="A356" t="s">
        <v>195</v>
      </c>
      <c r="B356" s="1" t="s">
        <v>337</v>
      </c>
      <c r="C356">
        <v>10</v>
      </c>
      <c r="D356" t="s">
        <v>407</v>
      </c>
      <c r="E356" t="n">
        <v>558.0</v>
      </c>
      <c r="F356" t="n">
        <v>558.0</v>
      </c>
      <c r="G356" s="4">
        <v>43434</v>
      </c>
      <c r="H356" s="4">
        <v>43461</v>
      </c>
      <c r="I356">
        <f t="shared" si="5"/>
        <v>27</v>
      </c>
      <c r="J356" t="n">
        <v>560.0</v>
      </c>
      <c r="K356" t="s">
        <v>436</v>
      </c>
      <c r="L356" t="s">
        <v>436</v>
      </c>
      <c r="M356" t="s">
        <v>436</v>
      </c>
      <c r="N356" t="s">
        <v>436</v>
      </c>
      <c r="O356" t="s">
        <v>436</v>
      </c>
      <c r="P356" t="s">
        <v>436</v>
      </c>
      <c r="Q356" t="s">
        <v>436</v>
      </c>
      <c r="R356" t="s">
        <v>436</v>
      </c>
      <c r="S356" t="s">
        <v>436</v>
      </c>
      <c r="T356" t="s">
        <v>436</v>
      </c>
      <c r="U356" t="s">
        <v>436</v>
      </c>
    </row>
    <row r="357" spans="1:9" x14ac:dyDescent="0.2">
      <c r="A357" t="s">
        <v>196</v>
      </c>
      <c r="B357" s="1" t="s">
        <v>338</v>
      </c>
      <c r="C357">
        <v>20</v>
      </c>
      <c r="D357" t="s">
        <v>406</v>
      </c>
      <c r="E357" t="n">
        <v>1238.050048828125</v>
      </c>
      <c r="F357" t="n">
        <v>1238.050048828125</v>
      </c>
      <c r="G357" s="4">
        <v>43434</v>
      </c>
      <c r="H357" s="4">
        <v>43461</v>
      </c>
      <c r="I357">
        <f t="shared" si="5"/>
        <v>27</v>
      </c>
      <c r="J357" t="n">
        <v>1240.0</v>
      </c>
      <c r="K357" t="n">
        <v>56.099998474121094</v>
      </c>
      <c r="L357" t="n">
        <v>39.0</v>
      </c>
      <c r="M357" t="n">
        <v>131.0</v>
      </c>
      <c r="N357" t="n">
        <v>1369.050048828125</v>
      </c>
      <c r="O357" t="n">
        <v>1500.050048828125</v>
      </c>
      <c r="P357" t="n">
        <v>1631.050048828125</v>
      </c>
      <c r="Q357" t="n">
        <v>1500.0</v>
      </c>
      <c r="R357" t="n">
        <v>1640.0</v>
      </c>
      <c r="S357" t="n">
        <v>3.0</v>
      </c>
      <c r="T357" t="n">
        <v>14.649999618530273</v>
      </c>
      <c r="U357" t="n">
        <v>1560.0</v>
      </c>
    </row>
    <row r="358" spans="1:9" x14ac:dyDescent="0.2">
      <c r="A358" t="s">
        <v>196</v>
      </c>
      <c r="B358" s="1" t="s">
        <v>338</v>
      </c>
      <c r="C358">
        <v>20</v>
      </c>
      <c r="D358" t="s">
        <v>407</v>
      </c>
      <c r="E358" t="n">
        <v>1238.050048828125</v>
      </c>
      <c r="F358" t="n">
        <v>1238.050048828125</v>
      </c>
      <c r="G358" s="4">
        <v>43434</v>
      </c>
      <c r="H358" s="4">
        <v>43461</v>
      </c>
      <c r="I358">
        <f t="shared" si="5"/>
        <v>27</v>
      </c>
      <c r="J358" t="n">
        <v>1240.0</v>
      </c>
      <c r="K358" t="n">
        <v>53.20000076293945</v>
      </c>
      <c r="L358" t="n">
        <v>42.0</v>
      </c>
      <c r="M358" t="n">
        <v>141.0</v>
      </c>
      <c r="N358" t="n">
        <v>1097.050048828125</v>
      </c>
      <c r="O358" t="n">
        <v>956.0499877929688</v>
      </c>
      <c r="P358" t="n">
        <v>815.0499877929688</v>
      </c>
      <c r="Q358" t="n">
        <v>960.0</v>
      </c>
      <c r="R358" t="n">
        <v>820.0</v>
      </c>
      <c r="S358" t="s">
        <v>436</v>
      </c>
      <c r="T358" t="s">
        <v>436</v>
      </c>
      <c r="U358" t="s">
        <v>436</v>
      </c>
    </row>
    <row r="359" spans="1:9" x14ac:dyDescent="0.2">
      <c r="A359" t="s">
        <v>197</v>
      </c>
      <c r="B359" s="1" t="s">
        <v>339</v>
      </c>
      <c r="C359">
        <v>5</v>
      </c>
      <c r="D359" t="s">
        <v>406</v>
      </c>
      <c r="E359" t="n">
        <v>217.1999969482422</v>
      </c>
      <c r="F359" t="n">
        <v>217.1999969482422</v>
      </c>
      <c r="G359" s="4">
        <v>43434</v>
      </c>
      <c r="H359" s="4">
        <v>43461</v>
      </c>
      <c r="I359">
        <f t="shared" si="5"/>
        <v>27</v>
      </c>
      <c r="J359" t="n">
        <v>215.0</v>
      </c>
      <c r="K359" t="n">
        <v>13.399999618530273</v>
      </c>
      <c r="L359" t="n">
        <v>49.0</v>
      </c>
      <c r="M359" t="n">
        <v>29.0</v>
      </c>
      <c r="N359" t="n">
        <v>246.1999969482422</v>
      </c>
      <c r="O359" t="n">
        <v>275.20001220703125</v>
      </c>
      <c r="P359" t="n">
        <v>304.20001220703125</v>
      </c>
      <c r="Q359" t="n">
        <v>275.0</v>
      </c>
      <c r="R359" t="n">
        <v>305.0</v>
      </c>
      <c r="S359" t="s">
        <v>436</v>
      </c>
      <c r="T359" t="n">
        <v>1.0</v>
      </c>
      <c r="U359" t="n">
        <v>270.0</v>
      </c>
    </row>
    <row r="360" spans="1:9" x14ac:dyDescent="0.2">
      <c r="A360" t="s">
        <v>197</v>
      </c>
      <c r="B360" s="1" t="s">
        <v>339</v>
      </c>
      <c r="C360">
        <v>5</v>
      </c>
      <c r="D360" t="s">
        <v>407</v>
      </c>
      <c r="E360" t="n">
        <v>217.1999969482422</v>
      </c>
      <c r="F360" t="n">
        <v>217.1999969482422</v>
      </c>
      <c r="G360" s="4">
        <v>43434</v>
      </c>
      <c r="H360" s="4">
        <v>43461</v>
      </c>
      <c r="I360">
        <f t="shared" si="5"/>
        <v>27</v>
      </c>
      <c r="J360" t="n">
        <v>215.0</v>
      </c>
      <c r="K360" t="n">
        <v>9.850000381469727</v>
      </c>
      <c r="L360" t="n">
        <v>50.0</v>
      </c>
      <c r="M360" t="n">
        <v>30.0</v>
      </c>
      <c r="N360" t="n">
        <v>187.1999969482422</v>
      </c>
      <c r="O360" t="n">
        <v>157.1999969482422</v>
      </c>
      <c r="P360" t="n">
        <v>127.19999694824219</v>
      </c>
      <c r="Q360" t="n">
        <v>155.0</v>
      </c>
      <c r="R360" t="n">
        <v>125.0</v>
      </c>
      <c r="S360" t="s">
        <v>436</v>
      </c>
      <c r="T360" t="s">
        <v>436</v>
      </c>
      <c r="U360" t="s">
        <v>436</v>
      </c>
    </row>
    <row r="361" spans="1:9" x14ac:dyDescent="0.2">
      <c r="A361" t="s">
        <v>198</v>
      </c>
      <c r="B361" s="1" t="s">
        <v>340</v>
      </c>
      <c r="C361">
        <v>100</v>
      </c>
      <c r="D361" t="s">
        <v>406</v>
      </c>
      <c r="E361" t="n">
        <v>4003.0</v>
      </c>
      <c r="F361" t="n">
        <v>4003.0</v>
      </c>
      <c r="G361" s="4">
        <v>43434</v>
      </c>
      <c r="H361" s="4">
        <v>43461</v>
      </c>
      <c r="I361">
        <f t="shared" si="5"/>
        <v>27</v>
      </c>
      <c r="J361" t="n">
        <v>4000.0</v>
      </c>
      <c r="K361" t="n">
        <v>130.5</v>
      </c>
      <c r="L361" t="n">
        <v>26.0</v>
      </c>
      <c r="M361" t="n">
        <v>283.0</v>
      </c>
      <c r="N361" t="n">
        <v>4286.0</v>
      </c>
      <c r="O361" t="n">
        <v>4569.0</v>
      </c>
      <c r="P361" t="n">
        <v>4852.0</v>
      </c>
      <c r="Q361" t="n">
        <v>4600.0</v>
      </c>
      <c r="R361" t="n">
        <v>4900.0</v>
      </c>
      <c r="S361" t="s">
        <v>436</v>
      </c>
      <c r="T361" t="n">
        <v>13.0</v>
      </c>
      <c r="U361" t="n">
        <v>4500.0</v>
      </c>
    </row>
    <row r="362" spans="1:9" x14ac:dyDescent="0.2">
      <c r="A362" t="s">
        <v>198</v>
      </c>
      <c r="B362" s="1" t="s">
        <v>340</v>
      </c>
      <c r="C362">
        <v>100</v>
      </c>
      <c r="D362" t="s">
        <v>407</v>
      </c>
      <c r="E362" t="n">
        <v>4003.0</v>
      </c>
      <c r="F362" t="n">
        <v>4003.0</v>
      </c>
      <c r="G362" s="4">
        <v>43434</v>
      </c>
      <c r="H362" s="4">
        <v>43461</v>
      </c>
      <c r="I362">
        <f t="shared" si="5"/>
        <v>27</v>
      </c>
      <c r="J362" t="n">
        <v>4000.0</v>
      </c>
      <c r="K362" t="n">
        <v>117.5</v>
      </c>
      <c r="L362" t="n">
        <v>31.0</v>
      </c>
      <c r="M362" t="n">
        <v>337.0</v>
      </c>
      <c r="N362" t="n">
        <v>3666.0</v>
      </c>
      <c r="O362" t="n">
        <v>3329.0</v>
      </c>
      <c r="P362" t="n">
        <v>2992.0</v>
      </c>
      <c r="Q362" t="n">
        <v>3300.0</v>
      </c>
      <c r="R362" t="n">
        <v>3000.0</v>
      </c>
      <c r="S362" t="s">
        <v>436</v>
      </c>
      <c r="T362" t="s">
        <v>436</v>
      </c>
      <c r="U362" t="s">
        <v>436</v>
      </c>
    </row>
    <row r="363" spans="1:9" x14ac:dyDescent="0.2">
      <c r="A363" t="s">
        <v>199</v>
      </c>
      <c r="B363" s="1" t="s">
        <v>336</v>
      </c>
      <c r="C363">
        <v>2.5</v>
      </c>
      <c r="D363" t="s">
        <v>406</v>
      </c>
      <c r="E363" t="n">
        <v>78.6500015258789</v>
      </c>
      <c r="F363" t="n">
        <v>78.6500015258789</v>
      </c>
      <c r="G363" s="4">
        <v>43434</v>
      </c>
      <c r="H363" s="4">
        <v>43461</v>
      </c>
      <c r="I363">
        <f t="shared" si="5"/>
        <v>27</v>
      </c>
      <c r="J363" t="n">
        <v>77.5</v>
      </c>
      <c r="K363" t="n">
        <v>4.599999904632568</v>
      </c>
      <c r="L363" t="n">
        <v>44.0</v>
      </c>
      <c r="M363" t="n">
        <v>9.0</v>
      </c>
      <c r="N363" t="n">
        <v>87.6500015258789</v>
      </c>
      <c r="O363" t="n">
        <v>96.6500015258789</v>
      </c>
      <c r="P363" t="n">
        <v>105.6500015258789</v>
      </c>
      <c r="Q363" t="n">
        <v>97.5</v>
      </c>
      <c r="R363" t="n">
        <v>105.0</v>
      </c>
      <c r="S363" t="n">
        <v>0.3499999940395355</v>
      </c>
      <c r="T363" t="n">
        <v>0.4000000059604645</v>
      </c>
      <c r="U363" t="n">
        <v>102.5</v>
      </c>
    </row>
    <row r="364" spans="1:9" x14ac:dyDescent="0.2">
      <c r="A364" t="s">
        <v>199</v>
      </c>
      <c r="B364" s="1" t="s">
        <v>336</v>
      </c>
      <c r="C364">
        <v>2.5</v>
      </c>
      <c r="D364" t="s">
        <v>407</v>
      </c>
      <c r="E364" t="n">
        <v>78.6500015258789</v>
      </c>
      <c r="F364" t="n">
        <v>78.6500015258789</v>
      </c>
      <c r="G364" s="4">
        <v>43434</v>
      </c>
      <c r="H364" s="4">
        <v>43461</v>
      </c>
      <c r="I364">
        <f t="shared" si="5"/>
        <v>27</v>
      </c>
      <c r="J364" t="n">
        <v>77.5</v>
      </c>
      <c r="K364" t="n">
        <v>3.200000047683716</v>
      </c>
      <c r="L364" t="n">
        <v>47.0</v>
      </c>
      <c r="M364" t="n">
        <v>10.0</v>
      </c>
      <c r="N364" t="n">
        <v>68.6500015258789</v>
      </c>
      <c r="O364" t="n">
        <v>58.650001525878906</v>
      </c>
      <c r="P364" t="n">
        <v>48.650001525878906</v>
      </c>
      <c r="Q364" t="n">
        <v>57.5</v>
      </c>
      <c r="R364" t="n">
        <v>47.5</v>
      </c>
      <c r="S364" t="s">
        <v>436</v>
      </c>
      <c r="T364" t="s">
        <v>436</v>
      </c>
      <c r="U364" t="s">
        <v>436</v>
      </c>
    </row>
    <row r="365" spans="1:9" x14ac:dyDescent="0.2">
      <c r="A365" t="s">
        <v>200</v>
      </c>
      <c r="B365" s="1" t="s">
        <v>268</v>
      </c>
      <c r="C365">
        <v>20</v>
      </c>
      <c r="D365" t="s">
        <v>406</v>
      </c>
      <c r="E365" t="n">
        <v>759.2000122070312</v>
      </c>
      <c r="F365" t="n">
        <v>759.2000122070312</v>
      </c>
      <c r="G365" s="4">
        <v>43434</v>
      </c>
      <c r="H365" s="4">
        <v>43461</v>
      </c>
      <c r="I365">
        <f t="shared" si="5"/>
        <v>27</v>
      </c>
      <c r="J365" t="n">
        <v>760.0</v>
      </c>
      <c r="K365" t="n">
        <v>30.0</v>
      </c>
      <c r="L365" t="n">
        <v>34.0</v>
      </c>
      <c r="M365" t="n">
        <v>70.0</v>
      </c>
      <c r="N365" t="n">
        <v>829.2000122070312</v>
      </c>
      <c r="O365" t="n">
        <v>899.2000122070312</v>
      </c>
      <c r="P365" t="n">
        <v>969.2000122070312</v>
      </c>
      <c r="Q365" t="n">
        <v>900.0</v>
      </c>
      <c r="R365" t="n">
        <v>960.0</v>
      </c>
      <c r="S365" t="n">
        <v>1.600000023841858</v>
      </c>
      <c r="T365" t="n">
        <v>1.0</v>
      </c>
      <c r="U365" t="n">
        <v>920.0</v>
      </c>
    </row>
    <row r="366" spans="1:9" x14ac:dyDescent="0.2">
      <c r="A366" t="s">
        <v>200</v>
      </c>
      <c r="B366" s="1" t="s">
        <v>268</v>
      </c>
      <c r="C366">
        <v>20</v>
      </c>
      <c r="D366" t="s">
        <v>407</v>
      </c>
      <c r="E366" t="n">
        <v>759.2000122070312</v>
      </c>
      <c r="F366" t="n">
        <v>759.2000122070312</v>
      </c>
      <c r="G366" s="4">
        <v>43434</v>
      </c>
      <c r="H366" s="4">
        <v>43461</v>
      </c>
      <c r="I366">
        <f t="shared" si="5"/>
        <v>27</v>
      </c>
      <c r="J366" t="n">
        <v>760.0</v>
      </c>
      <c r="K366" t="n">
        <v>27.399999618530273</v>
      </c>
      <c r="L366" t="n">
        <v>36.0</v>
      </c>
      <c r="M366" t="n">
        <v>74.0</v>
      </c>
      <c r="N366" t="n">
        <v>685.2000122070312</v>
      </c>
      <c r="O366" t="n">
        <v>611.2000122070312</v>
      </c>
      <c r="P366" t="n">
        <v>537.2000122070312</v>
      </c>
      <c r="Q366" t="n">
        <v>620.0</v>
      </c>
      <c r="R366" t="n">
        <v>540.0</v>
      </c>
      <c r="S366" t="s">
        <v>436</v>
      </c>
      <c r="T366" t="s">
        <v>436</v>
      </c>
      <c r="U366" t="s">
        <v>436</v>
      </c>
    </row>
    <row r="367" spans="1:9" x14ac:dyDescent="0.2">
      <c r="A367" t="s">
        <v>201</v>
      </c>
      <c r="B367" s="1" t="s">
        <v>335</v>
      </c>
      <c r="C367">
        <v>5</v>
      </c>
      <c r="D367" t="s">
        <v>406</v>
      </c>
      <c r="E367" t="n">
        <v>196.0500030517578</v>
      </c>
      <c r="F367" t="n">
        <v>196.0500030517578</v>
      </c>
      <c r="G367" s="4">
        <v>43434</v>
      </c>
      <c r="H367" s="4">
        <v>43461</v>
      </c>
      <c r="I367">
        <f t="shared" si="5"/>
        <v>27</v>
      </c>
      <c r="J367" t="n">
        <v>195.0</v>
      </c>
      <c r="K367" t="n">
        <v>10.850000381469727</v>
      </c>
      <c r="L367" t="n">
        <v>45.0</v>
      </c>
      <c r="M367" t="n">
        <v>24.0</v>
      </c>
      <c r="N367" t="n">
        <v>220.0500030517578</v>
      </c>
      <c r="O367" t="n">
        <v>244.0500030517578</v>
      </c>
      <c r="P367" t="n">
        <v>268.04998779296875</v>
      </c>
      <c r="Q367" t="n">
        <v>245.0</v>
      </c>
      <c r="R367" t="n">
        <v>270.0</v>
      </c>
      <c r="S367" t="s">
        <v>436</v>
      </c>
      <c r="T367" t="n">
        <v>0.15000000596046448</v>
      </c>
      <c r="U367" t="n">
        <v>263.0</v>
      </c>
    </row>
    <row r="368" spans="1:9" x14ac:dyDescent="0.2">
      <c r="A368" t="s">
        <v>201</v>
      </c>
      <c r="B368" s="1" t="s">
        <v>335</v>
      </c>
      <c r="C368">
        <v>5</v>
      </c>
      <c r="D368" t="s">
        <v>407</v>
      </c>
      <c r="E368" t="n">
        <v>196.0500030517578</v>
      </c>
      <c r="F368" t="n">
        <v>196.0500030517578</v>
      </c>
      <c r="G368" s="4">
        <v>43434</v>
      </c>
      <c r="H368" s="4">
        <v>43461</v>
      </c>
      <c r="I368">
        <f t="shared" si="5"/>
        <v>27</v>
      </c>
      <c r="J368" t="n">
        <v>195.0</v>
      </c>
      <c r="K368" t="n">
        <v>8.899999618530273</v>
      </c>
      <c r="L368" t="n">
        <v>48.0</v>
      </c>
      <c r="M368" t="n">
        <v>26.0</v>
      </c>
      <c r="N368" t="n">
        <v>170.0500030517578</v>
      </c>
      <c r="O368" t="n">
        <v>144.0500030517578</v>
      </c>
      <c r="P368" t="n">
        <v>118.05000305175781</v>
      </c>
      <c r="Q368" t="n">
        <v>145.0</v>
      </c>
      <c r="R368" t="n">
        <v>120.0</v>
      </c>
      <c r="S368" t="s">
        <v>436</v>
      </c>
      <c r="T368" t="s">
        <v>436</v>
      </c>
      <c r="U368" t="s">
        <v>436</v>
      </c>
    </row>
    <row r="369" spans="1:9" x14ac:dyDescent="0.2">
      <c r="A369" t="s">
        <v>203</v>
      </c>
      <c r="B369" s="1" t="s">
        <v>333</v>
      </c>
      <c r="C369">
        <v>10</v>
      </c>
      <c r="D369" t="s">
        <v>406</v>
      </c>
      <c r="E369" t="n">
        <v>550.5499877929688</v>
      </c>
      <c r="F369" t="n">
        <v>550.5499877929688</v>
      </c>
      <c r="G369" s="4">
        <v>43434</v>
      </c>
      <c r="H369" s="4">
        <v>43461</v>
      </c>
      <c r="I369">
        <f t="shared" si="5"/>
        <v>27</v>
      </c>
      <c r="J369" t="n">
        <v>550.0</v>
      </c>
      <c r="K369" t="n">
        <v>22.049999237060547</v>
      </c>
      <c r="L369" t="n">
        <v>33.0</v>
      </c>
      <c r="M369" t="n">
        <v>49.0</v>
      </c>
      <c r="N369" t="n">
        <v>599.5499877929688</v>
      </c>
      <c r="O369" t="n">
        <v>648.5499877929688</v>
      </c>
      <c r="P369" t="n">
        <v>697.5499877929688</v>
      </c>
      <c r="Q369" t="n">
        <v>650.0</v>
      </c>
      <c r="R369" t="n">
        <v>700.0</v>
      </c>
      <c r="S369" t="s">
        <v>436</v>
      </c>
      <c r="T369" t="n">
        <v>0.550000011920929</v>
      </c>
      <c r="U369" t="s">
        <v>437</v>
      </c>
    </row>
    <row r="370" spans="1:9" x14ac:dyDescent="0.2">
      <c r="A370" t="s">
        <v>203</v>
      </c>
      <c r="B370" s="1" t="s">
        <v>333</v>
      </c>
      <c r="C370">
        <v>10</v>
      </c>
      <c r="D370" t="s">
        <v>407</v>
      </c>
      <c r="E370" t="n">
        <v>550.5499877929688</v>
      </c>
      <c r="F370" t="n">
        <v>550.5499877929688</v>
      </c>
      <c r="G370" s="4">
        <v>43434</v>
      </c>
      <c r="H370" s="4">
        <v>43461</v>
      </c>
      <c r="I370">
        <f t="shared" si="5"/>
        <v>27</v>
      </c>
      <c r="J370" t="n">
        <v>550.0</v>
      </c>
      <c r="K370" t="n">
        <v>18.950000762939453</v>
      </c>
      <c r="L370" t="n">
        <v>36.0</v>
      </c>
      <c r="M370" t="n">
        <v>54.0</v>
      </c>
      <c r="N370" t="n">
        <v>496.54998779296875</v>
      </c>
      <c r="O370" t="n">
        <v>442.54998779296875</v>
      </c>
      <c r="P370" t="n">
        <v>388.54998779296875</v>
      </c>
      <c r="Q370" t="n">
        <v>440.0</v>
      </c>
      <c r="R370" t="n">
        <v>390.0</v>
      </c>
      <c r="S370" t="s">
        <v>436</v>
      </c>
      <c r="T370" t="s">
        <v>436</v>
      </c>
      <c r="U370" t="s">
        <v>436</v>
      </c>
    </row>
    <row r="371" spans="1:9" x14ac:dyDescent="0.2">
      <c r="A371" t="s">
        <v>204</v>
      </c>
      <c r="B371" s="1" t="s">
        <v>334</v>
      </c>
      <c r="C371">
        <v>5</v>
      </c>
      <c r="D371" t="s">
        <v>406</v>
      </c>
      <c r="E371" t="n">
        <v>324.79998779296875</v>
      </c>
      <c r="F371" t="n">
        <v>324.79998779296875</v>
      </c>
      <c r="G371" s="4">
        <v>43434</v>
      </c>
      <c r="H371" s="4">
        <v>43461</v>
      </c>
      <c r="I371">
        <f t="shared" si="5"/>
        <v>27</v>
      </c>
      <c r="J371" t="n">
        <v>325.0</v>
      </c>
      <c r="K371" t="n">
        <v>9.199999809265137</v>
      </c>
      <c r="L371" t="n">
        <v>23.0</v>
      </c>
      <c r="M371" t="n">
        <v>20.0</v>
      </c>
      <c r="N371" t="n">
        <v>344.79998779296875</v>
      </c>
      <c r="O371" t="n">
        <v>364.79998779296875</v>
      </c>
      <c r="P371" t="n">
        <v>384.79998779296875</v>
      </c>
      <c r="Q371" t="n">
        <v>365.0</v>
      </c>
      <c r="R371" t="n">
        <v>385.0</v>
      </c>
      <c r="S371" t="s">
        <v>436</v>
      </c>
      <c r="T371" t="n">
        <v>4.300000190734863</v>
      </c>
      <c r="U371" t="n">
        <v>375.0</v>
      </c>
    </row>
    <row r="372" spans="1:9" x14ac:dyDescent="0.2">
      <c r="A372" t="s">
        <v>204</v>
      </c>
      <c r="B372" s="1" t="s">
        <v>334</v>
      </c>
      <c r="C372">
        <v>5</v>
      </c>
      <c r="D372" t="s">
        <v>407</v>
      </c>
      <c r="E372" t="n">
        <v>324.79998779296875</v>
      </c>
      <c r="F372" t="n">
        <v>324.79998779296875</v>
      </c>
      <c r="G372" s="4">
        <v>43434</v>
      </c>
      <c r="H372" s="4">
        <v>43461</v>
      </c>
      <c r="I372">
        <f t="shared" si="5"/>
        <v>27</v>
      </c>
      <c r="J372" t="n">
        <v>325.0</v>
      </c>
      <c r="K372" t="n">
        <v>9.5</v>
      </c>
      <c r="L372" t="n">
        <v>30.0</v>
      </c>
      <c r="M372" t="n">
        <v>26.0</v>
      </c>
      <c r="N372" t="n">
        <v>298.79998779296875</v>
      </c>
      <c r="O372" t="n">
        <v>272.79998779296875</v>
      </c>
      <c r="P372" t="n">
        <v>246.8000030517578</v>
      </c>
      <c r="Q372" t="n">
        <v>275.0</v>
      </c>
      <c r="R372" t="n">
        <v>245.0</v>
      </c>
      <c r="S372" t="s">
        <v>436</v>
      </c>
      <c r="T372" t="s">
        <v>436</v>
      </c>
      <c r="U372" t="s">
        <v>436</v>
      </c>
    </row>
    <row r="373" spans="1:9" x14ac:dyDescent="0.2">
      <c r="A373" t="s">
        <v>205</v>
      </c>
      <c r="B373" s="1" t="s">
        <v>332</v>
      </c>
      <c r="C373">
        <v>10</v>
      </c>
      <c r="D373" t="s">
        <v>406</v>
      </c>
      <c r="E373" t="n">
        <v>542.9500122070312</v>
      </c>
      <c r="F373" t="n">
        <v>542.9500122070312</v>
      </c>
      <c r="G373" s="4">
        <v>43434</v>
      </c>
      <c r="H373" s="4">
        <v>43461</v>
      </c>
      <c r="I373">
        <f t="shared" si="5"/>
        <v>27</v>
      </c>
      <c r="J373" t="n">
        <v>540.0</v>
      </c>
      <c r="K373" t="n">
        <v>31.100000381469727</v>
      </c>
      <c r="L373" t="n">
        <v>47.0</v>
      </c>
      <c r="M373" t="n">
        <v>69.0</v>
      </c>
      <c r="N373" t="n">
        <v>611.9500122070312</v>
      </c>
      <c r="O373" t="n">
        <v>680.9500122070312</v>
      </c>
      <c r="P373" t="n">
        <v>749.9500122070312</v>
      </c>
      <c r="Q373" t="n">
        <v>680.0</v>
      </c>
      <c r="R373" t="n">
        <v>750.0</v>
      </c>
      <c r="S373" t="n">
        <v>2.0</v>
      </c>
      <c r="T373" t="n">
        <v>1.5</v>
      </c>
      <c r="U373" t="n">
        <v>700.0</v>
      </c>
    </row>
    <row r="374" spans="1:9" x14ac:dyDescent="0.2">
      <c r="A374" t="s">
        <v>205</v>
      </c>
      <c r="B374" s="1" t="s">
        <v>332</v>
      </c>
      <c r="C374">
        <v>10</v>
      </c>
      <c r="D374" t="s">
        <v>407</v>
      </c>
      <c r="E374" t="n">
        <v>542.9500122070312</v>
      </c>
      <c r="F374" t="n">
        <v>542.9500122070312</v>
      </c>
      <c r="G374" s="4">
        <v>43434</v>
      </c>
      <c r="H374" s="4">
        <v>43461</v>
      </c>
      <c r="I374">
        <f t="shared" si="5"/>
        <v>27</v>
      </c>
      <c r="J374" t="n">
        <v>540.0</v>
      </c>
      <c r="K374" t="n">
        <v>26.25</v>
      </c>
      <c r="L374" t="n">
        <v>51.0</v>
      </c>
      <c r="M374" t="n">
        <v>75.0</v>
      </c>
      <c r="N374" t="n">
        <v>467.95001220703125</v>
      </c>
      <c r="O374" t="n">
        <v>392.95001220703125</v>
      </c>
      <c r="P374" t="n">
        <v>317.95001220703125</v>
      </c>
      <c r="Q374" t="n">
        <v>390.0</v>
      </c>
      <c r="R374" t="n">
        <v>320.0</v>
      </c>
      <c r="S374" t="s">
        <v>436</v>
      </c>
      <c r="T374" t="s">
        <v>436</v>
      </c>
      <c r="U374" t="s">
        <v>436</v>
      </c>
    </row>
    <row r="375" spans="1:9" x14ac:dyDescent="0.2">
      <c r="A375" t="s">
        <v>206</v>
      </c>
      <c r="B375" s="1" t="s">
        <v>331</v>
      </c>
      <c r="C375">
        <v>5</v>
      </c>
      <c r="D375" t="s">
        <v>406</v>
      </c>
      <c r="E375" t="n">
        <v>170.5</v>
      </c>
      <c r="F375" t="n">
        <v>170.5</v>
      </c>
      <c r="G375" s="4">
        <v>43434</v>
      </c>
      <c r="H375" s="4">
        <v>43461</v>
      </c>
      <c r="I375">
        <f t="shared" si="5"/>
        <v>27</v>
      </c>
      <c r="J375" t="n">
        <v>170.0</v>
      </c>
      <c r="K375" t="n">
        <v>17.350000381469727</v>
      </c>
      <c r="L375" t="n">
        <v>90.0</v>
      </c>
      <c r="M375" t="n">
        <v>42.0</v>
      </c>
      <c r="N375" t="n">
        <v>212.5</v>
      </c>
      <c r="O375" t="n">
        <v>254.5</v>
      </c>
      <c r="P375" t="n">
        <v>296.5</v>
      </c>
      <c r="Q375" t="n">
        <v>255.0</v>
      </c>
      <c r="R375" t="n">
        <v>295.0</v>
      </c>
      <c r="S375" t="n">
        <v>0.949999988079071</v>
      </c>
      <c r="T375" t="n">
        <v>0.550000011920929</v>
      </c>
      <c r="U375" t="n">
        <v>285.0</v>
      </c>
    </row>
    <row r="376" spans="1:9" x14ac:dyDescent="0.2">
      <c r="A376" t="s">
        <v>206</v>
      </c>
      <c r="B376" s="1" t="s">
        <v>331</v>
      </c>
      <c r="C376">
        <v>5</v>
      </c>
      <c r="D376" t="s">
        <v>407</v>
      </c>
      <c r="E376" t="n">
        <v>170.5</v>
      </c>
      <c r="F376" t="n">
        <v>170.5</v>
      </c>
      <c r="G376" s="4">
        <v>43434</v>
      </c>
      <c r="H376" s="4">
        <v>43461</v>
      </c>
      <c r="I376">
        <f t="shared" si="5"/>
        <v>27</v>
      </c>
      <c r="J376" t="n">
        <v>170.0</v>
      </c>
      <c r="K376" t="n">
        <v>16.5</v>
      </c>
      <c r="L376" t="n">
        <v>95.0</v>
      </c>
      <c r="M376" t="n">
        <v>44.0</v>
      </c>
      <c r="N376" t="n">
        <v>126.5</v>
      </c>
      <c r="O376" t="n">
        <v>82.5</v>
      </c>
      <c r="P376" t="n">
        <v>38.5</v>
      </c>
      <c r="Q376" t="n">
        <v>85.0</v>
      </c>
      <c r="R376" t="n">
        <v>40.0</v>
      </c>
      <c r="S376" t="s">
        <v>436</v>
      </c>
      <c r="T376" t="s">
        <v>436</v>
      </c>
      <c r="U376" t="s">
        <v>436</v>
      </c>
    </row>
    <row r="377" spans="1:9" x14ac:dyDescent="0.2">
      <c r="A377" t="s">
        <v>207</v>
      </c>
      <c r="B377" s="1" t="s">
        <v>330</v>
      </c>
      <c r="C377">
        <v>10</v>
      </c>
      <c r="D377" t="s">
        <v>406</v>
      </c>
      <c r="E377" t="n">
        <v>487.6499938964844</v>
      </c>
      <c r="F377" t="n">
        <v>487.6499938964844</v>
      </c>
      <c r="G377" s="4">
        <v>43434</v>
      </c>
      <c r="H377" s="4">
        <v>43461</v>
      </c>
      <c r="I377">
        <f t="shared" si="5"/>
        <v>27</v>
      </c>
      <c r="J377" t="n">
        <v>490.0</v>
      </c>
      <c r="K377" t="n">
        <v>19.200000762939453</v>
      </c>
      <c r="L377" t="n">
        <v>35.0</v>
      </c>
      <c r="M377" t="n">
        <v>46.0</v>
      </c>
      <c r="N377" t="n">
        <v>533.6500244140625</v>
      </c>
      <c r="O377" t="n">
        <v>579.6500244140625</v>
      </c>
      <c r="P377" t="n">
        <v>625.6500244140625</v>
      </c>
      <c r="Q377" t="n">
        <v>580.0</v>
      </c>
      <c r="R377" t="n">
        <v>630.0</v>
      </c>
      <c r="S377" t="s">
        <v>436</v>
      </c>
      <c r="T377" t="n">
        <v>2.0</v>
      </c>
      <c r="U377" t="n">
        <v>560.0</v>
      </c>
    </row>
    <row r="378" spans="1:9" x14ac:dyDescent="0.2">
      <c r="A378" t="s">
        <v>207</v>
      </c>
      <c r="B378" s="1" t="s">
        <v>330</v>
      </c>
      <c r="C378">
        <v>10</v>
      </c>
      <c r="D378" t="s">
        <v>407</v>
      </c>
      <c r="E378" t="n">
        <v>487.6499938964844</v>
      </c>
      <c r="F378" t="n">
        <v>487.6499938964844</v>
      </c>
      <c r="G378" s="4">
        <v>43434</v>
      </c>
      <c r="H378" s="4">
        <v>43461</v>
      </c>
      <c r="I378">
        <f t="shared" si="5"/>
        <v>27</v>
      </c>
      <c r="J378" t="n">
        <v>490.0</v>
      </c>
      <c r="K378" t="n">
        <v>18.850000381469727</v>
      </c>
      <c r="L378" t="n">
        <v>37.0</v>
      </c>
      <c r="M378" t="n">
        <v>49.0</v>
      </c>
      <c r="N378" t="n">
        <v>438.6499938964844</v>
      </c>
      <c r="O378" t="n">
        <v>389.6499938964844</v>
      </c>
      <c r="P378" t="n">
        <v>340.6499938964844</v>
      </c>
      <c r="Q378" t="n">
        <v>390.0</v>
      </c>
      <c r="R378" t="n">
        <v>340.0</v>
      </c>
      <c r="S378" t="s">
        <v>436</v>
      </c>
      <c r="T378" t="s">
        <v>436</v>
      </c>
      <c r="U378" t="s">
        <v>436</v>
      </c>
    </row>
    <row r="379" spans="1:9" x14ac:dyDescent="0.2">
      <c r="H379" s="4"/>
    </row>
    <row r="380" spans="1:9" x14ac:dyDescent="0.2">
      <c r="H380" s="4"/>
    </row>
    <row r="381" spans="1:9" x14ac:dyDescent="0.2">
      <c r="H381" s="4"/>
    </row>
    <row r="382" spans="1:9" x14ac:dyDescent="0.2">
      <c r="H382" s="4"/>
    </row>
    <row r="383" spans="1:9" x14ac:dyDescent="0.2">
      <c r="H383" s="4"/>
    </row>
    <row r="384" spans="1:9" x14ac:dyDescent="0.2">
      <c r="H384" s="4"/>
    </row>
    <row r="385" spans="8:8" x14ac:dyDescent="0.2">
      <c r="H385" s="4"/>
    </row>
    <row r="386" spans="8:8" x14ac:dyDescent="0.2">
      <c r="H386" s="4"/>
    </row>
    <row r="387" spans="8:8" x14ac:dyDescent="0.2">
      <c r="H387" s="4"/>
    </row>
    <row r="388" spans="8:8" x14ac:dyDescent="0.2">
      <c r="H388" s="4"/>
    </row>
    <row r="389" spans="8:8" x14ac:dyDescent="0.2">
      <c r="H389" s="4"/>
    </row>
  </sheetData>
  <hyperlinks>
    <hyperlink ref="B3" r:id="rId1" xr:uid="{F217604B-17AD-5E42-A318-9899F86E4880}"/>
    <hyperlink ref="B6" r:id="rId2" xr:uid="{8360C4EE-3A85-3140-8FE8-5B93800C351B}"/>
    <hyperlink ref="B8" r:id="rId3" xr:uid="{1E36589B-F133-6F4E-85C8-31E1AF3A4815}"/>
    <hyperlink ref="B10" r:id="rId4" xr:uid="{918A3D0B-199F-2145-A7C6-6991204117D0}"/>
    <hyperlink ref="B12" r:id="rId5" xr:uid="{CD533F2D-3819-D24A-9BC6-B85576150037}"/>
    <hyperlink ref="B14" r:id="rId6" xr:uid="{25AC8019-6A39-2345-9326-77F5BE377ABF}"/>
    <hyperlink ref="B16" r:id="rId7" xr:uid="{1588AA96-EEFE-274A-A0EB-61D796A1C2F3}"/>
    <hyperlink ref="B18" r:id="rId8" xr:uid="{9FA4811B-4FFB-804F-AC6C-D766EE5C1EB8}"/>
    <hyperlink ref="B20" r:id="rId9" xr:uid="{4CF94945-4CFF-F04C-B3B4-94F432D5432D}"/>
    <hyperlink ref="B24" r:id="rId10" xr:uid="{68DAA6E0-F187-BA4E-AFE8-37BFFDEAD9AD}"/>
    <hyperlink ref="B22" r:id="rId11" xr:uid="{4446B71A-C948-7B45-98DC-58412822DA83}"/>
    <hyperlink ref="B26" r:id="rId12" xr:uid="{6E18675D-87FC-7442-B4C3-899838765CFF}"/>
    <hyperlink ref="B28" r:id="rId13" xr:uid="{E1E00026-C278-E940-9E8F-4868E6045894}"/>
    <hyperlink ref="B30" r:id="rId14" xr:uid="{AE0B14A7-2B1E-6B47-BE3F-DEC80546BA50}"/>
    <hyperlink ref="B32" r:id="rId15" xr:uid="{5BF81A35-E039-F448-951B-88F2E429AB6D}"/>
    <hyperlink ref="B34" r:id="rId16" xr:uid="{B309EE87-45B2-3440-BDF1-206F00FD5E11}"/>
    <hyperlink ref="B36" r:id="rId17" xr:uid="{7ABFAE02-C151-4B43-93DC-7A27B9A5C501}"/>
    <hyperlink ref="B38" r:id="rId18" xr:uid="{7194223E-8F18-D049-AEE6-1D75440E036A}"/>
    <hyperlink ref="B40" r:id="rId19" xr:uid="{34042A76-0120-D249-8EF7-222F4F2E6C99}"/>
    <hyperlink ref="B42" r:id="rId20" xr:uid="{88130889-6480-8143-9C48-3E799DF01D9B}"/>
    <hyperlink ref="B44" r:id="rId21" xr:uid="{7343E720-B8D7-D948-B971-AC1137E2935C}"/>
    <hyperlink ref="B46" r:id="rId22" xr:uid="{CABD7B7E-8FE1-F442-8D44-7BD7355E70B7}"/>
    <hyperlink ref="B48" r:id="rId23" xr:uid="{DCFA69E5-A555-2F48-A11B-A9D59D74905B}"/>
    <hyperlink ref="B50" r:id="rId24" xr:uid="{FB46811C-D410-A041-9EBD-B4FA29D0238E}"/>
    <hyperlink ref="B52" r:id="rId25" xr:uid="{9DB3C502-58EB-8C42-8A9F-4BDB2FF261D9}"/>
    <hyperlink ref="B54" r:id="rId26" xr:uid="{14B39A8F-7483-BE46-9D30-1ED3A820F52A}"/>
    <hyperlink ref="B56" r:id="rId27" xr:uid="{3D895A6D-8353-9349-B133-36B1966D5E4B}"/>
    <hyperlink ref="B58" r:id="rId28" xr:uid="{9271558F-E051-5748-8265-4D20A9B82090}"/>
    <hyperlink ref="B60" r:id="rId29" xr:uid="{058ED284-1773-4F42-9694-F813B4BF850F}"/>
    <hyperlink ref="B62" r:id="rId30" xr:uid="{3962FD45-5359-A847-9F9A-80E123221682}"/>
    <hyperlink ref="B64" r:id="rId31" xr:uid="{9E3035DC-DEBD-0640-90F0-21AE98CEDD47}"/>
    <hyperlink ref="B66" r:id="rId32" xr:uid="{A11FD9A5-E28E-2F44-B427-FB9F81955A0E}"/>
    <hyperlink ref="B68" r:id="rId33" xr:uid="{64450EEE-19C4-F94E-9DB4-2852C89CA2C1}"/>
    <hyperlink ref="B70" r:id="rId34" xr:uid="{8BDEC150-CC07-3047-A941-30ED3812D677}"/>
    <hyperlink ref="B72" r:id="rId35" xr:uid="{0B8C99F6-F77C-754B-B1C9-CA9DF7812BFB}"/>
    <hyperlink ref="B74" r:id="rId36" xr:uid="{0BB2C03D-ED53-DF49-882E-5D1406FB9A78}"/>
    <hyperlink ref="B76" r:id="rId37" xr:uid="{D34607CF-B5EB-A342-9271-CA8352240F1C}"/>
    <hyperlink ref="B78" r:id="rId38" xr:uid="{ABCAA9D3-7244-E84D-8978-78A03FFF776A}"/>
    <hyperlink ref="B80" r:id="rId39" xr:uid="{2CBCFBAD-C6C6-894E-A251-6A387703B389}"/>
    <hyperlink ref="B82" r:id="rId40" xr:uid="{FCAF6E64-802A-BC49-9F82-A07FB4976D43}"/>
    <hyperlink ref="B84" r:id="rId41" xr:uid="{11807E6C-283A-9348-A003-C38DFBCF1850}"/>
    <hyperlink ref="B113" r:id="rId42" xr:uid="{1104B492-BFF6-AB40-A46A-9F7B057EECB2}"/>
    <hyperlink ref="B150" r:id="rId43" xr:uid="{AD677A0D-08F7-0C41-A3A9-A67EC02FB437}"/>
    <hyperlink ref="B152" r:id="rId44" xr:uid="{8B51DCFB-A247-5143-9257-CFC2546B3E26}"/>
    <hyperlink ref="B180" r:id="rId45" xr:uid="{176CAF01-BC5C-BD4A-870C-5629F5CD8068}"/>
    <hyperlink ref="B182" r:id="rId46" xr:uid="{49883117-B5CF-D140-85BE-CE571F4BDEFE}"/>
    <hyperlink ref="B200" r:id="rId47" xr:uid="{A9A93524-79EB-C74B-9FCF-E9C46BD06067}"/>
    <hyperlink ref="B198" r:id="rId48" xr:uid="{19CEC697-CCDE-484A-A05C-86B5B1D00388}"/>
    <hyperlink ref="B214" r:id="rId49" xr:uid="{0A5C6994-6FB9-504A-8255-D25C4CB377AA}"/>
    <hyperlink ref="B216" r:id="rId50" xr:uid="{0D628306-DF5F-094B-BDEF-B28F5364EFF6}"/>
    <hyperlink ref="B234" r:id="rId51" xr:uid="{50B30F7B-1298-654A-927D-960E6D32A372}"/>
    <hyperlink ref="B248" r:id="rId52" xr:uid="{4375020C-4636-BA42-97BC-5E5639D06D06}"/>
    <hyperlink ref="B274" r:id="rId53" xr:uid="{32B2CFCE-1001-2747-BBD2-5B8DB753D7DD}"/>
    <hyperlink ref="B290" r:id="rId54" xr:uid="{CB9DD671-5956-914C-83B7-76AF2F569992}"/>
    <hyperlink ref="B304" r:id="rId55" xr:uid="{B008694C-4792-7344-BC88-EA3F99719C17}"/>
    <hyperlink ref="B320" r:id="rId56" xr:uid="{C5AB663F-390A-6048-91C9-F6B8CD2E75A9}"/>
    <hyperlink ref="B336" r:id="rId57" xr:uid="{AAA53FA7-C305-A841-B52C-A008DB16310D}"/>
    <hyperlink ref="B352" r:id="rId58" xr:uid="{4063473A-D187-A64E-9936-8F6B531A91C6}"/>
    <hyperlink ref="B366" r:id="rId59" xr:uid="{9D69C07C-1610-CD44-8062-3DA1B6399526}"/>
    <hyperlink ref="B242" r:id="rId60" xr:uid="{8511EEBA-7D6F-C24D-8740-6AE9875D0147}"/>
    <hyperlink ref="B246" r:id="rId61" xr:uid="{7AFD71DA-E31E-0E4E-8A57-BB7CC3177FB1}"/>
    <hyperlink ref="B230" r:id="rId62" xr:uid="{A122B855-D5B4-C04A-BCFD-66FD8A325CBB}"/>
    <hyperlink ref="B228" r:id="rId63" xr:uid="{424D135D-4B0C-E245-AD88-FD2EE16ACEDA}"/>
    <hyperlink ref="B224" r:id="rId64" xr:uid="{ABC0687D-9F72-5B47-A404-E24DFDDB1E6C}"/>
    <hyperlink ref="B210" r:id="rId65" xr:uid="{19545D66-E79E-F34B-B1D9-C0C8154A1746}"/>
    <hyperlink ref="B192" r:id="rId66" xr:uid="{384832B6-F4C9-C64E-8CC0-D8A7864333EC}"/>
    <hyperlink ref="B176" r:id="rId67" xr:uid="{412A6029-4607-FE4C-A033-0883F7DD4C5F}"/>
    <hyperlink ref="B164" r:id="rId68" xr:uid="{3E1EF2F5-D3F1-8F45-88EE-591EAC6CD97C}"/>
    <hyperlink ref="B162" r:id="rId69" xr:uid="{D3EAEF87-149E-5340-93F7-3DA8D983507F}"/>
    <hyperlink ref="B146" r:id="rId70" xr:uid="{616EF696-C706-774F-9BC3-57935976B3E7}"/>
    <hyperlink ref="B125" r:id="rId71" xr:uid="{A50155ED-63F0-A24A-BCA9-989317520D31}"/>
    <hyperlink ref="B106" r:id="rId72" xr:uid="{E49FF443-C7C5-7840-8D6D-6DD84351BA02}"/>
    <hyperlink ref="B93" r:id="rId73" xr:uid="{1F3482F1-C758-8C46-862C-E746B7001A43}"/>
    <hyperlink ref="B88" r:id="rId74" xr:uid="{EB8A4CD6-AF9B-8144-8740-841BA6915920}"/>
    <hyperlink ref="B86" r:id="rId75" xr:uid="{65E432E4-A5B0-FC4A-8DE9-7A4E7B68E096}"/>
    <hyperlink ref="B104" r:id="rId76" xr:uid="{88DE9343-AB59-C74A-895F-631EBD55BA7D}"/>
    <hyperlink ref="B136" r:id="rId77" xr:uid="{4DCCC06C-B22E-424D-8ED5-5FF5BBB02CFB}"/>
    <hyperlink ref="B134" r:id="rId78" xr:uid="{4ED8B4C1-7299-B441-885C-3F7D2D411588}"/>
    <hyperlink ref="B126" r:id="rId79" xr:uid="{C6E1773F-E150-E444-9659-789D7CF0AD25}"/>
    <hyperlink ref="B98" r:id="rId80" xr:uid="{6B5232CC-C91C-F441-9917-EB7CB79CB67A}"/>
    <hyperlink ref="B102" r:id="rId81" xr:uid="{970201AB-51DD-1A48-9679-8D91BE72B091}"/>
    <hyperlink ref="B148" r:id="rId82" xr:uid="{26C577A1-BC6C-EE41-81F4-59C8866C1B62}"/>
    <hyperlink ref="B142" r:id="rId83" xr:uid="{DA6C3BA7-9BD7-654C-8CAB-D374273101DA}"/>
    <hyperlink ref="B138" r:id="rId84" xr:uid="{AB537A92-9266-1941-87BB-3AB33F12CA55}"/>
    <hyperlink ref="B120" r:id="rId85" xr:uid="{41DFB326-6023-9847-8031-8AFF32BE0275}"/>
    <hyperlink ref="B160" r:id="rId86" xr:uid="{BE97719E-B77F-7741-9197-0C86926877BD}"/>
    <hyperlink ref="B166" r:id="rId87" xr:uid="{AE24C8A4-5F2F-7F48-B399-65FBF6F17418}"/>
    <hyperlink ref="B168" r:id="rId88" xr:uid="{968ABEFF-AA66-CF48-8AF6-1E516AD0291D}"/>
    <hyperlink ref="B170" r:id="rId89" xr:uid="{649F1F0F-1F98-4742-A58D-BCEFEA4A5F95}"/>
    <hyperlink ref="B174" r:id="rId90" xr:uid="{8DE6A148-F25A-0C45-ACB6-9ABD12782EA8}"/>
    <hyperlink ref="B172" r:id="rId91" xr:uid="{3EF2AD2D-D5B8-2D4D-831E-8B1844B382CC}"/>
    <hyperlink ref="B184" r:id="rId92" xr:uid="{14873383-8F06-3340-913D-B8B0228E5F29}"/>
    <hyperlink ref="B186" r:id="rId93" xr:uid="{506D8FF0-BE32-374A-AD9E-2479E34E7E1C}"/>
    <hyperlink ref="B188" r:id="rId94" xr:uid="{BAB5B873-FCC0-0947-A462-1CA6797462B4}"/>
    <hyperlink ref="B190" r:id="rId95" xr:uid="{F9257826-3899-7F4E-AD17-48211C2C8C85}"/>
    <hyperlink ref="B116" r:id="rId96" xr:uid="{090EAA3F-BD53-6A4C-A54D-5514CE3007BE}"/>
    <hyperlink ref="B158" r:id="rId97" xr:uid="{6E8B66C8-FA25-7F4F-88B2-64991D754BD8}"/>
    <hyperlink ref="B156" r:id="rId98" xr:uid="{D0594948-CC7B-284E-B4A3-AF2FFA3DED7B}"/>
    <hyperlink ref="B154" r:id="rId99" xr:uid="{AADD5135-A4C9-FB40-B520-89DB8BB86449}"/>
    <hyperlink ref="B144" r:id="rId100" xr:uid="{9493E6C0-D7D7-D64B-8CA5-B2A4D1DF6F3A}"/>
    <hyperlink ref="B194" r:id="rId101" xr:uid="{0A000322-8E40-7949-9B0A-5E744DD6534C}"/>
    <hyperlink ref="B196" r:id="rId102" xr:uid="{BADA0507-AC69-D04B-BCC7-D59C75E2FBA1}"/>
    <hyperlink ref="B204" r:id="rId103" xr:uid="{6BF2F1A6-414F-574F-BCDF-6F4520F8E6AA}"/>
    <hyperlink ref="B206" r:id="rId104" xr:uid="{8F62E032-913A-F448-B2FD-ABE3DEAA5096}"/>
    <hyperlink ref="B208" r:id="rId105" xr:uid="{E66CCEAA-5C69-C945-8869-AF8787773651}"/>
    <hyperlink ref="B212" r:id="rId106" xr:uid="{A1B220E4-D223-7C4F-A019-75465E185AB9}"/>
    <hyperlink ref="B238" r:id="rId107" xr:uid="{B6D7EB76-AD0E-7840-853C-F1685AC01E46}"/>
    <hyperlink ref="B250" r:id="rId108" xr:uid="{AC141070-D2A1-5A46-89D7-B9F204A4F6BC}"/>
    <hyperlink ref="B252" r:id="rId109" xr:uid="{2ACEF2EF-4550-6142-82A0-39F823645AC1}"/>
    <hyperlink ref="B254" r:id="rId110" xr:uid="{F6437BF2-E137-B74A-8FC9-A546D21E3437}"/>
    <hyperlink ref="B256" r:id="rId111" xr:uid="{7533EFB6-58B8-A04B-8F19-3B31612EE56C}"/>
    <hyperlink ref="B258" r:id="rId112" xr:uid="{027D8252-0FF5-D54E-A83C-EF1773DE5F8D}"/>
    <hyperlink ref="B298" r:id="rId113" xr:uid="{8A397F8C-2110-D441-97FD-25A74FD61B63}"/>
    <hyperlink ref="B300" r:id="rId114" xr:uid="{2317CDDF-0B22-B940-823C-F0303388E82A}"/>
    <hyperlink ref="B330" r:id="rId115" xr:uid="{4C22C513-1144-894F-B1D1-0C76859870B6}"/>
    <hyperlink ref="B332" r:id="rId116" xr:uid="{C02280D0-7711-E64E-82A6-820AA2ABBBD4}"/>
    <hyperlink ref="B378" r:id="rId117" xr:uid="{6891EB08-E653-FC41-8977-1145666DA59A}"/>
    <hyperlink ref="B376" r:id="rId118" xr:uid="{4DFE63FD-6909-3B4D-81FA-677DFDD14CC6}"/>
    <hyperlink ref="B374" r:id="rId119" xr:uid="{E30BDC4F-EA48-B447-91EA-4E403F2DEACD}"/>
    <hyperlink ref="B370" r:id="rId120" xr:uid="{FCC6DE67-BC3F-E843-9D84-E35A5DC69DDA}"/>
    <hyperlink ref="B372" r:id="rId121" xr:uid="{913BF721-580D-B54E-91B9-5B5FF362D67B}"/>
    <hyperlink ref="B368" r:id="rId122" xr:uid="{75A4784C-3259-E343-A4A3-DBEF1CF93936}"/>
    <hyperlink ref="B364" r:id="rId123" xr:uid="{22BD86E2-DFE0-2441-98CE-02350B3A2285}"/>
    <hyperlink ref="B356" r:id="rId124" xr:uid="{0BA31AA1-D371-B74B-8DFD-D8C5065B104F}"/>
    <hyperlink ref="B358" r:id="rId125" xr:uid="{AD7EAEC3-072E-8249-BC66-AD14E77AB2F9}"/>
    <hyperlink ref="B360" r:id="rId126" xr:uid="{0B0B91D8-B2ED-0E4E-9961-BE53AA2A9E4B}"/>
    <hyperlink ref="B362" r:id="rId127" xr:uid="{178683D1-CD7B-5049-83BD-B8DE6CD4BBAF}"/>
    <hyperlink ref="B340" r:id="rId128" xr:uid="{E1E72BE8-572E-EA47-881C-4EB0AD0E44AD}"/>
    <hyperlink ref="B342" r:id="rId129" xr:uid="{42811383-10A1-CC46-825E-CC74FE99476D}"/>
    <hyperlink ref="B344" r:id="rId130" xr:uid="{7A9FF34C-9536-CC49-A8AD-1AE1CABE53F6}"/>
    <hyperlink ref="B346" r:id="rId131" xr:uid="{3BCE1723-E1CF-CE44-B27D-C9F5DE75CDDA}"/>
    <hyperlink ref="B348" r:id="rId132" xr:uid="{52162061-0FDD-8442-B15F-3CF18672C76B}"/>
    <hyperlink ref="B350" r:id="rId133" xr:uid="{7627BEB0-91C2-854D-A262-719A4A458DAE}"/>
    <hyperlink ref="B354" r:id="rId134" xr:uid="{0A34233E-64DD-3446-99EC-4A0A3B074645}"/>
    <hyperlink ref="B288" r:id="rId135" xr:uid="{947177AD-F909-B842-8CB5-A200B8FCE2CE}"/>
    <hyperlink ref="B292" r:id="rId136" xr:uid="{BC0D5CDB-D37B-AC49-84C9-A19F6CA77536}"/>
    <hyperlink ref="B294" r:id="rId137" xr:uid="{0ADB0F07-D26D-D348-8B6B-C3D841DDA795}"/>
    <hyperlink ref="B296" r:id="rId138" xr:uid="{72C1AF62-7745-2E49-A3AF-9A167652C70F}"/>
    <hyperlink ref="B268" r:id="rId139" xr:uid="{6B80E54A-F661-AE4B-9647-7354703BBDE1}"/>
    <hyperlink ref="B96" r:id="rId140" xr:uid="{CFEFF360-B652-BF44-865B-191EF0816CE9}"/>
    <hyperlink ref="B100" r:id="rId141" xr:uid="{F14A7FFC-3B49-F64D-880F-725977A99EA6}"/>
    <hyperlink ref="B108" r:id="rId142" xr:uid="{D3958696-AC79-A844-8D13-2692984CB333}"/>
    <hyperlink ref="B110" r:id="rId143" xr:uid="{53AFC754-9421-DE47-B4D1-05F1508E34A6}"/>
    <hyperlink ref="B122" r:id="rId144" xr:uid="{BE14F49B-ABC4-CA4E-A04C-4EF7044F03FA}"/>
    <hyperlink ref="B128" r:id="rId145" xr:uid="{38B9F48D-310A-3544-A859-0EDDF9A884D2}"/>
    <hyperlink ref="B130" r:id="rId146" xr:uid="{1AEA3E6F-476D-AE47-8EA2-4405175751EC}"/>
    <hyperlink ref="B132" r:id="rId147" xr:uid="{CF55C305-562F-C44E-B3D3-DD4E7FD4B297}"/>
    <hyperlink ref="B140" r:id="rId148" xr:uid="{304F6A82-25D0-FF44-8CE3-3167D89C51EC}"/>
    <hyperlink ref="B178" r:id="rId149" xr:uid="{57E76070-7D19-6749-9B33-13F74883F86B}"/>
    <hyperlink ref="B222" r:id="rId150" xr:uid="{D0CBEF3C-F9CC-1140-8B5E-3E20EB7DDB57}"/>
    <hyperlink ref="B218" r:id="rId151" xr:uid="{E99BA206-3970-F149-8454-05FEB7A82409}"/>
    <hyperlink ref="B220" r:id="rId152" xr:uid="{98EBC59B-8083-F94A-A2CA-B7AD70D468F1}"/>
    <hyperlink ref="B266" r:id="rId153" xr:uid="{30C905AA-FF19-DE48-988E-18A5FC972BC2}"/>
    <hyperlink ref="B270" r:id="rId154" xr:uid="{A41A463B-372B-FA48-900F-4D64432BC41C}"/>
    <hyperlink ref="B272" r:id="rId155" xr:uid="{8180CEFD-29A7-E04F-999F-8A77376D3E19}"/>
    <hyperlink ref="B276" r:id="rId156" xr:uid="{3AED11BA-A011-1243-949B-0CA8070C731B}"/>
    <hyperlink ref="B278" r:id="rId157" xr:uid="{4BFA1338-1072-EF40-A858-0FAE74E96810}"/>
    <hyperlink ref="B280" r:id="rId158" xr:uid="{B868D32C-5B48-BE40-90C9-464E4DD4833C}"/>
    <hyperlink ref="B282" r:id="rId159" xr:uid="{5DBAD861-E3F8-894E-B0C2-D22B9E393CFC}"/>
    <hyperlink ref="B284" r:id="rId160" xr:uid="{B8D70D25-9FEB-EC49-9DC1-FDF3B7C2ACF1}"/>
    <hyperlink ref="B286" r:id="rId161" xr:uid="{0C0B3031-ACF8-CD4B-97E2-04D887CC8F4C}"/>
    <hyperlink ref="B306" r:id="rId162" xr:uid="{16ECC874-3708-8D4C-A8E5-8655476FC9E3}"/>
    <hyperlink ref="B308" r:id="rId163" xr:uid="{8597EDC9-AF50-0842-8474-744EA9A2D82E}"/>
    <hyperlink ref="B310" r:id="rId164" xr:uid="{1E81A2CF-E994-804C-A6C8-51798190A64F}"/>
    <hyperlink ref="B312" r:id="rId165" xr:uid="{E63017DA-0876-7C42-AB71-88658752E14C}"/>
    <hyperlink ref="B314" r:id="rId166" xr:uid="{77481E1C-46B8-5A4C-86C4-56FB8714D288}"/>
    <hyperlink ref="B316" r:id="rId167" xr:uid="{16611BB3-BAF2-754C-B222-60056E59D3A7}"/>
    <hyperlink ref="B318" r:id="rId168" xr:uid="{5DF89102-7AAB-284C-95A2-62FF523FFC17}"/>
    <hyperlink ref="B322" r:id="rId169" xr:uid="{0B844372-5F75-8740-9B1F-7FD3E71D26A1}"/>
    <hyperlink ref="B324" r:id="rId170" xr:uid="{19B58B83-9C34-924D-9391-3900B1BBB9A1}"/>
    <hyperlink ref="B326" r:id="rId171" xr:uid="{47308D85-E9E9-C141-B47C-C505F0B33746}"/>
    <hyperlink ref="B328" r:id="rId172" xr:uid="{D98C8D51-5B15-3F43-B961-61E1882F35A3}"/>
    <hyperlink ref="B334" r:id="rId173" xr:uid="{D0399105-8600-4A46-AE1A-D44BAEC13E7F}"/>
    <hyperlink ref="B338" r:id="rId174" xr:uid="{0CA6C156-1AAD-8A40-90E0-22841F65D046}"/>
    <hyperlink ref="B90" r:id="rId175" xr:uid="{7F5BB7B7-4F54-E345-BDF8-D57327E3B257}"/>
    <hyperlink ref="B94" r:id="rId176" xr:uid="{29878E24-4B26-B048-A263-E3560868C668}"/>
    <hyperlink ref="B114" r:id="rId177" xr:uid="{62D0C91F-CD22-3A4C-B4C4-8C97B4D75087}"/>
    <hyperlink ref="B118" r:id="rId178" xr:uid="{47587FD7-EFB6-9A47-B0F4-9D5A063AC82E}"/>
    <hyperlink ref="B202" r:id="rId179" xr:uid="{41294258-CC8C-EC4B-8E36-5F1F93E8E81D}"/>
    <hyperlink ref="B226" r:id="rId180" xr:uid="{4189A829-2121-1644-946E-AB5C72F27247}"/>
    <hyperlink ref="B232" r:id="rId181" xr:uid="{A0DEDA2F-4954-4C42-AA28-B2A7E85AEFA1}"/>
    <hyperlink ref="B236" r:id="rId182" xr:uid="{25FAE24F-7A5A-E742-8471-334CCCEA1F37}"/>
    <hyperlink ref="B240" r:id="rId183" xr:uid="{F11AF765-60B1-094F-9BA0-C3052A3B4B22}"/>
    <hyperlink ref="B244" r:id="rId184" xr:uid="{B7A34DBB-A387-324B-AA39-DC60605EFFF6}"/>
    <hyperlink ref="B262" r:id="rId185" xr:uid="{F8473F40-9E40-8045-AE1B-DE7BF8E88330}"/>
    <hyperlink ref="B302" r:id="rId186" xr:uid="{697F986A-BDB6-EF4C-8696-336D332AD577}"/>
    <hyperlink ref="B260" r:id="rId187" xr:uid="{3B00A128-C0F2-B341-BCC2-B6BB5B12A6F5}"/>
    <hyperlink ref="B4" r:id="rId188" xr:uid="{64AA972E-ABA4-044E-ADFA-BF286FF2A132}"/>
    <hyperlink ref="B5" r:id="rId189" xr:uid="{A8B0D992-043E-A245-B8CC-CED3D780D940}"/>
    <hyperlink ref="B7" r:id="rId190" xr:uid="{DCDE7E13-6F92-1540-9A54-4119843C1EDD}"/>
    <hyperlink ref="B9" r:id="rId191" xr:uid="{3F66E832-C7F5-9A4B-9CB3-AD4D1CA7B14A}"/>
    <hyperlink ref="B11" r:id="rId192" xr:uid="{4E619F28-39B6-514E-8DA2-9D269B925691}"/>
    <hyperlink ref="B13" r:id="rId193" xr:uid="{8E32A6F1-915C-534B-A36D-B6DAE1967C1A}"/>
    <hyperlink ref="B15" r:id="rId194" xr:uid="{986C9B80-271C-9146-AE62-F7FC303172E4}"/>
    <hyperlink ref="B17" r:id="rId195" xr:uid="{9CDCD915-5326-A544-B7EF-CF45A1763454}"/>
    <hyperlink ref="B19" r:id="rId196" xr:uid="{69988E52-DF49-814D-A59A-8769FA5725E6}"/>
    <hyperlink ref="B23" r:id="rId197" xr:uid="{7ABD61EC-857C-3440-A21D-505AD502781D}"/>
    <hyperlink ref="B21" r:id="rId198" xr:uid="{912BE259-8742-1148-BC75-4D752A91CD7F}"/>
    <hyperlink ref="B25" r:id="rId199" xr:uid="{D1B378A7-F917-854F-8EA3-88C47E7CF508}"/>
    <hyperlink ref="B27" r:id="rId200" xr:uid="{1B0E7784-D8A2-BA4C-9ECF-1DB4BC34F7D9}"/>
    <hyperlink ref="B29" r:id="rId201" xr:uid="{81FC8D50-2E84-DE45-9A43-9B127440292E}"/>
    <hyperlink ref="B31" r:id="rId202" xr:uid="{B71DA966-69F9-7744-9E30-330113EDC2F5}"/>
    <hyperlink ref="B33" r:id="rId203" xr:uid="{7E564B19-5959-6D46-A182-3E8D6659278C}"/>
    <hyperlink ref="B35" r:id="rId204" xr:uid="{8F075DE3-464E-794B-892E-9EBC643ECA82}"/>
    <hyperlink ref="B37" r:id="rId205" xr:uid="{B897679C-1341-1245-AB0A-CF94B371974E}"/>
    <hyperlink ref="B39" r:id="rId206" xr:uid="{81C0D62D-9CE3-5E4F-B2CE-8AB6012BE600}"/>
    <hyperlink ref="B41" r:id="rId207" xr:uid="{2FF3FB68-1CFC-D44A-A9AA-FE6245A1863D}"/>
    <hyperlink ref="B43" r:id="rId208" xr:uid="{E4AAAE46-A2A2-274C-8BC2-9B56AABF3F9C}"/>
    <hyperlink ref="B45" r:id="rId209" xr:uid="{C9D30410-6380-C540-B024-8A41F312C302}"/>
    <hyperlink ref="B47" r:id="rId210" xr:uid="{ACE68DB0-E72E-0E42-8304-B92B044CB1E5}"/>
    <hyperlink ref="B49" r:id="rId211" xr:uid="{B5945B67-BEF0-E141-9877-0A9A982A2B21}"/>
    <hyperlink ref="B51" r:id="rId212" xr:uid="{C19A9831-A39A-EA45-960D-F21C47163F67}"/>
    <hyperlink ref="B53" r:id="rId213" xr:uid="{8430E572-CCF4-AB4C-A0F6-E5FD7FC5B3D0}"/>
    <hyperlink ref="B55" r:id="rId214" xr:uid="{6F644691-B925-284A-B0AA-133FBFE7BAC1}"/>
    <hyperlink ref="B57" r:id="rId215" xr:uid="{0AC2E317-F184-024A-92A2-568C72FB5913}"/>
    <hyperlink ref="B59" r:id="rId216" xr:uid="{EB5A609E-DCFA-D34E-918D-EC352D096098}"/>
    <hyperlink ref="B61" r:id="rId217" xr:uid="{F2BD7908-D336-B941-8852-C3E0A85490FF}"/>
    <hyperlink ref="B63" r:id="rId218" xr:uid="{C67F00EA-6C47-B240-AC82-4CE44FE47B96}"/>
    <hyperlink ref="B65" r:id="rId219" xr:uid="{7771F159-CD8F-BB42-8075-2794AA182657}"/>
    <hyperlink ref="B67" r:id="rId220" xr:uid="{645D4693-0A72-054A-9927-BEF2B268DF1C}"/>
    <hyperlink ref="B69" r:id="rId221" xr:uid="{EB978386-A8B4-A14F-8A05-270D51BB11F1}"/>
    <hyperlink ref="B71" r:id="rId222" xr:uid="{A3C98FF7-264B-6F4F-A109-009047FBDBF4}"/>
    <hyperlink ref="B73" r:id="rId223" xr:uid="{B2977386-76FD-1241-B5F2-F6CB6CE7162B}"/>
    <hyperlink ref="B75" r:id="rId224" xr:uid="{945B1403-CCC8-234F-A0CC-90E0D1C0BF4A}"/>
    <hyperlink ref="B77" r:id="rId225" xr:uid="{67AFA78C-B244-A241-B6FF-EF7A77FAC851}"/>
    <hyperlink ref="B79" r:id="rId226" xr:uid="{7A45B3FD-3314-DE40-86AF-EFCFAC307683}"/>
    <hyperlink ref="B81" r:id="rId227" xr:uid="{0F0A533C-B417-5249-BBC4-444D8389A660}"/>
    <hyperlink ref="B83" r:id="rId228" xr:uid="{2494A53F-82B3-F548-B863-662F7B31D8EC}"/>
    <hyperlink ref="B111" r:id="rId229" xr:uid="{E9E76F11-5E60-E74A-9228-1DB729F49E8D}"/>
    <hyperlink ref="B149" r:id="rId230" xr:uid="{9F8742A1-E8F9-6144-9F42-500ACD19845D}"/>
    <hyperlink ref="B151" r:id="rId231" xr:uid="{9755FD06-F9A1-2A44-9968-9208D2A047D7}"/>
    <hyperlink ref="B179" r:id="rId232" xr:uid="{2E395320-911F-C649-8225-71D28EE6C632}"/>
    <hyperlink ref="B181" r:id="rId233" xr:uid="{B598B552-2725-0545-9699-B3AA842880BA}"/>
    <hyperlink ref="B199" r:id="rId234" xr:uid="{FB5AFD6F-662C-EA48-8737-F4442A681365}"/>
    <hyperlink ref="B197" r:id="rId235" xr:uid="{AA0CD080-0E2B-DF42-8648-5DF73F31E1C5}"/>
    <hyperlink ref="B213" r:id="rId236" xr:uid="{B657D095-0315-5D45-97DF-22ADE119FBCA}"/>
    <hyperlink ref="B215" r:id="rId237" xr:uid="{9A560819-8AFA-654A-B40E-2277404022F2}"/>
    <hyperlink ref="B233" r:id="rId238" xr:uid="{B8C8A2F8-523B-804C-88BF-536A93461421}"/>
    <hyperlink ref="B247" r:id="rId239" xr:uid="{7DE274FE-CD11-4A48-89A8-DA614AB6AC4E}"/>
    <hyperlink ref="B273" r:id="rId240" xr:uid="{E423068B-E763-D84B-9DFE-D813191232CB}"/>
    <hyperlink ref="B289" r:id="rId241" xr:uid="{36403F3C-DBA4-1240-9AE8-AC54BA7657A7}"/>
    <hyperlink ref="B303" r:id="rId242" xr:uid="{698B10DE-5FF5-4C4D-99D5-01DA0A91CFB8}"/>
    <hyperlink ref="B319" r:id="rId243" xr:uid="{19B916BC-8073-7B45-94F0-0678AC53D59A}"/>
    <hyperlink ref="B335" r:id="rId244" xr:uid="{DACC8F5D-D860-CA46-854D-1C496F3F46F0}"/>
    <hyperlink ref="B351" r:id="rId245" xr:uid="{3FEE8D24-E8F5-854F-9EEA-DB28171E5951}"/>
    <hyperlink ref="B365" r:id="rId246" xr:uid="{6535C04B-E86F-FF41-9DEC-37ADC3E21705}"/>
    <hyperlink ref="B241" r:id="rId247" xr:uid="{7D1B7EDF-5554-CB4B-9145-AADF8967950E}"/>
    <hyperlink ref="B245" r:id="rId248" xr:uid="{CE6DA588-1439-1443-A8DD-15AD822DEAD9}"/>
    <hyperlink ref="B229" r:id="rId249" xr:uid="{84126ACD-8040-0B44-9867-6AE541C3269E}"/>
    <hyperlink ref="B227" r:id="rId250" xr:uid="{5621FCDD-BC88-B74E-81B6-D399C05467CB}"/>
    <hyperlink ref="B223" r:id="rId251" xr:uid="{7EF4FC42-DF86-0D46-AB9B-CED2A6E370B6}"/>
    <hyperlink ref="B209" r:id="rId252" xr:uid="{3FB469C7-73D7-6641-BB43-E50D59422704}"/>
    <hyperlink ref="B191" r:id="rId253" xr:uid="{14E93B1E-22DC-2E4C-9836-7EFE31064374}"/>
    <hyperlink ref="B175" r:id="rId254" xr:uid="{DE8E1341-FB85-1443-A057-0AF6FA863D47}"/>
    <hyperlink ref="B163" r:id="rId255" xr:uid="{22633309-B122-AB4F-B47B-91FD816F45F4}"/>
    <hyperlink ref="B161" r:id="rId256" xr:uid="{D25787FE-5C76-4641-AA4B-0319A66EC108}"/>
    <hyperlink ref="B145" r:id="rId257" xr:uid="{497A73D6-28A9-3047-8FC2-DB68C1CF8F88}"/>
    <hyperlink ref="B123" r:id="rId258" xr:uid="{1C98CE3C-6314-4D4D-83F3-E78CBC5BC808}"/>
    <hyperlink ref="B105" r:id="rId259" xr:uid="{A3DFDE1F-9428-754B-9116-DF63551E0A0A}"/>
    <hyperlink ref="B91" r:id="rId260" xr:uid="{707B380B-79EC-EC43-BD0A-894B33020223}"/>
    <hyperlink ref="B87" r:id="rId261" xr:uid="{AB2D29EF-A721-0A4F-8362-AF172843FC59}"/>
    <hyperlink ref="B85" r:id="rId262" xr:uid="{DF85CFA9-0DD6-2243-9857-F5D8E3840707}"/>
    <hyperlink ref="B103" r:id="rId263" xr:uid="{27D6F7DD-1300-AA45-9C92-959A7E4E7A71}"/>
    <hyperlink ref="B135" r:id="rId264" xr:uid="{CF0F75BA-9250-5C42-98FA-3517AEBCE7A1}"/>
    <hyperlink ref="B133" r:id="rId265" xr:uid="{D84A4D6C-FDBE-8F41-841D-FBC6375DA1FA}"/>
    <hyperlink ref="B124" r:id="rId266" xr:uid="{71B0A069-2739-0441-B2BC-67CBE5B91BC4}"/>
    <hyperlink ref="B97" r:id="rId267" xr:uid="{120E1E4C-A618-3B48-AB36-768C1A767A21}"/>
    <hyperlink ref="B101" r:id="rId268" xr:uid="{6F4F2FE4-94F4-254A-9D3F-9B25B22ECF98}"/>
    <hyperlink ref="B147" r:id="rId269" xr:uid="{64BA6ADC-56A9-BF4F-9501-E42C19A94B5E}"/>
    <hyperlink ref="B141" r:id="rId270" xr:uid="{A49AA689-B296-5943-A253-C69C5D023FA6}"/>
    <hyperlink ref="B137" r:id="rId271" xr:uid="{F1EBB88C-70BF-8E4B-804F-19C51B1F25EC}"/>
    <hyperlink ref="B119" r:id="rId272" xr:uid="{F90EC5C5-E429-7E4F-AB73-302E4C432977}"/>
    <hyperlink ref="B159" r:id="rId273" xr:uid="{7B2E6CA1-9D23-B14B-BB35-C91ED37499C1}"/>
    <hyperlink ref="B165" r:id="rId274" xr:uid="{1345EC70-131B-174F-BF72-134298DE0691}"/>
    <hyperlink ref="B167" r:id="rId275" xr:uid="{230693A3-3C0E-DD47-AA5E-8387B432B91C}"/>
    <hyperlink ref="B169" r:id="rId276" xr:uid="{F2ECA0CA-E172-2542-B1B1-5F17FFA2B297}"/>
    <hyperlink ref="B173" r:id="rId277" xr:uid="{D5FDDF15-282E-6945-9200-0341A93F63DF}"/>
    <hyperlink ref="B171" r:id="rId278" xr:uid="{750327C2-4902-9348-9210-750173D9E561}"/>
    <hyperlink ref="B183" r:id="rId279" xr:uid="{D4139AAB-09B2-FD45-B1AD-447B7CEA008E}"/>
    <hyperlink ref="B185" r:id="rId280" xr:uid="{B09E70AC-DDCC-AD4C-B1CB-89F1D0A7DADD}"/>
    <hyperlink ref="B187" r:id="rId281" xr:uid="{BAB90D8F-1CCE-554A-8C3E-D92479A1CCC2}"/>
    <hyperlink ref="B189" r:id="rId282" xr:uid="{95773B02-1C9C-F442-9991-F322D1823375}"/>
    <hyperlink ref="B115" r:id="rId283" xr:uid="{73358EC1-6630-154B-8294-F4DA3DA62A70}"/>
    <hyperlink ref="B157" r:id="rId284" xr:uid="{ED19AE22-E0E3-3E40-8C06-8B07467DBCBD}"/>
    <hyperlink ref="B155" r:id="rId285" xr:uid="{0A8359E1-4A67-2E41-B1A7-CA761545DB22}"/>
    <hyperlink ref="B153" r:id="rId286" xr:uid="{759E4C43-1AFE-5446-9561-D1C3B4C934CC}"/>
    <hyperlink ref="B143" r:id="rId287" xr:uid="{43E6CF5F-EBF0-E546-AE9C-46D83B81E9AD}"/>
    <hyperlink ref="B193" r:id="rId288" xr:uid="{104FC81F-B954-BD49-B467-66840A8E1225}"/>
    <hyperlink ref="B195" r:id="rId289" xr:uid="{32D9F12F-E8C5-3345-9D43-234EC76D7FB9}"/>
    <hyperlink ref="B203" r:id="rId290" xr:uid="{BDB96E31-89E0-F040-B850-4F2E9CC55421}"/>
    <hyperlink ref="B205" r:id="rId291" xr:uid="{50720F52-C9FC-0944-913F-272E076E6557}"/>
    <hyperlink ref="B207" r:id="rId292" xr:uid="{AC99A078-F946-F84D-91EA-C570C069E057}"/>
    <hyperlink ref="B211" r:id="rId293" xr:uid="{ECC41F92-057B-5742-8376-B5E0746F3B3A}"/>
    <hyperlink ref="B237" r:id="rId294" xr:uid="{1AC65BA1-34E7-C447-84AE-8CDE291C64CA}"/>
    <hyperlink ref="B249" r:id="rId295" xr:uid="{CA2E9E5A-9D74-BB44-858B-BD95376F1966}"/>
    <hyperlink ref="B251" r:id="rId296" xr:uid="{C659A152-6BFC-7F4A-9634-178D0BF0F875}"/>
    <hyperlink ref="B253" r:id="rId297" xr:uid="{87D6CAAF-9301-F548-B16C-8518B515C019}"/>
    <hyperlink ref="B255" r:id="rId298" xr:uid="{61707FD1-E348-5747-891C-033A9C452858}"/>
    <hyperlink ref="B257" r:id="rId299" xr:uid="{FAB28A7B-5CAD-D04C-8B39-652EC62891ED}"/>
    <hyperlink ref="B297" r:id="rId300" xr:uid="{06F11703-28C7-7B45-8AB7-6C2B68B4B73D}"/>
    <hyperlink ref="B299" r:id="rId301" xr:uid="{E26FD1B6-7C6D-5B4A-81B4-3347A7822DC0}"/>
    <hyperlink ref="B329" r:id="rId302" xr:uid="{D71B7DF9-6547-4B4A-8E62-BAB8326A6ECC}"/>
    <hyperlink ref="B331" r:id="rId303" xr:uid="{5EC0329B-089E-A848-AFE8-D570EBFCF7BF}"/>
    <hyperlink ref="B377" r:id="rId304" xr:uid="{796AF5FD-B82D-C644-90A5-609A15BB9689}"/>
    <hyperlink ref="B375" r:id="rId305" xr:uid="{96AF37C7-083E-9944-8912-AB4EC34A996E}"/>
    <hyperlink ref="B373" r:id="rId306" xr:uid="{07098575-8D8C-FA4C-9F9E-5BFD4B4D681C}"/>
    <hyperlink ref="B369" r:id="rId307" xr:uid="{0E3CBCC9-C5F3-274C-A39D-2D3FB1E799A5}"/>
    <hyperlink ref="B371" r:id="rId308" xr:uid="{AC8878CE-CAA8-8E4F-9819-6B96A93FE1C2}"/>
    <hyperlink ref="B367" r:id="rId309" xr:uid="{DAC63395-1B4F-C540-89E7-487AD829B136}"/>
    <hyperlink ref="B363" r:id="rId310" xr:uid="{D45DCDEF-AC86-FF45-9630-239A2BBBB81C}"/>
    <hyperlink ref="B355" r:id="rId311" xr:uid="{D0F73303-0000-A54F-BF6A-697411C2525D}"/>
    <hyperlink ref="B357" r:id="rId312" xr:uid="{07A6B929-A312-C84D-870E-5A09361F56D5}"/>
    <hyperlink ref="B359" r:id="rId313" xr:uid="{482E658B-8B07-6947-922A-22F16916166A}"/>
    <hyperlink ref="B361" r:id="rId314" xr:uid="{BE3B457E-71A3-994E-9F1E-9D652010A976}"/>
    <hyperlink ref="B339" r:id="rId315" xr:uid="{CC5408CF-9C57-E84D-BA39-0B8FA1C18771}"/>
    <hyperlink ref="B341" r:id="rId316" xr:uid="{BF4F4DFA-8877-CE46-9917-B9FDA3BB57ED}"/>
    <hyperlink ref="B343" r:id="rId317" xr:uid="{77C93659-566E-4249-92D1-0C54F455A589}"/>
    <hyperlink ref="B345" r:id="rId318" xr:uid="{4ECE4A30-5156-664B-9EE6-E3333F56C33F}"/>
    <hyperlink ref="B347" r:id="rId319" xr:uid="{823B787E-0F9D-434F-8B44-643277419475}"/>
    <hyperlink ref="B349" r:id="rId320" xr:uid="{5E904126-9CC3-584C-A9F3-A45303C0B1BB}"/>
    <hyperlink ref="B353" r:id="rId321" xr:uid="{0A232EBE-69AB-1A4F-8253-F7C0FA42406C}"/>
    <hyperlink ref="B287" r:id="rId322" xr:uid="{F713BE05-0C3C-4747-964A-8D8261C1069F}"/>
    <hyperlink ref="B291" r:id="rId323" xr:uid="{BDECF98B-6958-A345-B757-5FBFF6FC1E3E}"/>
    <hyperlink ref="B293" r:id="rId324" xr:uid="{158B7C1C-39AB-BE46-A916-36BA3EF64ACA}"/>
    <hyperlink ref="B295" r:id="rId325" xr:uid="{CC1EDE95-9D44-FC48-9D69-7D3F9F668C42}"/>
    <hyperlink ref="B267" r:id="rId326" xr:uid="{E8D01AA1-AFBF-644D-A9C1-1BD31ABE300C}"/>
    <hyperlink ref="B95" r:id="rId327" xr:uid="{BD0C11B8-CD3C-E34B-AD8A-9B47B3CA7EAE}"/>
    <hyperlink ref="B99" r:id="rId328" xr:uid="{7D2DD8E6-979D-9D4D-9037-7E8E25EA096A}"/>
    <hyperlink ref="B107" r:id="rId329" xr:uid="{57FEE9AA-E561-B34C-93B1-E2793ED8135C}"/>
    <hyperlink ref="B109" r:id="rId330" xr:uid="{1F92612F-A18D-2E42-A271-A1DCA682C97A}"/>
    <hyperlink ref="B121" r:id="rId331" xr:uid="{4C81F409-8575-C444-8115-24EB28EBB184}"/>
    <hyperlink ref="B127" r:id="rId332" xr:uid="{C8F23153-CA06-434A-8497-D4A699DC43E8}"/>
    <hyperlink ref="B129" r:id="rId333" xr:uid="{3B0D2E94-AB9F-1340-A8B7-A1B3935EDFD6}"/>
    <hyperlink ref="B131" r:id="rId334" xr:uid="{E96FE11D-B496-EE42-9DC8-0CA74AAD29C1}"/>
    <hyperlink ref="B139" r:id="rId335" xr:uid="{708E7ACD-8F22-3846-A9E9-CCD4330A514A}"/>
    <hyperlink ref="B177" r:id="rId336" xr:uid="{37318938-F6E5-9E45-B07A-6DB1A0E19521}"/>
    <hyperlink ref="B221" r:id="rId337" xr:uid="{9920F5C4-FF40-264F-A16C-00286C4582BF}"/>
    <hyperlink ref="B217" r:id="rId338" xr:uid="{06E90A93-FC30-5546-8D70-1F1DB5FE888F}"/>
    <hyperlink ref="B219" r:id="rId339" xr:uid="{FE6A1970-EAE3-F945-A7C6-7527512F95F4}"/>
    <hyperlink ref="B265" r:id="rId340" xr:uid="{788E7D36-2435-1248-ABCE-D92F850AD7AB}"/>
    <hyperlink ref="B269" r:id="rId341" xr:uid="{C2B15963-13A0-E24B-9036-D92E97A184F1}"/>
    <hyperlink ref="B271" r:id="rId342" xr:uid="{78AD7C6A-E93C-E843-A517-5F7C9953546D}"/>
    <hyperlink ref="B275" r:id="rId343" xr:uid="{0A635B50-A0B1-C242-84B2-D4385F0E5634}"/>
    <hyperlink ref="B277" r:id="rId344" xr:uid="{E6ED429C-13CF-7844-AC11-42CC6C1A5737}"/>
    <hyperlink ref="B279" r:id="rId345" xr:uid="{0AECE95E-13EE-A34B-BCC0-28B51828DD65}"/>
    <hyperlink ref="B281" r:id="rId346" xr:uid="{4C2BA777-A8F0-194C-9DA6-3312BE7B939A}"/>
    <hyperlink ref="B283" r:id="rId347" xr:uid="{75495B5A-E0F9-F84B-A7F4-0DF7712E2B4E}"/>
    <hyperlink ref="B285" r:id="rId348" xr:uid="{2E57630C-A83C-7549-99F7-DB31DBA1F693}"/>
    <hyperlink ref="B305" r:id="rId349" xr:uid="{EC13841C-A85C-674A-8BFF-B046ECE469F9}"/>
    <hyperlink ref="B307" r:id="rId350" xr:uid="{A775B095-AE51-8E4B-979A-7EEDF3EEED60}"/>
    <hyperlink ref="B309" r:id="rId351" xr:uid="{F363D163-6181-D449-8B62-9B3CF74BFE8E}"/>
    <hyperlink ref="B311" r:id="rId352" xr:uid="{8A470815-39BF-284E-A8E4-89623E827F8D}"/>
    <hyperlink ref="B313" r:id="rId353" xr:uid="{893CF810-6F04-324F-ACD9-7EB9FAF62D5B}"/>
    <hyperlink ref="B315" r:id="rId354" xr:uid="{7DDB7CB3-EEB3-5C4D-9D5F-07B6714533EB}"/>
    <hyperlink ref="B317" r:id="rId355" xr:uid="{69FC189F-5A61-C040-9808-DC8F575E4D00}"/>
    <hyperlink ref="B321" r:id="rId356" xr:uid="{8C3BC81D-95F7-C145-A618-0A014159B6C8}"/>
    <hyperlink ref="B323" r:id="rId357" xr:uid="{B5293B10-DEFB-4940-B679-EA714C6FA8F8}"/>
    <hyperlink ref="B325" r:id="rId358" xr:uid="{4E45D54B-E4FF-0649-ABC3-EB5DBF5EFA67}"/>
    <hyperlink ref="B327" r:id="rId359" xr:uid="{F2DDE33F-2982-F948-950B-EB70C4F5D9F7}"/>
    <hyperlink ref="B333" r:id="rId360" xr:uid="{D4532A3B-4A49-DF41-AB10-E5001D74CE1C}"/>
    <hyperlink ref="B337" r:id="rId361" xr:uid="{17B65E44-8090-DB4C-BFA1-9E5C37FB7A6A}"/>
    <hyperlink ref="B89" r:id="rId362" xr:uid="{1CE86769-EB67-8841-8B80-81BCBEF62CED}"/>
    <hyperlink ref="B92" r:id="rId363" xr:uid="{1A70ACF4-0035-A049-92D7-DBB8384AE7E5}"/>
    <hyperlink ref="B112" r:id="rId364" xr:uid="{CE5B1C71-A939-C74F-A0C1-05AEA7DFBD3D}"/>
    <hyperlink ref="B117" r:id="rId365" xr:uid="{6A9B4F8F-A3F6-6647-AA87-B6078A0CF3CD}"/>
    <hyperlink ref="B201" r:id="rId366" xr:uid="{7205D331-E79E-2F4B-BF8C-B8B512B721F8}"/>
    <hyperlink ref="B225" r:id="rId367" xr:uid="{220B4DF1-3DD5-9B44-8BDC-49C5689F981F}"/>
    <hyperlink ref="B231" r:id="rId368" xr:uid="{5D7BF921-D871-E749-813F-D6A647014DB6}"/>
    <hyperlink ref="B235" r:id="rId369" xr:uid="{F2614C92-2FDA-F743-A1F6-0F57D58B55B6}"/>
    <hyperlink ref="B239" r:id="rId370" xr:uid="{3D3F9E25-DA19-5546-9B96-35ED12633277}"/>
    <hyperlink ref="B243" r:id="rId371" xr:uid="{14DC2100-9FB0-7C44-AD7C-01E6C6B43D98}"/>
    <hyperlink ref="B261" r:id="rId372" xr:uid="{203AD275-9B94-4A45-82A9-F4475B894745}"/>
    <hyperlink ref="B301" r:id="rId373" xr:uid="{0BAB145F-0568-7140-A9B3-0AA0C8B88D03}"/>
    <hyperlink ref="B259" r:id="rId374" xr:uid="{5D499E44-D539-2A4E-B92B-CDD7E77B624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MARGIN REQUIREMNT</vt:lpstr>
      <vt:lpstr>Sheet3</vt:lpstr>
      <vt:lpstr>Sheet1</vt:lpstr>
      <vt:lpstr>12 NOV</vt:lpstr>
      <vt:lpstr>13 NOV</vt:lpstr>
      <vt:lpstr>14 NOV</vt:lpstr>
      <vt:lpstr>15 NOV</vt:lpstr>
      <vt:lpstr>16 NOV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2018-11-02T05:12:05Z</dcterms:created>
  <dc:creator>user</dc:creator>
  <cp:lastModifiedBy>Ayush Pruthi</cp:lastModifiedBy>
  <dcterms:modified xsi:type="dcterms:W3CDTF">2018-12-01T10:44:19Z</dcterms:modified>
</cp:coreProperties>
</file>