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Analysis" sheetId="2" r:id="rId5"/>
    <sheet state="visible" name="Charts" sheetId="3" r:id="rId6"/>
  </sheets>
  <definedNames/>
  <calcPr/>
  <extLst>
    <ext uri="GoogleSheetsCustomDataVersion2">
      <go:sheetsCustomData xmlns:go="http://customooxmlschemas.google.com/" r:id="rId7" roundtripDataChecksum="/VNuELJCQSJ932iHhBiYqPYNZV16DA5U6jdz+785nhg="/>
    </ext>
  </extLst>
</workbook>
</file>

<file path=xl/sharedStrings.xml><?xml version="1.0" encoding="utf-8"?>
<sst xmlns="http://schemas.openxmlformats.org/spreadsheetml/2006/main" count="1443" uniqueCount="40">
  <si>
    <t>CLOSED PRICES</t>
  </si>
  <si>
    <t>LOG NORMAL DAILY</t>
  </si>
  <si>
    <t>PORTFOILIO SHARES</t>
  </si>
  <si>
    <t>TOTAL PORTFOLIO VALUE</t>
  </si>
  <si>
    <t>TOTAL PORTFOLIO DAILY RETURNS</t>
  </si>
  <si>
    <t>WEIGHTS</t>
  </si>
  <si>
    <t>Date</t>
  </si>
  <si>
    <t>BPCL</t>
  </si>
  <si>
    <t>FINPIPE</t>
  </si>
  <si>
    <t>ONGC</t>
  </si>
  <si>
    <t>SUZLON</t>
  </si>
  <si>
    <t>SBIN</t>
  </si>
  <si>
    <t>IOC</t>
  </si>
  <si>
    <t>UPL</t>
  </si>
  <si>
    <t>TRENT</t>
  </si>
  <si>
    <t>BEL</t>
  </si>
  <si>
    <t>IDEA</t>
  </si>
  <si>
    <t>-</t>
  </si>
  <si>
    <t>Security</t>
  </si>
  <si>
    <t>Annual Return</t>
  </si>
  <si>
    <t>Variance</t>
  </si>
  <si>
    <t>Standard Deviation</t>
  </si>
  <si>
    <t>Average Weight</t>
  </si>
  <si>
    <t xml:space="preserve"> </t>
  </si>
  <si>
    <t>Portfolio Summary</t>
  </si>
  <si>
    <t>Risk Free rate</t>
  </si>
  <si>
    <t>Sharpe Ratio</t>
  </si>
  <si>
    <t>COVARIANCE MATRIX</t>
  </si>
  <si>
    <t>Sectors</t>
  </si>
  <si>
    <t>Companies</t>
  </si>
  <si>
    <t>Average Weights</t>
  </si>
  <si>
    <t>Total Weightage</t>
  </si>
  <si>
    <t>Oil &amp; GAS</t>
  </si>
  <si>
    <t>Retail</t>
  </si>
  <si>
    <t>Defence</t>
  </si>
  <si>
    <t>Telecom</t>
  </si>
  <si>
    <t>Renewable Energy</t>
  </si>
  <si>
    <t>Banking</t>
  </si>
  <si>
    <t>SBI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</si>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</sst>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-14009]dd/mm/yyyy"/>
    <numFmt numFmtId="165" formatCode="__&quot;₹&quot;______\ #,##0.00"/>
    <numFmt numFmtId="166" formatCode="0.00;\-"/>
    <numFmt numFmtId="167" formatCode="0.0%"/>
    <numFmt numFmtId="168" formatCode="0.000000"/>
  </numFmts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sz val="11.0"/>
      <color rgb="FF1F3864"/>
      <name val="Calibri"/>
    </font>
    <font>
      <sz val="11.0"/>
      <color theme="0"/>
      <name val="Calibri"/>
    </font>
    <font>
      <color theme="1"/>
      <name val="Calibri"/>
      <scheme val="minor"/>
    </font>
    <font>
      <b/>
      <i/>
      <sz val="11.0"/>
      <color theme="1"/>
      <name val="Calibri"/>
    </font>
    <font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2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dotted">
        <color rgb="FFE7E6E6"/>
      </right>
      <bottom style="dotted">
        <color rgb="FFE7E6E6"/>
      </bottom>
    </border>
    <border>
      <right style="dotted">
        <color rgb="FFE7E6E6"/>
      </right>
      <top style="dotted">
        <color rgb="FFE7E6E6"/>
      </top>
      <bottom style="dotted">
        <color rgb="FFE7E6E6"/>
      </bottom>
    </border>
    <border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2" fontId="2" numFmtId="0" xfId="0" applyBorder="1" applyFont="1"/>
    <xf borderId="4" fillId="0" fontId="2" numFmtId="0" xfId="0" applyAlignment="1" applyBorder="1" applyFont="1">
      <alignment horizontal="center"/>
    </xf>
    <xf borderId="5" fillId="0" fontId="1" numFmtId="0" xfId="0" applyBorder="1" applyFont="1"/>
    <xf borderId="6" fillId="0" fontId="1" numFmtId="0" xfId="0" applyBorder="1" applyFont="1"/>
    <xf borderId="4" fillId="0" fontId="1" numFmtId="164" xfId="0" applyAlignment="1" applyBorder="1" applyFont="1" applyNumberFormat="1">
      <alignment horizontal="center"/>
    </xf>
    <xf borderId="0" fillId="0" fontId="4" numFmtId="165" xfId="0" applyAlignment="1" applyFont="1" applyNumberFormat="1">
      <alignment horizontal="left"/>
    </xf>
    <xf borderId="6" fillId="0" fontId="4" numFmtId="165" xfId="0" applyAlignment="1" applyBorder="1" applyFont="1" applyNumberFormat="1">
      <alignment horizontal="left"/>
    </xf>
    <xf borderId="5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6" fillId="0" fontId="5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0" fillId="0" fontId="1" numFmtId="166" xfId="0" applyAlignment="1" applyFont="1" applyNumberFormat="1">
      <alignment horizontal="center"/>
    </xf>
    <xf borderId="6" fillId="0" fontId="1" numFmtId="0" xfId="0" applyAlignment="1" applyBorder="1" applyFont="1">
      <alignment horizontal="center"/>
    </xf>
    <xf borderId="5" fillId="0" fontId="1" numFmtId="165" xfId="0" applyAlignment="1" applyBorder="1" applyFont="1" applyNumberFormat="1">
      <alignment horizontal="center"/>
    </xf>
    <xf borderId="6" fillId="0" fontId="1" numFmtId="165" xfId="0" applyAlignment="1" applyBorder="1" applyFont="1" applyNumberFormat="1">
      <alignment horizontal="center"/>
    </xf>
    <xf borderId="5" fillId="0" fontId="1" numFmtId="10" xfId="0" applyBorder="1" applyFont="1" applyNumberFormat="1"/>
    <xf borderId="0" fillId="0" fontId="1" numFmtId="10" xfId="0" applyFont="1" applyNumberFormat="1"/>
    <xf borderId="0" fillId="0" fontId="1" numFmtId="10" xfId="0" applyAlignment="1" applyFont="1" applyNumberFormat="1">
      <alignment horizontal="center"/>
    </xf>
    <xf borderId="6" fillId="0" fontId="1" numFmtId="10" xfId="0" applyBorder="1" applyFont="1" applyNumberFormat="1"/>
    <xf borderId="6" fillId="0" fontId="1" numFmtId="10" xfId="0" applyAlignment="1" applyBorder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7" fillId="0" fontId="4" numFmtId="165" xfId="0" applyAlignment="1" applyBorder="1" applyFont="1" applyNumberFormat="1">
      <alignment horizontal="left"/>
    </xf>
    <xf borderId="8" fillId="0" fontId="4" numFmtId="165" xfId="0" applyAlignment="1" applyBorder="1" applyFont="1" applyNumberFormat="1">
      <alignment horizontal="left"/>
    </xf>
    <xf borderId="9" fillId="0" fontId="1" numFmtId="10" xfId="0" applyBorder="1" applyFont="1" applyNumberFormat="1"/>
    <xf borderId="7" fillId="0" fontId="1" numFmtId="10" xfId="0" applyBorder="1" applyFont="1" applyNumberFormat="1"/>
    <xf borderId="8" fillId="0" fontId="1" numFmtId="10" xfId="0" applyBorder="1" applyFont="1" applyNumberFormat="1"/>
    <xf borderId="9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9" fillId="0" fontId="1" numFmtId="165" xfId="0" applyAlignment="1" applyBorder="1" applyFont="1" applyNumberFormat="1">
      <alignment horizontal="center"/>
    </xf>
    <xf borderId="8" fillId="0" fontId="1" numFmtId="10" xfId="0" applyAlignment="1" applyBorder="1" applyFont="1" applyNumberFormat="1">
      <alignment horizontal="center"/>
    </xf>
    <xf borderId="10" fillId="2" fontId="2" numFmtId="0" xfId="0" applyBorder="1" applyFont="1"/>
    <xf borderId="11" fillId="0" fontId="1" numFmtId="167" xfId="0" applyBorder="1" applyFont="1" applyNumberFormat="1"/>
    <xf borderId="12" fillId="0" fontId="1" numFmtId="10" xfId="0" applyBorder="1" applyFont="1" applyNumberFormat="1"/>
    <xf borderId="0" fillId="0" fontId="6" numFmtId="0" xfId="0" applyFont="1"/>
    <xf borderId="6" fillId="0" fontId="1" numFmtId="10" xfId="0" applyAlignment="1" applyBorder="1" applyFont="1" applyNumberFormat="1">
      <alignment horizontal="right"/>
    </xf>
    <xf borderId="0" fillId="0" fontId="1" numFmtId="9" xfId="0" applyFont="1" applyNumberFormat="1"/>
    <xf borderId="6" fillId="0" fontId="4" numFmtId="10" xfId="0" applyBorder="1" applyFont="1" applyNumberFormat="1"/>
    <xf borderId="9" fillId="0" fontId="1" numFmtId="0" xfId="0" applyBorder="1" applyFont="1"/>
    <xf borderId="8" fillId="0" fontId="1" numFmtId="168" xfId="0" applyBorder="1" applyFont="1" applyNumberFormat="1"/>
    <xf borderId="0" fillId="0" fontId="7" numFmtId="0" xfId="0" applyFont="1"/>
    <xf borderId="13" fillId="0" fontId="8" numFmtId="0" xfId="0" applyAlignment="1" applyBorder="1" applyFont="1">
      <alignment horizontal="center"/>
    </xf>
    <xf borderId="0" fillId="0" fontId="1" numFmtId="168" xfId="0" applyAlignment="1" applyFont="1" applyNumberFormat="1">
      <alignment horizontal="center"/>
    </xf>
    <xf borderId="14" fillId="0" fontId="1" numFmtId="0" xfId="0" applyBorder="1" applyFont="1"/>
    <xf borderId="14" fillId="0" fontId="1" numFmtId="168" xfId="0" applyAlignment="1" applyBorder="1" applyFont="1" applyNumberFormat="1">
      <alignment horizontal="center"/>
    </xf>
    <xf borderId="10" fillId="2" fontId="2" numFmtId="0" xfId="0" applyAlignment="1" applyBorder="1" applyFont="1">
      <alignment shrinkToFit="0" wrapText="1"/>
    </xf>
    <xf borderId="15" fillId="0" fontId="2" numFmtId="0" xfId="0" applyAlignment="1" applyBorder="1" applyFont="1">
      <alignment horizontal="center"/>
    </xf>
    <xf borderId="16" fillId="0" fontId="2" numFmtId="0" xfId="0" applyAlignment="1" applyBorder="1" applyFont="1">
      <alignment horizontal="center"/>
    </xf>
    <xf borderId="16" fillId="0" fontId="2" numFmtId="0" xfId="0" applyAlignment="1" applyBorder="1" applyFont="1">
      <alignment horizontal="left" vertical="center"/>
    </xf>
    <xf borderId="17" fillId="0" fontId="1" numFmtId="0" xfId="0" applyBorder="1" applyFont="1"/>
    <xf borderId="15" fillId="0" fontId="1" numFmtId="10" xfId="0" applyBorder="1" applyFont="1" applyNumberFormat="1"/>
    <xf borderId="16" fillId="0" fontId="1" numFmtId="10" xfId="0" applyAlignment="1" applyBorder="1" applyFont="1" applyNumberFormat="1">
      <alignment horizontal="center" vertical="center"/>
    </xf>
    <xf borderId="18" fillId="2" fontId="2" numFmtId="0" xfId="0" applyBorder="1" applyFont="1"/>
    <xf borderId="17" fillId="0" fontId="1" numFmtId="10" xfId="0" applyBorder="1" applyFont="1" applyNumberFormat="1"/>
    <xf borderId="19" fillId="0" fontId="1" numFmtId="10" xfId="0" applyBorder="1" applyFont="1" applyNumberFormat="1"/>
    <xf borderId="20" fillId="0" fontId="3" numFmtId="0" xfId="0" applyBorder="1" applyFont="1"/>
    <xf borderId="21" fillId="2" fontId="2" numFmtId="0" xfId="0" applyBorder="1" applyFont="1"/>
    <xf borderId="9" fillId="0" fontId="1" numFmtId="167" xfId="0" applyBorder="1" applyFont="1" applyNumberFormat="1"/>
    <xf borderId="7" fillId="0" fontId="1" numFmtId="167" xfId="0" applyBorder="1" applyFont="1" applyNumberFormat="1"/>
    <xf borderId="8" fillId="0" fontId="1" numFmtId="167" xfId="0" applyBorder="1" applyFont="1" applyNumberFormat="1"/>
    <xf borderId="20" fillId="0" fontId="2" numFmtId="0" xfId="0" applyAlignment="1" applyBorder="1" applyFont="1">
      <alignment horizontal="left"/>
    </xf>
    <xf borderId="20" fillId="0" fontId="1" numFmtId="10" xfId="0" applyAlignment="1" applyBorder="1" applyFont="1" applyNumberFormat="1">
      <alignment horizontal="center"/>
    </xf>
    <xf borderId="20" fillId="0" fontId="2" numFmtId="0" xfId="0" applyAlignment="1" applyBorder="1" applyFont="1">
      <alignment horizontal="left" shrinkToFit="0" wrapText="1"/>
    </xf>
    <xf borderId="20" fillId="0" fontId="2" numFmtId="0" xfId="0" applyAlignment="1" applyBorder="1" applyFont="1">
      <alignment horizontal="left" vertical="center"/>
    </xf>
    <xf borderId="20" fillId="0" fontId="1" numFmtId="10" xfId="0" applyAlignment="1" applyBorder="1" applyFont="1" applyNumberFormat="1">
      <alignment horizontal="center" vertical="center"/>
    </xf>
    <xf borderId="2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Investments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472C4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5B9BD5"/>
              </a:solidFill>
            </c:spPr>
          </c:dPt>
          <c:dPt>
            <c:idx val="5"/>
            <c:spPr>
              <a:solidFill>
                <a:srgbClr val="70AD47"/>
              </a:solidFill>
            </c:spPr>
          </c:dPt>
          <c:dPt>
            <c:idx val="6"/>
            <c:spPr>
              <a:solidFill>
                <a:srgbClr val="7C9CD6"/>
              </a:solidFill>
            </c:spPr>
          </c:dPt>
          <c:dPt>
            <c:idx val="7"/>
            <c:spPr>
              <a:solidFill>
                <a:srgbClr val="F2A46F"/>
              </a:solidFill>
            </c:spPr>
          </c:dPt>
          <c:dPt>
            <c:idx val="8"/>
            <c:spPr>
              <a:solidFill>
                <a:srgbClr val="C0C0C0"/>
              </a:solidFill>
            </c:spPr>
          </c:dPt>
          <c:dPt>
            <c:idx val="9"/>
            <c:spPr>
              <a:solidFill>
                <a:srgbClr val="FFD34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Charts!$C$3:$C$12</c:f>
            </c:strRef>
          </c:cat>
          <c:val>
            <c:numRef>
              <c:f>Charts!$D$3:$D$12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Charts!$E$2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Charts!$B$3:$B$12</c:f>
            </c:strRef>
          </c:cat>
          <c:val>
            <c:numRef>
              <c:f>Charts!$E$3:$E$12</c:f>
              <c:numCache/>
            </c:numRef>
          </c:val>
        </c:ser>
        <c:axId val="1741434831"/>
        <c:axId val="1800104871"/>
      </c:barChart>
      <c:catAx>
        <c:axId val="17414348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Sectors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0104871"/>
      </c:catAx>
      <c:valAx>
        <c:axId val="1800104871"/>
        <c:scaling>
          <c:orientation val="minMax"/>
          <c:max val="0.3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Weightage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14348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238125</xdr:colOff>
      <xdr:row>12</xdr:row>
      <xdr:rowOff>57150</xdr:rowOff>
    </xdr:from>
    <xdr:ext cx="5715000" cy="3533775"/>
    <xdr:graphicFrame>
      <xdr:nvGraphicFramePr>
        <xdr:cNvPr id="933169468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438150</xdr:colOff>
      <xdr:row>12</xdr:row>
      <xdr:rowOff>47625</xdr:rowOff>
    </xdr:from>
    <xdr:ext cx="5715000" cy="3533775"/>
    <xdr:graphicFrame>
      <xdr:nvGraphicFramePr>
        <xdr:cNvPr id="109345370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219075</xdr:colOff>
      <xdr:row>34</xdr:row>
      <xdr:rowOff>85725</xdr:rowOff>
    </xdr:from>
    <xdr:ext cx="6267450" cy="3219450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3.86"/>
    <col customWidth="1" min="2" max="4" width="12.14"/>
    <col customWidth="1" min="5" max="5" width="11.14"/>
    <col customWidth="1" min="6" max="8" width="12.14"/>
    <col customWidth="1" min="9" max="9" width="13.86"/>
    <col customWidth="1" min="10" max="10" width="12.14"/>
    <col customWidth="1" min="11" max="11" width="11.14"/>
    <col customWidth="1" min="12" max="34" width="8.71"/>
    <col customWidth="1" min="35" max="35" width="23.57"/>
    <col customWidth="1" min="36" max="36" width="31.57"/>
    <col customWidth="1" min="37" max="47" width="8.71"/>
  </cols>
  <sheetData>
    <row r="1" ht="8.25" customHeight="1">
      <c r="A1" s="1"/>
    </row>
    <row r="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4"/>
      <c r="M2" s="2" t="s">
        <v>1</v>
      </c>
      <c r="N2" s="3"/>
      <c r="O2" s="3"/>
      <c r="P2" s="3"/>
      <c r="Q2" s="3"/>
      <c r="R2" s="3"/>
      <c r="S2" s="3"/>
      <c r="T2" s="3"/>
      <c r="U2" s="3"/>
      <c r="V2" s="4"/>
      <c r="X2" s="2" t="s">
        <v>2</v>
      </c>
      <c r="Y2" s="3"/>
      <c r="Z2" s="3"/>
      <c r="AA2" s="3"/>
      <c r="AB2" s="3"/>
      <c r="AC2" s="3"/>
      <c r="AD2" s="3"/>
      <c r="AE2" s="3"/>
      <c r="AF2" s="3"/>
      <c r="AG2" s="4"/>
      <c r="AI2" s="5" t="s">
        <v>3</v>
      </c>
      <c r="AJ2" s="5" t="s">
        <v>4</v>
      </c>
      <c r="AL2" s="2" t="s">
        <v>5</v>
      </c>
      <c r="AM2" s="3"/>
      <c r="AN2" s="3"/>
      <c r="AO2" s="3"/>
      <c r="AP2" s="3"/>
      <c r="AQ2" s="3"/>
      <c r="AR2" s="3"/>
      <c r="AS2" s="3"/>
      <c r="AT2" s="3"/>
      <c r="AU2" s="4"/>
    </row>
    <row r="3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  <c r="K3" s="6" t="s">
        <v>16</v>
      </c>
      <c r="M3" s="6" t="s">
        <v>7</v>
      </c>
      <c r="N3" s="6" t="s">
        <v>8</v>
      </c>
      <c r="O3" s="6" t="s">
        <v>9</v>
      </c>
      <c r="P3" s="6" t="s">
        <v>10</v>
      </c>
      <c r="Q3" s="6" t="s">
        <v>11</v>
      </c>
      <c r="R3" s="6" t="s">
        <v>12</v>
      </c>
      <c r="S3" s="6" t="s">
        <v>13</v>
      </c>
      <c r="T3" s="6" t="s">
        <v>14</v>
      </c>
      <c r="U3" s="6" t="s">
        <v>15</v>
      </c>
      <c r="V3" s="6" t="s">
        <v>16</v>
      </c>
      <c r="X3" s="6" t="s">
        <v>7</v>
      </c>
      <c r="Y3" s="6" t="s">
        <v>8</v>
      </c>
      <c r="Z3" s="6" t="s">
        <v>9</v>
      </c>
      <c r="AA3" s="6" t="s">
        <v>10</v>
      </c>
      <c r="AB3" s="6" t="s">
        <v>11</v>
      </c>
      <c r="AC3" s="6" t="s">
        <v>12</v>
      </c>
      <c r="AD3" s="6" t="s">
        <v>13</v>
      </c>
      <c r="AE3" s="6" t="s">
        <v>14</v>
      </c>
      <c r="AF3" s="6" t="s">
        <v>15</v>
      </c>
      <c r="AG3" s="6" t="s">
        <v>16</v>
      </c>
      <c r="AI3" s="7"/>
      <c r="AJ3" s="8"/>
      <c r="AL3" s="6" t="s">
        <v>7</v>
      </c>
      <c r="AM3" s="6" t="s">
        <v>8</v>
      </c>
      <c r="AN3" s="6" t="s">
        <v>9</v>
      </c>
      <c r="AO3" s="6" t="s">
        <v>10</v>
      </c>
      <c r="AP3" s="6" t="s">
        <v>11</v>
      </c>
      <c r="AQ3" s="6" t="s">
        <v>12</v>
      </c>
      <c r="AR3" s="6" t="s">
        <v>13</v>
      </c>
      <c r="AS3" s="6" t="s">
        <v>14</v>
      </c>
      <c r="AT3" s="6" t="s">
        <v>15</v>
      </c>
      <c r="AU3" s="6" t="s">
        <v>16</v>
      </c>
    </row>
    <row r="4">
      <c r="A4" s="9">
        <v>45495.0</v>
      </c>
      <c r="B4" s="10">
        <v>308.25</v>
      </c>
      <c r="C4" s="10">
        <v>317.45</v>
      </c>
      <c r="D4" s="10">
        <v>320.8</v>
      </c>
      <c r="E4" s="10">
        <v>55.08</v>
      </c>
      <c r="F4" s="10">
        <v>876.8</v>
      </c>
      <c r="G4" s="10">
        <v>168.19</v>
      </c>
      <c r="H4" s="10">
        <v>545.45</v>
      </c>
      <c r="I4" s="10">
        <v>5210.2</v>
      </c>
      <c r="J4" s="10">
        <v>312.3</v>
      </c>
      <c r="K4" s="11">
        <v>15.89</v>
      </c>
      <c r="M4" s="12" t="str">
        <f t="shared" ref="M4:V4" si="1">M3</f>
        <v>BPCL</v>
      </c>
      <c r="N4" s="13" t="str">
        <f t="shared" si="1"/>
        <v>FINPIPE</v>
      </c>
      <c r="O4" s="13" t="str">
        <f t="shared" si="1"/>
        <v>ONGC</v>
      </c>
      <c r="P4" s="13" t="str">
        <f t="shared" si="1"/>
        <v>SUZLON</v>
      </c>
      <c r="Q4" s="13" t="str">
        <f t="shared" si="1"/>
        <v>SBIN</v>
      </c>
      <c r="R4" s="13" t="str">
        <f t="shared" si="1"/>
        <v>IOC</v>
      </c>
      <c r="S4" s="13" t="str">
        <f t="shared" si="1"/>
        <v>UPL</v>
      </c>
      <c r="T4" s="13" t="str">
        <f t="shared" si="1"/>
        <v>TRENT</v>
      </c>
      <c r="U4" s="13" t="str">
        <f t="shared" si="1"/>
        <v>BEL</v>
      </c>
      <c r="V4" s="14" t="str">
        <f t="shared" si="1"/>
        <v>IDEA</v>
      </c>
      <c r="X4" s="15">
        <v>4.0</v>
      </c>
      <c r="Y4" s="1">
        <v>10.0</v>
      </c>
      <c r="Z4" s="16" t="s">
        <v>17</v>
      </c>
      <c r="AA4" s="16" t="s">
        <v>17</v>
      </c>
      <c r="AB4" s="1">
        <v>1.0</v>
      </c>
      <c r="AC4" s="16" t="s">
        <v>17</v>
      </c>
      <c r="AD4" s="1">
        <v>2.0</v>
      </c>
      <c r="AE4" s="1">
        <v>1.0</v>
      </c>
      <c r="AF4" s="1">
        <v>14.0</v>
      </c>
      <c r="AG4" s="17">
        <v>122.0</v>
      </c>
      <c r="AI4" s="18">
        <f t="shared" ref="AI4:AI253" si="5">SUMPRODUCT(B4:K4,X4:AG4)</f>
        <v>17896.18</v>
      </c>
      <c r="AJ4" s="19"/>
      <c r="AL4" s="20">
        <f t="shared" ref="AL4:AM4" si="2">X4*B4/$AI4</f>
        <v>0.06889738481</v>
      </c>
      <c r="AM4" s="21">
        <f t="shared" si="2"/>
        <v>0.1773842239</v>
      </c>
      <c r="AN4" s="22" t="s">
        <v>17</v>
      </c>
      <c r="AO4" s="22" t="s">
        <v>17</v>
      </c>
      <c r="AP4" s="21">
        <f t="shared" ref="AP4:AP205" si="7">AB4*F4/$AI4</f>
        <v>0.04899369586</v>
      </c>
      <c r="AQ4" s="22" t="s">
        <v>17</v>
      </c>
      <c r="AR4" s="21">
        <f t="shared" ref="AR4:AU4" si="3">AD4*H4/$AI4</f>
        <v>0.06095714281</v>
      </c>
      <c r="AS4" s="21">
        <f t="shared" si="3"/>
        <v>0.2911347561</v>
      </c>
      <c r="AT4" s="21">
        <f t="shared" si="3"/>
        <v>0.2443091207</v>
      </c>
      <c r="AU4" s="23">
        <f t="shared" si="3"/>
        <v>0.1083236758</v>
      </c>
    </row>
    <row r="5">
      <c r="A5" s="9">
        <v>45496.0</v>
      </c>
      <c r="B5" s="10">
        <v>306.0</v>
      </c>
      <c r="C5" s="10">
        <v>320.1</v>
      </c>
      <c r="D5" s="10">
        <v>314.15</v>
      </c>
      <c r="E5" s="10">
        <v>57.83</v>
      </c>
      <c r="F5" s="10">
        <v>863.9</v>
      </c>
      <c r="G5" s="10">
        <v>165.82</v>
      </c>
      <c r="H5" s="10">
        <v>540.4</v>
      </c>
      <c r="I5" s="10">
        <v>5263.8</v>
      </c>
      <c r="J5" s="10">
        <v>301.45</v>
      </c>
      <c r="K5" s="11">
        <v>15.28</v>
      </c>
      <c r="M5" s="20">
        <f t="shared" ref="M5:V5" si="4">LN(B5/B4)</f>
        <v>-0.007326040092</v>
      </c>
      <c r="N5" s="21">
        <f t="shared" si="4"/>
        <v>0.008313121359</v>
      </c>
      <c r="O5" s="21">
        <f t="shared" si="4"/>
        <v>-0.02094729714</v>
      </c>
      <c r="P5" s="21">
        <f t="shared" si="4"/>
        <v>0.04872099831</v>
      </c>
      <c r="Q5" s="21">
        <f t="shared" si="4"/>
        <v>-0.01482189483</v>
      </c>
      <c r="R5" s="21">
        <f t="shared" si="4"/>
        <v>-0.01419143005</v>
      </c>
      <c r="S5" s="21">
        <f t="shared" si="4"/>
        <v>-0.009301535958</v>
      </c>
      <c r="T5" s="21">
        <f t="shared" si="4"/>
        <v>0.01023495664</v>
      </c>
      <c r="U5" s="21">
        <f t="shared" si="4"/>
        <v>-0.03536009935</v>
      </c>
      <c r="V5" s="23">
        <f t="shared" si="4"/>
        <v>-0.03914519681</v>
      </c>
      <c r="X5" s="15">
        <v>4.0</v>
      </c>
      <c r="Y5" s="1">
        <v>10.0</v>
      </c>
      <c r="Z5" s="16" t="s">
        <v>17</v>
      </c>
      <c r="AA5" s="16" t="s">
        <v>17</v>
      </c>
      <c r="AB5" s="1">
        <v>1.0</v>
      </c>
      <c r="AC5" s="16" t="s">
        <v>17</v>
      </c>
      <c r="AD5" s="1">
        <v>2.0</v>
      </c>
      <c r="AE5" s="1">
        <v>1.0</v>
      </c>
      <c r="AF5" s="1">
        <v>14.0</v>
      </c>
      <c r="AG5" s="17">
        <v>122.0</v>
      </c>
      <c r="AI5" s="18">
        <f t="shared" si="5"/>
        <v>17717.96</v>
      </c>
      <c r="AJ5" s="24">
        <f t="shared" ref="AJ5:AJ253" si="10">LN(AI5/AI4)</f>
        <v>-0.01000846785</v>
      </c>
      <c r="AL5" s="20">
        <f t="shared" ref="AL5:AM5" si="6">X5*B5/$AI5</f>
        <v>0.06908244516</v>
      </c>
      <c r="AM5" s="21">
        <f t="shared" si="6"/>
        <v>0.1806641397</v>
      </c>
      <c r="AN5" s="22" t="s">
        <v>17</v>
      </c>
      <c r="AO5" s="22" t="s">
        <v>17</v>
      </c>
      <c r="AP5" s="21">
        <f t="shared" si="7"/>
        <v>0.04875843494</v>
      </c>
      <c r="AQ5" s="22" t="s">
        <v>17</v>
      </c>
      <c r="AR5" s="21">
        <f t="shared" ref="AR5:AU5" si="8">AD5*H5/$AI5</f>
        <v>0.06100025059</v>
      </c>
      <c r="AS5" s="21">
        <f t="shared" si="8"/>
        <v>0.2970883781</v>
      </c>
      <c r="AT5" s="21">
        <f t="shared" si="8"/>
        <v>0.238193336</v>
      </c>
      <c r="AU5" s="23">
        <f t="shared" si="8"/>
        <v>0.1052130155</v>
      </c>
    </row>
    <row r="6">
      <c r="A6" s="9">
        <v>45497.0</v>
      </c>
      <c r="B6" s="10">
        <v>314.95</v>
      </c>
      <c r="C6" s="10">
        <v>321.4</v>
      </c>
      <c r="D6" s="10">
        <v>319.55</v>
      </c>
      <c r="E6" s="10">
        <v>60.72</v>
      </c>
      <c r="F6" s="10">
        <v>852.0</v>
      </c>
      <c r="G6" s="10">
        <v>168.79</v>
      </c>
      <c r="H6" s="10">
        <v>537.05</v>
      </c>
      <c r="I6" s="10">
        <v>5286.85</v>
      </c>
      <c r="J6" s="10">
        <v>300.1</v>
      </c>
      <c r="K6" s="11">
        <v>15.58</v>
      </c>
      <c r="M6" s="20">
        <f t="shared" ref="M6:V6" si="9">LN(B6/B5)</f>
        <v>0.02882879412</v>
      </c>
      <c r="N6" s="21">
        <f t="shared" si="9"/>
        <v>0.004053006328</v>
      </c>
      <c r="O6" s="21">
        <f t="shared" si="9"/>
        <v>0.01704317725</v>
      </c>
      <c r="P6" s="21">
        <f t="shared" si="9"/>
        <v>0.04876546092</v>
      </c>
      <c r="Q6" s="21">
        <f t="shared" si="9"/>
        <v>-0.01387049454</v>
      </c>
      <c r="R6" s="21">
        <f t="shared" si="9"/>
        <v>0.01775247601</v>
      </c>
      <c r="S6" s="21">
        <f t="shared" si="9"/>
        <v>-0.006218406042</v>
      </c>
      <c r="T6" s="21">
        <f t="shared" si="9"/>
        <v>0.004369405993</v>
      </c>
      <c r="U6" s="21">
        <f t="shared" si="9"/>
        <v>-0.004488412489</v>
      </c>
      <c r="V6" s="23">
        <f t="shared" si="9"/>
        <v>0.0194432567</v>
      </c>
      <c r="X6" s="15">
        <v>4.0</v>
      </c>
      <c r="Y6" s="1">
        <v>10.0</v>
      </c>
      <c r="Z6" s="16" t="s">
        <v>17</v>
      </c>
      <c r="AA6" s="16" t="s">
        <v>17</v>
      </c>
      <c r="AB6" s="1">
        <v>1.0</v>
      </c>
      <c r="AC6" s="16" t="s">
        <v>17</v>
      </c>
      <c r="AD6" s="1">
        <v>2.0</v>
      </c>
      <c r="AE6" s="1">
        <v>1.0</v>
      </c>
      <c r="AF6" s="1">
        <v>14.0</v>
      </c>
      <c r="AG6" s="17">
        <v>122.0</v>
      </c>
      <c r="AI6" s="18">
        <f t="shared" si="5"/>
        <v>17788.91</v>
      </c>
      <c r="AJ6" s="24">
        <f t="shared" si="10"/>
        <v>0.003996415028</v>
      </c>
      <c r="AL6" s="20">
        <f t="shared" ref="AL6:AM6" si="11">X6*B6/$AI6</f>
        <v>0.07081940377</v>
      </c>
      <c r="AM6" s="21">
        <f t="shared" si="11"/>
        <v>0.180674364</v>
      </c>
      <c r="AN6" s="22" t="s">
        <v>17</v>
      </c>
      <c r="AO6" s="22" t="s">
        <v>17</v>
      </c>
      <c r="AP6" s="21">
        <f t="shared" si="7"/>
        <v>0.04789500874</v>
      </c>
      <c r="AQ6" s="22" t="s">
        <v>17</v>
      </c>
      <c r="AR6" s="21">
        <f t="shared" ref="AR6:AU6" si="12">AD6*H6/$AI6</f>
        <v>0.0603803156</v>
      </c>
      <c r="AS6" s="21">
        <f t="shared" si="12"/>
        <v>0.2971992101</v>
      </c>
      <c r="AT6" s="21">
        <f t="shared" si="12"/>
        <v>0.2361808565</v>
      </c>
      <c r="AU6" s="23">
        <f t="shared" si="12"/>
        <v>0.1068508413</v>
      </c>
    </row>
    <row r="7">
      <c r="A7" s="9">
        <v>45498.0</v>
      </c>
      <c r="B7" s="10">
        <v>326.15</v>
      </c>
      <c r="C7" s="10">
        <v>317.65</v>
      </c>
      <c r="D7" s="10">
        <v>335.8</v>
      </c>
      <c r="E7" s="10">
        <v>61.47</v>
      </c>
      <c r="F7" s="10">
        <v>848.5</v>
      </c>
      <c r="G7" s="10">
        <v>176.85</v>
      </c>
      <c r="H7" s="10">
        <v>529.45</v>
      </c>
      <c r="I7" s="10">
        <v>5309.95</v>
      </c>
      <c r="J7" s="10">
        <v>301.45</v>
      </c>
      <c r="K7" s="11">
        <v>15.18</v>
      </c>
      <c r="M7" s="20">
        <f t="shared" ref="M7:V7" si="13">LN(B7/B6)</f>
        <v>0.03494350217</v>
      </c>
      <c r="N7" s="21">
        <f t="shared" si="13"/>
        <v>-0.01173630559</v>
      </c>
      <c r="O7" s="21">
        <f t="shared" si="13"/>
        <v>0.04960198855</v>
      </c>
      <c r="P7" s="21">
        <f t="shared" si="13"/>
        <v>0.01227611783</v>
      </c>
      <c r="Q7" s="21">
        <f t="shared" si="13"/>
        <v>-0.004116442155</v>
      </c>
      <c r="R7" s="21">
        <f t="shared" si="13"/>
        <v>0.04664657695</v>
      </c>
      <c r="S7" s="21">
        <f t="shared" si="13"/>
        <v>-0.01425246817</v>
      </c>
      <c r="T7" s="21">
        <f t="shared" si="13"/>
        <v>0.00435981364</v>
      </c>
      <c r="U7" s="21">
        <f t="shared" si="13"/>
        <v>0.004488412489</v>
      </c>
      <c r="V7" s="23">
        <f t="shared" si="13"/>
        <v>-0.02600926848</v>
      </c>
      <c r="X7" s="15">
        <v>4.0</v>
      </c>
      <c r="Y7" s="1">
        <v>10.0</v>
      </c>
      <c r="Z7" s="16" t="s">
        <v>17</v>
      </c>
      <c r="AA7" s="16" t="s">
        <v>17</v>
      </c>
      <c r="AB7" s="1">
        <v>1.0</v>
      </c>
      <c r="AC7" s="16" t="s">
        <v>17</v>
      </c>
      <c r="AD7" s="1">
        <v>2.0</v>
      </c>
      <c r="AE7" s="1">
        <v>1.0</v>
      </c>
      <c r="AF7" s="1">
        <v>14.0</v>
      </c>
      <c r="AG7" s="17">
        <v>122.0</v>
      </c>
      <c r="AI7" s="18">
        <f t="shared" si="5"/>
        <v>17770.71</v>
      </c>
      <c r="AJ7" s="24">
        <f t="shared" si="10"/>
        <v>-0.001023633075</v>
      </c>
      <c r="AK7" s="25"/>
      <c r="AL7" s="20">
        <f t="shared" ref="AL7:AM7" si="14">X7*B7/$AI7</f>
        <v>0.07341293623</v>
      </c>
      <c r="AM7" s="21">
        <f t="shared" si="14"/>
        <v>0.178749189</v>
      </c>
      <c r="AN7" s="22" t="s">
        <v>17</v>
      </c>
      <c r="AO7" s="22" t="s">
        <v>17</v>
      </c>
      <c r="AP7" s="21">
        <f t="shared" si="7"/>
        <v>0.04774710746</v>
      </c>
      <c r="AQ7" s="22" t="s">
        <v>17</v>
      </c>
      <c r="AR7" s="21">
        <f t="shared" ref="AR7:AU7" si="15">AD7*H7/$AI7</f>
        <v>0.05958681448</v>
      </c>
      <c r="AS7" s="21">
        <f t="shared" si="15"/>
        <v>0.2988034806</v>
      </c>
      <c r="AT7" s="21">
        <f t="shared" si="15"/>
        <v>0.2374862906</v>
      </c>
      <c r="AU7" s="23">
        <f t="shared" si="15"/>
        <v>0.1042141817</v>
      </c>
    </row>
    <row r="8">
      <c r="A8" s="9">
        <v>45499.0</v>
      </c>
      <c r="B8" s="10">
        <v>328.8</v>
      </c>
      <c r="C8" s="10">
        <v>317.9</v>
      </c>
      <c r="D8" s="10">
        <v>331.6</v>
      </c>
      <c r="E8" s="10">
        <v>61.89</v>
      </c>
      <c r="F8" s="10">
        <v>862.45</v>
      </c>
      <c r="G8" s="10">
        <v>176.55</v>
      </c>
      <c r="H8" s="10">
        <v>544.15</v>
      </c>
      <c r="I8" s="10">
        <v>5393.35</v>
      </c>
      <c r="J8" s="10">
        <v>309.9</v>
      </c>
      <c r="K8" s="11">
        <v>15.98</v>
      </c>
      <c r="M8" s="20">
        <f t="shared" ref="M8:V8" si="16">LN(B8/B7)</f>
        <v>0.00809226494</v>
      </c>
      <c r="N8" s="21">
        <f t="shared" si="16"/>
        <v>0.0007867202042</v>
      </c>
      <c r="O8" s="21">
        <f t="shared" si="16"/>
        <v>-0.01258632138</v>
      </c>
      <c r="P8" s="21">
        <f t="shared" si="16"/>
        <v>0.006809364832</v>
      </c>
      <c r="Q8" s="21">
        <f t="shared" si="16"/>
        <v>0.01630709154</v>
      </c>
      <c r="R8" s="21">
        <f t="shared" si="16"/>
        <v>-0.001697793277</v>
      </c>
      <c r="S8" s="21">
        <f t="shared" si="16"/>
        <v>0.02738621227</v>
      </c>
      <c r="T8" s="21">
        <f t="shared" si="16"/>
        <v>0.01558429418</v>
      </c>
      <c r="U8" s="21">
        <f t="shared" si="16"/>
        <v>0.02764549986</v>
      </c>
      <c r="V8" s="23">
        <f t="shared" si="16"/>
        <v>0.05135916837</v>
      </c>
      <c r="X8" s="15">
        <v>4.0</v>
      </c>
      <c r="Y8" s="1">
        <v>10.0</v>
      </c>
      <c r="Z8" s="16" t="s">
        <v>17</v>
      </c>
      <c r="AA8" s="16" t="s">
        <v>17</v>
      </c>
      <c r="AB8" s="1">
        <v>1.0</v>
      </c>
      <c r="AC8" s="16" t="s">
        <v>17</v>
      </c>
      <c r="AD8" s="1">
        <v>2.0</v>
      </c>
      <c r="AE8" s="1">
        <v>1.0</v>
      </c>
      <c r="AF8" s="1">
        <v>14.0</v>
      </c>
      <c r="AG8" s="17">
        <v>122.0</v>
      </c>
      <c r="AI8" s="18">
        <f t="shared" si="5"/>
        <v>18126.46</v>
      </c>
      <c r="AJ8" s="24">
        <f t="shared" si="10"/>
        <v>0.01982115287</v>
      </c>
      <c r="AL8" s="20">
        <f t="shared" ref="AL8:AM8" si="17">X8*B8/$AI8</f>
        <v>0.07255691404</v>
      </c>
      <c r="AM8" s="21">
        <f t="shared" si="17"/>
        <v>0.1753789764</v>
      </c>
      <c r="AN8" s="22" t="s">
        <v>17</v>
      </c>
      <c r="AO8" s="22" t="s">
        <v>17</v>
      </c>
      <c r="AP8" s="21">
        <f t="shared" si="7"/>
        <v>0.04757961566</v>
      </c>
      <c r="AQ8" s="22" t="s">
        <v>17</v>
      </c>
      <c r="AR8" s="21">
        <f t="shared" ref="AR8:AU8" si="18">AD8*H8/$AI8</f>
        <v>0.06003930166</v>
      </c>
      <c r="AS8" s="21">
        <f t="shared" si="18"/>
        <v>0.2975401706</v>
      </c>
      <c r="AT8" s="21">
        <f t="shared" si="18"/>
        <v>0.2393517543</v>
      </c>
      <c r="AU8" s="23">
        <f t="shared" si="18"/>
        <v>0.1075532674</v>
      </c>
    </row>
    <row r="9">
      <c r="A9" s="9">
        <v>45502.0</v>
      </c>
      <c r="B9" s="10">
        <v>337.9</v>
      </c>
      <c r="C9" s="10">
        <v>328.4</v>
      </c>
      <c r="D9" s="10">
        <v>332.9</v>
      </c>
      <c r="E9" s="10">
        <v>64.98</v>
      </c>
      <c r="F9" s="10">
        <v>871.6</v>
      </c>
      <c r="G9" s="10">
        <v>180.39</v>
      </c>
      <c r="H9" s="10">
        <v>553.15</v>
      </c>
      <c r="I9" s="10">
        <v>5517.4</v>
      </c>
      <c r="J9" s="10">
        <v>321.35</v>
      </c>
      <c r="K9" s="11">
        <v>16.05</v>
      </c>
      <c r="M9" s="20">
        <f t="shared" ref="M9:V9" si="19">LN(B9/B8)</f>
        <v>0.02730033054</v>
      </c>
      <c r="N9" s="21">
        <f t="shared" si="19"/>
        <v>0.03249550966</v>
      </c>
      <c r="O9" s="21">
        <f t="shared" si="19"/>
        <v>0.00391272132</v>
      </c>
      <c r="P9" s="21">
        <f t="shared" si="19"/>
        <v>0.04872091449</v>
      </c>
      <c r="Q9" s="21">
        <f t="shared" si="19"/>
        <v>0.01055342686</v>
      </c>
      <c r="R9" s="21">
        <f t="shared" si="19"/>
        <v>0.02151705135</v>
      </c>
      <c r="S9" s="21">
        <f t="shared" si="19"/>
        <v>0.01640426834</v>
      </c>
      <c r="T9" s="21">
        <f t="shared" si="19"/>
        <v>0.02274002164</v>
      </c>
      <c r="U9" s="21">
        <f t="shared" si="19"/>
        <v>0.03628120702</v>
      </c>
      <c r="V9" s="23">
        <f t="shared" si="19"/>
        <v>0.004370909238</v>
      </c>
      <c r="X9" s="15">
        <v>4.0</v>
      </c>
      <c r="Y9" s="1">
        <v>10.0</v>
      </c>
      <c r="Z9" s="16" t="s">
        <v>17</v>
      </c>
      <c r="AA9" s="16" t="s">
        <v>17</v>
      </c>
      <c r="AB9" s="1">
        <v>1.0</v>
      </c>
      <c r="AC9" s="16" t="s">
        <v>17</v>
      </c>
      <c r="AD9" s="1">
        <v>2.0</v>
      </c>
      <c r="AE9" s="1">
        <v>1.0</v>
      </c>
      <c r="AF9" s="1">
        <v>14.0</v>
      </c>
      <c r="AG9" s="17">
        <v>122.0</v>
      </c>
      <c r="AI9" s="18">
        <f t="shared" si="5"/>
        <v>18587.9</v>
      </c>
      <c r="AJ9" s="24">
        <f t="shared" si="10"/>
        <v>0.02513808217</v>
      </c>
      <c r="AL9" s="20">
        <f t="shared" ref="AL9:AM9" si="20">X9*B9/$AI9</f>
        <v>0.07271396984</v>
      </c>
      <c r="AM9" s="21">
        <f t="shared" si="20"/>
        <v>0.1766740729</v>
      </c>
      <c r="AN9" s="22" t="s">
        <v>17</v>
      </c>
      <c r="AO9" s="22" t="s">
        <v>17</v>
      </c>
      <c r="AP9" s="21">
        <f t="shared" si="7"/>
        <v>0.04689071923</v>
      </c>
      <c r="AQ9" s="22" t="s">
        <v>17</v>
      </c>
      <c r="AR9" s="21">
        <f t="shared" ref="AR9:AU9" si="21">AD9*H9/$AI9</f>
        <v>0.05951721281</v>
      </c>
      <c r="AS9" s="21">
        <f t="shared" si="21"/>
        <v>0.2968275061</v>
      </c>
      <c r="AT9" s="21">
        <f t="shared" si="21"/>
        <v>0.2420337962</v>
      </c>
      <c r="AU9" s="23">
        <f t="shared" si="21"/>
        <v>0.105342723</v>
      </c>
    </row>
    <row r="10">
      <c r="A10" s="9">
        <v>45503.0</v>
      </c>
      <c r="B10" s="10">
        <v>348.2</v>
      </c>
      <c r="C10" s="10">
        <v>322.25</v>
      </c>
      <c r="D10" s="10">
        <v>331.9</v>
      </c>
      <c r="E10" s="10">
        <v>68.22</v>
      </c>
      <c r="F10" s="10">
        <v>872.8</v>
      </c>
      <c r="G10" s="10">
        <v>182.95</v>
      </c>
      <c r="H10" s="10">
        <v>564.9</v>
      </c>
      <c r="I10" s="10">
        <v>5620.5</v>
      </c>
      <c r="J10" s="10">
        <v>318.1</v>
      </c>
      <c r="K10" s="11">
        <v>16.21</v>
      </c>
      <c r="M10" s="20">
        <f t="shared" ref="M10:V10" si="22">LN(B10/B9)</f>
        <v>0.03002703361</v>
      </c>
      <c r="N10" s="21">
        <f t="shared" si="22"/>
        <v>-0.01890473576</v>
      </c>
      <c r="O10" s="21">
        <f t="shared" si="22"/>
        <v>-0.003008425855</v>
      </c>
      <c r="P10" s="21">
        <f t="shared" si="22"/>
        <v>0.04865824675</v>
      </c>
      <c r="Q10" s="21">
        <f t="shared" si="22"/>
        <v>0.001375831448</v>
      </c>
      <c r="R10" s="21">
        <f t="shared" si="22"/>
        <v>0.01409171775</v>
      </c>
      <c r="S10" s="21">
        <f t="shared" si="22"/>
        <v>0.02101951185</v>
      </c>
      <c r="T10" s="21">
        <f t="shared" si="22"/>
        <v>0.01851389309</v>
      </c>
      <c r="U10" s="21">
        <f t="shared" si="22"/>
        <v>-0.01016507306</v>
      </c>
      <c r="V10" s="23">
        <f t="shared" si="22"/>
        <v>0.009919486172</v>
      </c>
      <c r="X10" s="15">
        <v>4.0</v>
      </c>
      <c r="Y10" s="1">
        <v>10.0</v>
      </c>
      <c r="Z10" s="16" t="s">
        <v>17</v>
      </c>
      <c r="AA10" s="16" t="s">
        <v>17</v>
      </c>
      <c r="AB10" s="1">
        <v>1.0</v>
      </c>
      <c r="AC10" s="16" t="s">
        <v>17</v>
      </c>
      <c r="AD10" s="1">
        <v>2.0</v>
      </c>
      <c r="AE10" s="1">
        <v>1.0</v>
      </c>
      <c r="AF10" s="1">
        <v>14.0</v>
      </c>
      <c r="AG10" s="17">
        <v>122.0</v>
      </c>
      <c r="AI10" s="18">
        <f t="shared" si="5"/>
        <v>18669.42</v>
      </c>
      <c r="AJ10" s="24">
        <f t="shared" si="10"/>
        <v>0.004376059797</v>
      </c>
      <c r="AL10" s="20">
        <f t="shared" ref="AL10:AM10" si="23">X10*B10/$AI10</f>
        <v>0.07460328173</v>
      </c>
      <c r="AM10" s="21">
        <f t="shared" si="23"/>
        <v>0.1726084688</v>
      </c>
      <c r="AN10" s="22" t="s">
        <v>17</v>
      </c>
      <c r="AO10" s="22" t="s">
        <v>17</v>
      </c>
      <c r="AP10" s="21">
        <f t="shared" si="7"/>
        <v>0.0467502472</v>
      </c>
      <c r="AQ10" s="22" t="s">
        <v>17</v>
      </c>
      <c r="AR10" s="21">
        <f t="shared" ref="AR10:AU10" si="24">AD10*H10/$AI10</f>
        <v>0.06051607388</v>
      </c>
      <c r="AS10" s="21">
        <f t="shared" si="24"/>
        <v>0.3010538088</v>
      </c>
      <c r="AT10" s="21">
        <f t="shared" si="24"/>
        <v>0.2385398154</v>
      </c>
      <c r="AU10" s="23">
        <f t="shared" si="24"/>
        <v>0.1059283041</v>
      </c>
    </row>
    <row r="11">
      <c r="A11" s="9">
        <v>45504.0</v>
      </c>
      <c r="B11" s="10">
        <v>350.05</v>
      </c>
      <c r="C11" s="10">
        <v>318.3</v>
      </c>
      <c r="D11" s="10">
        <v>334.2</v>
      </c>
      <c r="E11" s="10">
        <v>69.38</v>
      </c>
      <c r="F11" s="10">
        <v>872.4</v>
      </c>
      <c r="G11" s="10">
        <v>181.67</v>
      </c>
      <c r="H11" s="10">
        <v>572.05</v>
      </c>
      <c r="I11" s="10">
        <v>5839.0</v>
      </c>
      <c r="J11" s="10">
        <v>316.05</v>
      </c>
      <c r="K11" s="11">
        <v>16.27</v>
      </c>
      <c r="M11" s="20">
        <f t="shared" ref="M11:V11" si="25">LN(B11/B10)</f>
        <v>0.005298974089</v>
      </c>
      <c r="N11" s="21">
        <f t="shared" si="25"/>
        <v>-0.01233330753</v>
      </c>
      <c r="O11" s="21">
        <f t="shared" si="25"/>
        <v>0.006905897435</v>
      </c>
      <c r="P11" s="21">
        <f t="shared" si="25"/>
        <v>0.01686086455</v>
      </c>
      <c r="Q11" s="21">
        <f t="shared" si="25"/>
        <v>-0.0004584001914</v>
      </c>
      <c r="R11" s="21">
        <f t="shared" si="25"/>
        <v>-0.007021037015</v>
      </c>
      <c r="S11" s="21">
        <f t="shared" si="25"/>
        <v>0.01257767582</v>
      </c>
      <c r="T11" s="21">
        <f t="shared" si="25"/>
        <v>0.03813892138</v>
      </c>
      <c r="U11" s="21">
        <f t="shared" si="25"/>
        <v>-0.006465369837</v>
      </c>
      <c r="V11" s="23">
        <f t="shared" si="25"/>
        <v>0.003694585483</v>
      </c>
      <c r="X11" s="15">
        <v>4.0</v>
      </c>
      <c r="Y11" s="1">
        <v>10.0</v>
      </c>
      <c r="Z11" s="16" t="s">
        <v>17</v>
      </c>
      <c r="AA11" s="16" t="s">
        <v>17</v>
      </c>
      <c r="AB11" s="1">
        <v>1.0</v>
      </c>
      <c r="AC11" s="16" t="s">
        <v>17</v>
      </c>
      <c r="AD11" s="1">
        <v>2.0</v>
      </c>
      <c r="AE11" s="1">
        <v>1.0</v>
      </c>
      <c r="AF11" s="1">
        <v>14.0</v>
      </c>
      <c r="AG11" s="17">
        <v>122.0</v>
      </c>
      <c r="AI11" s="18">
        <f t="shared" si="5"/>
        <v>18848.34</v>
      </c>
      <c r="AJ11" s="24">
        <f t="shared" si="10"/>
        <v>0.009537955166</v>
      </c>
      <c r="AL11" s="20">
        <f t="shared" ref="AL11:AM11" si="26">X11*B11/$AI11</f>
        <v>0.07428770916</v>
      </c>
      <c r="AM11" s="21">
        <f t="shared" si="26"/>
        <v>0.1688742881</v>
      </c>
      <c r="AN11" s="22" t="s">
        <v>17</v>
      </c>
      <c r="AO11" s="22" t="s">
        <v>17</v>
      </c>
      <c r="AP11" s="21">
        <f t="shared" si="7"/>
        <v>0.04628524316</v>
      </c>
      <c r="AQ11" s="22" t="s">
        <v>17</v>
      </c>
      <c r="AR11" s="21">
        <f t="shared" ref="AR11:AU11" si="27">AD11*H11/$AI11</f>
        <v>0.0607003057</v>
      </c>
      <c r="AS11" s="21">
        <f t="shared" si="27"/>
        <v>0.3097885543</v>
      </c>
      <c r="AT11" s="21">
        <f t="shared" si="27"/>
        <v>0.2347527687</v>
      </c>
      <c r="AU11" s="23">
        <f t="shared" si="27"/>
        <v>0.1053111308</v>
      </c>
    </row>
    <row r="12">
      <c r="A12" s="9">
        <v>45505.0</v>
      </c>
      <c r="B12" s="10">
        <v>349.1</v>
      </c>
      <c r="C12" s="10">
        <v>314.2</v>
      </c>
      <c r="D12" s="10">
        <v>341.75</v>
      </c>
      <c r="E12" s="10">
        <v>67.98</v>
      </c>
      <c r="F12" s="10">
        <v>862.65</v>
      </c>
      <c r="G12" s="10">
        <v>179.73</v>
      </c>
      <c r="H12" s="10">
        <v>560.45</v>
      </c>
      <c r="I12" s="10">
        <v>5770.8</v>
      </c>
      <c r="J12" s="10">
        <v>311.15</v>
      </c>
      <c r="K12" s="11">
        <v>15.99</v>
      </c>
      <c r="M12" s="20">
        <f t="shared" ref="M12:V12" si="28">LN(B12/B11)</f>
        <v>-0.002717587312</v>
      </c>
      <c r="N12" s="21">
        <f t="shared" si="28"/>
        <v>-0.01296460847</v>
      </c>
      <c r="O12" s="21">
        <f t="shared" si="28"/>
        <v>0.02233985944</v>
      </c>
      <c r="P12" s="21">
        <f t="shared" si="28"/>
        <v>-0.02038509727</v>
      </c>
      <c r="Q12" s="21">
        <f t="shared" si="28"/>
        <v>-0.0112389875</v>
      </c>
      <c r="R12" s="21">
        <f t="shared" si="28"/>
        <v>-0.01073612969</v>
      </c>
      <c r="S12" s="21">
        <f t="shared" si="28"/>
        <v>-0.02048636768</v>
      </c>
      <c r="T12" s="21">
        <f t="shared" si="28"/>
        <v>-0.01174883021</v>
      </c>
      <c r="U12" s="21">
        <f t="shared" si="28"/>
        <v>-0.0156253179</v>
      </c>
      <c r="V12" s="23">
        <f t="shared" si="28"/>
        <v>-0.01735939439</v>
      </c>
      <c r="X12" s="15">
        <v>4.0</v>
      </c>
      <c r="Y12" s="1">
        <v>10.0</v>
      </c>
      <c r="Z12" s="16" t="s">
        <v>17</v>
      </c>
      <c r="AA12" s="16" t="s">
        <v>17</v>
      </c>
      <c r="AB12" s="1">
        <v>1.0</v>
      </c>
      <c r="AC12" s="16" t="s">
        <v>17</v>
      </c>
      <c r="AD12" s="1">
        <v>2.0</v>
      </c>
      <c r="AE12" s="1">
        <v>1.0</v>
      </c>
      <c r="AF12" s="1">
        <v>14.0</v>
      </c>
      <c r="AG12" s="17">
        <v>122.0</v>
      </c>
      <c r="AI12" s="18">
        <f t="shared" si="5"/>
        <v>18599.63</v>
      </c>
      <c r="AJ12" s="24">
        <f t="shared" si="10"/>
        <v>-0.01328315831</v>
      </c>
      <c r="AL12" s="20">
        <f t="shared" ref="AL12:AM12" si="29">X12*B12/$AI12</f>
        <v>0.07507676228</v>
      </c>
      <c r="AM12" s="21">
        <f t="shared" si="29"/>
        <v>0.1689280916</v>
      </c>
      <c r="AN12" s="22" t="s">
        <v>17</v>
      </c>
      <c r="AO12" s="22" t="s">
        <v>17</v>
      </c>
      <c r="AP12" s="21">
        <f t="shared" si="7"/>
        <v>0.04637995487</v>
      </c>
      <c r="AQ12" s="22" t="s">
        <v>17</v>
      </c>
      <c r="AR12" s="21">
        <f t="shared" ref="AR12:AU12" si="30">AD12*H12/$AI12</f>
        <v>0.06026463967</v>
      </c>
      <c r="AS12" s="21">
        <f t="shared" si="30"/>
        <v>0.3102642364</v>
      </c>
      <c r="AT12" s="21">
        <f t="shared" si="30"/>
        <v>0.2342035836</v>
      </c>
      <c r="AU12" s="23">
        <f t="shared" si="30"/>
        <v>0.1048827315</v>
      </c>
    </row>
    <row r="13">
      <c r="A13" s="9">
        <v>45506.0</v>
      </c>
      <c r="B13" s="10">
        <v>347.1</v>
      </c>
      <c r="C13" s="10">
        <v>310.45</v>
      </c>
      <c r="D13" s="10">
        <v>330.1</v>
      </c>
      <c r="E13" s="10">
        <v>71.35</v>
      </c>
      <c r="F13" s="10">
        <v>847.85</v>
      </c>
      <c r="G13" s="10">
        <v>177.29</v>
      </c>
      <c r="H13" s="10">
        <v>537.6</v>
      </c>
      <c r="I13" s="10">
        <v>5538.25</v>
      </c>
      <c r="J13" s="10">
        <v>302.95</v>
      </c>
      <c r="K13" s="11">
        <v>16.12</v>
      </c>
      <c r="M13" s="20">
        <f t="shared" ref="M13:V13" si="31">LN(B13/B12)</f>
        <v>-0.005745491243</v>
      </c>
      <c r="N13" s="21">
        <f t="shared" si="31"/>
        <v>-0.01200686801</v>
      </c>
      <c r="O13" s="21">
        <f t="shared" si="31"/>
        <v>-0.03468383674</v>
      </c>
      <c r="P13" s="21">
        <f t="shared" si="31"/>
        <v>0.04838379965</v>
      </c>
      <c r="Q13" s="21">
        <f t="shared" si="31"/>
        <v>-0.01730531347</v>
      </c>
      <c r="R13" s="21">
        <f t="shared" si="31"/>
        <v>-0.01366891485</v>
      </c>
      <c r="S13" s="21">
        <f t="shared" si="31"/>
        <v>-0.04162524326</v>
      </c>
      <c r="T13" s="21">
        <f t="shared" si="31"/>
        <v>-0.04113215271</v>
      </c>
      <c r="U13" s="21">
        <f t="shared" si="31"/>
        <v>-0.02670733562</v>
      </c>
      <c r="V13" s="23">
        <f t="shared" si="31"/>
        <v>0.008097210233</v>
      </c>
      <c r="X13" s="15">
        <v>4.0</v>
      </c>
      <c r="Y13" s="1">
        <v>10.0</v>
      </c>
      <c r="Z13" s="16" t="s">
        <v>17</v>
      </c>
      <c r="AA13" s="16" t="s">
        <v>17</v>
      </c>
      <c r="AB13" s="1">
        <v>1.0</v>
      </c>
      <c r="AC13" s="16" t="s">
        <v>17</v>
      </c>
      <c r="AD13" s="1">
        <v>2.0</v>
      </c>
      <c r="AE13" s="1">
        <v>1.0</v>
      </c>
      <c r="AF13" s="1">
        <v>14.0</v>
      </c>
      <c r="AG13" s="17">
        <v>122.0</v>
      </c>
      <c r="AI13" s="18">
        <f t="shared" si="5"/>
        <v>18162.14</v>
      </c>
      <c r="AJ13" s="24">
        <f t="shared" si="10"/>
        <v>-0.02380248041</v>
      </c>
      <c r="AL13" s="20">
        <f t="shared" ref="AL13:AM13" si="32">X13*B13/$AI13</f>
        <v>0.07644473614</v>
      </c>
      <c r="AM13" s="21">
        <f t="shared" si="32"/>
        <v>0.1709325002</v>
      </c>
      <c r="AN13" s="22" t="s">
        <v>17</v>
      </c>
      <c r="AO13" s="22" t="s">
        <v>17</v>
      </c>
      <c r="AP13" s="21">
        <f t="shared" si="7"/>
        <v>0.04668227423</v>
      </c>
      <c r="AQ13" s="22" t="s">
        <v>17</v>
      </c>
      <c r="AR13" s="21">
        <f t="shared" ref="AR13:AU13" si="33">AD13*H13/$AI13</f>
        <v>0.05920007224</v>
      </c>
      <c r="AS13" s="21">
        <f t="shared" si="33"/>
        <v>0.3049337798</v>
      </c>
      <c r="AT13" s="21">
        <f t="shared" si="33"/>
        <v>0.2335242433</v>
      </c>
      <c r="AU13" s="23">
        <f t="shared" si="33"/>
        <v>0.108282394</v>
      </c>
    </row>
    <row r="14">
      <c r="A14" s="9">
        <v>45509.0</v>
      </c>
      <c r="B14" s="10">
        <v>341.7</v>
      </c>
      <c r="C14" s="10">
        <v>288.65</v>
      </c>
      <c r="D14" s="10">
        <v>310.25</v>
      </c>
      <c r="E14" s="10">
        <v>67.85</v>
      </c>
      <c r="F14" s="10">
        <v>811.65</v>
      </c>
      <c r="G14" s="10">
        <v>170.59</v>
      </c>
      <c r="H14" s="10">
        <v>528.3</v>
      </c>
      <c r="I14" s="10">
        <v>5346.9</v>
      </c>
      <c r="J14" s="10">
        <v>290.25</v>
      </c>
      <c r="K14" s="11">
        <v>15.36</v>
      </c>
      <c r="M14" s="20">
        <f t="shared" ref="M14:V14" si="34">LN(B14/B13)</f>
        <v>-0.01567976375</v>
      </c>
      <c r="N14" s="21">
        <f t="shared" si="34"/>
        <v>-0.0728079763</v>
      </c>
      <c r="O14" s="21">
        <f t="shared" si="34"/>
        <v>-0.06201721477</v>
      </c>
      <c r="P14" s="21">
        <f t="shared" si="34"/>
        <v>-0.05029795764</v>
      </c>
      <c r="Q14" s="21">
        <f t="shared" si="34"/>
        <v>-0.0436345206</v>
      </c>
      <c r="R14" s="21">
        <f t="shared" si="34"/>
        <v>-0.03852379322</v>
      </c>
      <c r="S14" s="21">
        <f t="shared" si="34"/>
        <v>-0.01745048504</v>
      </c>
      <c r="T14" s="21">
        <f t="shared" si="34"/>
        <v>-0.03516161266</v>
      </c>
      <c r="U14" s="21">
        <f t="shared" si="34"/>
        <v>-0.04282515481</v>
      </c>
      <c r="V14" s="23">
        <f t="shared" si="34"/>
        <v>-0.04829400936</v>
      </c>
      <c r="X14" s="15">
        <v>4.0</v>
      </c>
      <c r="Y14" s="1">
        <v>10.0</v>
      </c>
      <c r="Z14" s="16" t="s">
        <v>17</v>
      </c>
      <c r="AA14" s="16" t="s">
        <v>17</v>
      </c>
      <c r="AB14" s="1">
        <v>1.0</v>
      </c>
      <c r="AC14" s="16" t="s">
        <v>17</v>
      </c>
      <c r="AD14" s="1">
        <v>2.0</v>
      </c>
      <c r="AE14" s="1">
        <v>1.0</v>
      </c>
      <c r="AF14" s="1">
        <v>14.0</v>
      </c>
      <c r="AG14" s="17">
        <v>122.0</v>
      </c>
      <c r="AI14" s="18">
        <f t="shared" si="5"/>
        <v>17405.87</v>
      </c>
      <c r="AJ14" s="24">
        <f t="shared" si="10"/>
        <v>-0.04253170199</v>
      </c>
      <c r="AL14" s="20">
        <f t="shared" ref="AL14:AM14" si="35">X14*B14/$AI14</f>
        <v>0.07852523315</v>
      </c>
      <c r="AM14" s="21">
        <f t="shared" si="35"/>
        <v>0.1658348592</v>
      </c>
      <c r="AN14" s="22" t="s">
        <v>17</v>
      </c>
      <c r="AO14" s="22" t="s">
        <v>17</v>
      </c>
      <c r="AP14" s="21">
        <f t="shared" si="7"/>
        <v>0.04663082052</v>
      </c>
      <c r="AQ14" s="22" t="s">
        <v>17</v>
      </c>
      <c r="AR14" s="21">
        <f t="shared" ref="AR14:AU14" si="36">AD14*H14/$AI14</f>
        <v>0.06070365917</v>
      </c>
      <c r="AS14" s="21">
        <f t="shared" si="36"/>
        <v>0.3071894711</v>
      </c>
      <c r="AT14" s="21">
        <f t="shared" si="36"/>
        <v>0.233455725</v>
      </c>
      <c r="AU14" s="23">
        <f t="shared" si="36"/>
        <v>0.1076602319</v>
      </c>
    </row>
    <row r="15">
      <c r="A15" s="9">
        <v>45510.0</v>
      </c>
      <c r="B15" s="10">
        <v>334.7</v>
      </c>
      <c r="C15" s="10">
        <v>288.6</v>
      </c>
      <c r="D15" s="10">
        <v>306.1</v>
      </c>
      <c r="E15" s="10">
        <v>66.27</v>
      </c>
      <c r="F15" s="10">
        <v>797.7</v>
      </c>
      <c r="G15" s="10">
        <v>167.01</v>
      </c>
      <c r="H15" s="10">
        <v>533.55</v>
      </c>
      <c r="I15" s="10">
        <v>5220.7</v>
      </c>
      <c r="J15" s="10">
        <v>287.25</v>
      </c>
      <c r="K15" s="11">
        <v>15.17</v>
      </c>
      <c r="M15" s="20">
        <f t="shared" ref="M15:V15" si="37">LN(B15/B14)</f>
        <v>-0.0206985509</v>
      </c>
      <c r="N15" s="21">
        <f t="shared" si="37"/>
        <v>-0.0001732351672</v>
      </c>
      <c r="O15" s="21">
        <f t="shared" si="37"/>
        <v>-0.01346657813</v>
      </c>
      <c r="P15" s="21">
        <f t="shared" si="37"/>
        <v>-0.02356208018</v>
      </c>
      <c r="Q15" s="21">
        <f t="shared" si="37"/>
        <v>-0.01733662584</v>
      </c>
      <c r="R15" s="21">
        <f t="shared" si="37"/>
        <v>-0.02120932583</v>
      </c>
      <c r="S15" s="21">
        <f t="shared" si="37"/>
        <v>0.009888482892</v>
      </c>
      <c r="T15" s="21">
        <f t="shared" si="37"/>
        <v>-0.02388546119</v>
      </c>
      <c r="U15" s="21">
        <f t="shared" si="37"/>
        <v>-0.01038970385</v>
      </c>
      <c r="V15" s="23">
        <f t="shared" si="37"/>
        <v>-0.01244693436</v>
      </c>
      <c r="X15" s="15">
        <v>4.0</v>
      </c>
      <c r="Y15" s="1">
        <v>10.0</v>
      </c>
      <c r="Z15" s="16" t="s">
        <v>17</v>
      </c>
      <c r="AA15" s="16" t="s">
        <v>17</v>
      </c>
      <c r="AB15" s="1">
        <v>1.0</v>
      </c>
      <c r="AC15" s="16" t="s">
        <v>17</v>
      </c>
      <c r="AD15" s="1">
        <v>2.0</v>
      </c>
      <c r="AE15" s="1">
        <v>1.0</v>
      </c>
      <c r="AF15" s="1">
        <v>14.0</v>
      </c>
      <c r="AG15" s="17">
        <v>122.0</v>
      </c>
      <c r="AI15" s="18">
        <f t="shared" si="5"/>
        <v>17182.54</v>
      </c>
      <c r="AJ15" s="24">
        <f t="shared" si="10"/>
        <v>-0.01291375369</v>
      </c>
      <c r="AL15" s="20">
        <f t="shared" ref="AL15:AM15" si="38">X15*B15/$AI15</f>
        <v>0.07791630341</v>
      </c>
      <c r="AM15" s="21">
        <f t="shared" si="38"/>
        <v>0.1679611978</v>
      </c>
      <c r="AN15" s="22" t="s">
        <v>17</v>
      </c>
      <c r="AO15" s="22" t="s">
        <v>17</v>
      </c>
      <c r="AP15" s="21">
        <f t="shared" si="7"/>
        <v>0.04642503378</v>
      </c>
      <c r="AQ15" s="22" t="s">
        <v>17</v>
      </c>
      <c r="AR15" s="21">
        <f t="shared" ref="AR15:AU15" si="39">AD15*H15/$AI15</f>
        <v>0.06210374019</v>
      </c>
      <c r="AS15" s="21">
        <f t="shared" si="39"/>
        <v>0.3038375002</v>
      </c>
      <c r="AT15" s="21">
        <f t="shared" si="39"/>
        <v>0.2340457232</v>
      </c>
      <c r="AU15" s="23">
        <f t="shared" si="39"/>
        <v>0.1077105015</v>
      </c>
    </row>
    <row r="16">
      <c r="A16" s="9">
        <v>45511.0</v>
      </c>
      <c r="B16" s="10">
        <v>343.65</v>
      </c>
      <c r="C16" s="10">
        <v>289.9</v>
      </c>
      <c r="D16" s="10">
        <v>329.1</v>
      </c>
      <c r="E16" s="10">
        <v>69.58</v>
      </c>
      <c r="F16" s="10">
        <v>808.65</v>
      </c>
      <c r="G16" s="10">
        <v>172.22</v>
      </c>
      <c r="H16" s="10">
        <v>546.7</v>
      </c>
      <c r="I16" s="10">
        <v>5472.45</v>
      </c>
      <c r="J16" s="10">
        <v>300.2</v>
      </c>
      <c r="K16" s="11">
        <v>15.72</v>
      </c>
      <c r="M16" s="20">
        <f t="shared" ref="M16:V16" si="40">LN(B16/B15)</f>
        <v>0.02638908935</v>
      </c>
      <c r="N16" s="21">
        <f t="shared" si="40"/>
        <v>0.004494389588</v>
      </c>
      <c r="O16" s="21">
        <f t="shared" si="40"/>
        <v>0.07244981</v>
      </c>
      <c r="P16" s="21">
        <f t="shared" si="40"/>
        <v>0.04873986362</v>
      </c>
      <c r="Q16" s="21">
        <f t="shared" si="40"/>
        <v>0.01363360365</v>
      </c>
      <c r="R16" s="21">
        <f t="shared" si="40"/>
        <v>0.0307190384</v>
      </c>
      <c r="S16" s="21">
        <f t="shared" si="40"/>
        <v>0.02434741884</v>
      </c>
      <c r="T16" s="21">
        <f t="shared" si="40"/>
        <v>0.04709492126</v>
      </c>
      <c r="U16" s="21">
        <f t="shared" si="40"/>
        <v>0.04409600247</v>
      </c>
      <c r="V16" s="23">
        <f t="shared" si="40"/>
        <v>0.03561399364</v>
      </c>
      <c r="X16" s="15">
        <v>4.0</v>
      </c>
      <c r="Y16" s="1">
        <v>10.0</v>
      </c>
      <c r="Z16" s="16" t="s">
        <v>17</v>
      </c>
      <c r="AA16" s="16" t="s">
        <v>17</v>
      </c>
      <c r="AB16" s="1">
        <v>1.0</v>
      </c>
      <c r="AC16" s="16" t="s">
        <v>17</v>
      </c>
      <c r="AD16" s="1">
        <v>2.0</v>
      </c>
      <c r="AE16" s="1">
        <v>1.0</v>
      </c>
      <c r="AF16" s="1">
        <v>14.0</v>
      </c>
      <c r="AG16" s="17">
        <v>122.0</v>
      </c>
      <c r="AI16" s="18">
        <f t="shared" si="5"/>
        <v>17768.74</v>
      </c>
      <c r="AJ16" s="24">
        <f t="shared" si="10"/>
        <v>0.03354698167</v>
      </c>
      <c r="AL16" s="20">
        <f t="shared" ref="AL16:AM16" si="41">X16*B16/$AI16</f>
        <v>0.07736057818</v>
      </c>
      <c r="AM16" s="21">
        <f t="shared" si="41"/>
        <v>0.1631516922</v>
      </c>
      <c r="AN16" s="22" t="s">
        <v>17</v>
      </c>
      <c r="AO16" s="22" t="s">
        <v>17</v>
      </c>
      <c r="AP16" s="21">
        <f t="shared" si="7"/>
        <v>0.04550969849</v>
      </c>
      <c r="AQ16" s="22" t="s">
        <v>17</v>
      </c>
      <c r="AR16" s="21">
        <f t="shared" ref="AR16:AU16" si="42">AD16*H16/$AI16</f>
        <v>0.06153503287</v>
      </c>
      <c r="AS16" s="21">
        <f t="shared" si="42"/>
        <v>0.3079818828</v>
      </c>
      <c r="AT16" s="21">
        <f t="shared" si="42"/>
        <v>0.2365277448</v>
      </c>
      <c r="AU16" s="23">
        <f t="shared" si="42"/>
        <v>0.1079333706</v>
      </c>
    </row>
    <row r="17">
      <c r="A17" s="9">
        <v>45512.0</v>
      </c>
      <c r="B17" s="10">
        <v>338.3</v>
      </c>
      <c r="C17" s="10">
        <v>290.3</v>
      </c>
      <c r="D17" s="10">
        <v>322.7</v>
      </c>
      <c r="E17" s="10">
        <v>72.92</v>
      </c>
      <c r="F17" s="10">
        <v>808.05</v>
      </c>
      <c r="G17" s="10">
        <v>170.23</v>
      </c>
      <c r="H17" s="10">
        <v>547.8</v>
      </c>
      <c r="I17" s="10">
        <v>5644.1</v>
      </c>
      <c r="J17" s="10">
        <v>298.25</v>
      </c>
      <c r="K17" s="11">
        <v>15.86</v>
      </c>
      <c r="M17" s="20">
        <f t="shared" ref="M17:V17" si="43">LN(B17/B16)</f>
        <v>-0.01569062178</v>
      </c>
      <c r="N17" s="21">
        <f t="shared" si="43"/>
        <v>0.001378835103</v>
      </c>
      <c r="O17" s="21">
        <f t="shared" si="43"/>
        <v>-0.01963855689</v>
      </c>
      <c r="P17" s="21">
        <f t="shared" si="43"/>
        <v>0.04688578009</v>
      </c>
      <c r="Q17" s="21">
        <f t="shared" si="43"/>
        <v>-0.0007422527711</v>
      </c>
      <c r="R17" s="21">
        <f t="shared" si="43"/>
        <v>-0.01162226544</v>
      </c>
      <c r="S17" s="21">
        <f t="shared" si="43"/>
        <v>0.002010050928</v>
      </c>
      <c r="T17" s="21">
        <f t="shared" si="43"/>
        <v>0.03088433798</v>
      </c>
      <c r="U17" s="21">
        <f t="shared" si="43"/>
        <v>-0.006516858221</v>
      </c>
      <c r="V17" s="23">
        <f t="shared" si="43"/>
        <v>0.008866429206</v>
      </c>
      <c r="X17" s="15">
        <v>4.0</v>
      </c>
      <c r="Y17" s="1">
        <v>10.0</v>
      </c>
      <c r="Z17" s="16" t="s">
        <v>17</v>
      </c>
      <c r="AA17" s="16" t="s">
        <v>17</v>
      </c>
      <c r="AB17" s="1">
        <v>1.0</v>
      </c>
      <c r="AC17" s="16" t="s">
        <v>17</v>
      </c>
      <c r="AD17" s="1">
        <v>2.0</v>
      </c>
      <c r="AE17" s="1">
        <v>1.0</v>
      </c>
      <c r="AF17" s="1">
        <v>14.0</v>
      </c>
      <c r="AG17" s="17">
        <v>122.0</v>
      </c>
      <c r="AI17" s="18">
        <f t="shared" si="5"/>
        <v>17914.37</v>
      </c>
      <c r="AJ17" s="24">
        <f t="shared" si="10"/>
        <v>0.008162450445</v>
      </c>
      <c r="AL17" s="20">
        <f t="shared" ref="AL17:AM17" si="44">X17*B17/$AI17</f>
        <v>0.07553712467</v>
      </c>
      <c r="AM17" s="21">
        <f t="shared" si="44"/>
        <v>0.1620486794</v>
      </c>
      <c r="AN17" s="22" t="s">
        <v>17</v>
      </c>
      <c r="AO17" s="22" t="s">
        <v>17</v>
      </c>
      <c r="AP17" s="21">
        <f t="shared" si="7"/>
        <v>0.04510624711</v>
      </c>
      <c r="AQ17" s="22" t="s">
        <v>17</v>
      </c>
      <c r="AR17" s="21">
        <f t="shared" ref="AR17:AU17" si="45">AD17*H17/$AI17</f>
        <v>0.06115760699</v>
      </c>
      <c r="AS17" s="21">
        <f t="shared" si="45"/>
        <v>0.3150599212</v>
      </c>
      <c r="AT17" s="21">
        <f t="shared" si="45"/>
        <v>0.2330810405</v>
      </c>
      <c r="AU17" s="23">
        <f t="shared" si="45"/>
        <v>0.1080093802</v>
      </c>
    </row>
    <row r="18">
      <c r="A18" s="9">
        <v>45513.0</v>
      </c>
      <c r="B18" s="10">
        <v>333.4</v>
      </c>
      <c r="C18" s="10">
        <v>290.65</v>
      </c>
      <c r="D18" s="10">
        <v>332.55</v>
      </c>
      <c r="E18" s="10">
        <v>76.54</v>
      </c>
      <c r="F18" s="10">
        <v>824.3</v>
      </c>
      <c r="G18" s="10">
        <v>169.09</v>
      </c>
      <c r="H18" s="10">
        <v>554.6</v>
      </c>
      <c r="I18" s="10">
        <v>6275.35</v>
      </c>
      <c r="J18" s="10">
        <v>302.2</v>
      </c>
      <c r="K18" s="11">
        <v>16.1</v>
      </c>
      <c r="M18" s="20">
        <f t="shared" ref="M18:V18" si="46">LN(B18/B17)</f>
        <v>-0.01459010547</v>
      </c>
      <c r="N18" s="21">
        <f t="shared" si="46"/>
        <v>0.001204923117</v>
      </c>
      <c r="O18" s="21">
        <f t="shared" si="46"/>
        <v>0.03006712567</v>
      </c>
      <c r="P18" s="21">
        <f t="shared" si="46"/>
        <v>0.04845053019</v>
      </c>
      <c r="Q18" s="21">
        <f t="shared" si="46"/>
        <v>0.01991060352</v>
      </c>
      <c r="R18" s="21">
        <f t="shared" si="46"/>
        <v>-0.006719346276</v>
      </c>
      <c r="S18" s="21">
        <f t="shared" si="46"/>
        <v>0.01233687635</v>
      </c>
      <c r="T18" s="21">
        <f t="shared" si="46"/>
        <v>0.1060185086</v>
      </c>
      <c r="U18" s="21">
        <f t="shared" si="46"/>
        <v>0.01315698886</v>
      </c>
      <c r="V18" s="23">
        <f t="shared" si="46"/>
        <v>0.01501905578</v>
      </c>
      <c r="X18" s="15">
        <v>4.0</v>
      </c>
      <c r="Y18" s="1">
        <v>10.0</v>
      </c>
      <c r="Z18" s="16" t="s">
        <v>17</v>
      </c>
      <c r="AA18" s="16" t="s">
        <v>17</v>
      </c>
      <c r="AB18" s="1">
        <v>1.0</v>
      </c>
      <c r="AC18" s="16" t="s">
        <v>17</v>
      </c>
      <c r="AD18" s="1">
        <v>2.0</v>
      </c>
      <c r="AE18" s="1">
        <v>1.0</v>
      </c>
      <c r="AF18" s="1">
        <v>14.0</v>
      </c>
      <c r="AG18" s="17">
        <v>122.0</v>
      </c>
      <c r="AI18" s="18">
        <f t="shared" si="5"/>
        <v>18643.95</v>
      </c>
      <c r="AJ18" s="24">
        <f t="shared" si="10"/>
        <v>0.0399185126</v>
      </c>
      <c r="AL18" s="20">
        <f t="shared" ref="AL18:AM18" si="47">X18*B18/$AI18</f>
        <v>0.07152990648</v>
      </c>
      <c r="AM18" s="21">
        <f t="shared" si="47"/>
        <v>0.1558950759</v>
      </c>
      <c r="AN18" s="22" t="s">
        <v>17</v>
      </c>
      <c r="AO18" s="22" t="s">
        <v>17</v>
      </c>
      <c r="AP18" s="21">
        <f t="shared" si="7"/>
        <v>0.04421273389</v>
      </c>
      <c r="AQ18" s="22" t="s">
        <v>17</v>
      </c>
      <c r="AR18" s="21">
        <f t="shared" ref="AR18:AU18" si="48">AD18*H18/$AI18</f>
        <v>0.05949383044</v>
      </c>
      <c r="AS18" s="21">
        <f t="shared" si="48"/>
        <v>0.3365890812</v>
      </c>
      <c r="AT18" s="21">
        <f t="shared" si="48"/>
        <v>0.226926161</v>
      </c>
      <c r="AU18" s="23">
        <f t="shared" si="48"/>
        <v>0.1053532111</v>
      </c>
    </row>
    <row r="19">
      <c r="A19" s="9">
        <v>45516.0</v>
      </c>
      <c r="B19" s="10">
        <v>333.4</v>
      </c>
      <c r="C19" s="10">
        <v>289.4</v>
      </c>
      <c r="D19" s="10">
        <v>341.3</v>
      </c>
      <c r="E19" s="10">
        <v>80.36</v>
      </c>
      <c r="F19" s="10">
        <v>812.6</v>
      </c>
      <c r="G19" s="10">
        <v>169.16</v>
      </c>
      <c r="H19" s="10">
        <v>565.1</v>
      </c>
      <c r="I19" s="10">
        <v>6382.35</v>
      </c>
      <c r="J19" s="10">
        <v>301.4</v>
      </c>
      <c r="K19" s="11">
        <v>16.01</v>
      </c>
      <c r="M19" s="20">
        <f t="shared" ref="M19:V19" si="49">LN(B19/B18)</f>
        <v>0</v>
      </c>
      <c r="N19" s="21">
        <f t="shared" si="49"/>
        <v>-0.00430997995</v>
      </c>
      <c r="O19" s="21">
        <f t="shared" si="49"/>
        <v>0.02597163118</v>
      </c>
      <c r="P19" s="21">
        <f t="shared" si="49"/>
        <v>0.04870305995</v>
      </c>
      <c r="Q19" s="21">
        <f t="shared" si="49"/>
        <v>-0.01429555777</v>
      </c>
      <c r="R19" s="21">
        <f t="shared" si="49"/>
        <v>0.000413895054</v>
      </c>
      <c r="S19" s="21">
        <f t="shared" si="49"/>
        <v>0.01875557345</v>
      </c>
      <c r="T19" s="21">
        <f t="shared" si="49"/>
        <v>0.01690710774</v>
      </c>
      <c r="U19" s="21">
        <f t="shared" si="49"/>
        <v>-0.002650763646</v>
      </c>
      <c r="V19" s="23">
        <f t="shared" si="49"/>
        <v>-0.005605744982</v>
      </c>
      <c r="X19" s="15">
        <v>4.0</v>
      </c>
      <c r="Y19" s="1">
        <v>10.0</v>
      </c>
      <c r="Z19" s="16" t="s">
        <v>17</v>
      </c>
      <c r="AA19" s="16" t="s">
        <v>17</v>
      </c>
      <c r="AB19" s="1">
        <v>1.0</v>
      </c>
      <c r="AC19" s="16" t="s">
        <v>17</v>
      </c>
      <c r="AD19" s="1">
        <v>2.0</v>
      </c>
      <c r="AE19" s="1">
        <v>1.0</v>
      </c>
      <c r="AF19" s="1">
        <v>14.0</v>
      </c>
      <c r="AG19" s="17">
        <v>122.0</v>
      </c>
      <c r="AI19" s="18">
        <f t="shared" si="5"/>
        <v>18725.57</v>
      </c>
      <c r="AJ19" s="24">
        <f t="shared" si="10"/>
        <v>0.004368272848</v>
      </c>
      <c r="AL19" s="20">
        <f t="shared" ref="AL19:AM19" si="50">X19*B19/$AI19</f>
        <v>0.0712181258</v>
      </c>
      <c r="AM19" s="21">
        <f t="shared" si="50"/>
        <v>0.1545480324</v>
      </c>
      <c r="AN19" s="22" t="s">
        <v>17</v>
      </c>
      <c r="AO19" s="22" t="s">
        <v>17</v>
      </c>
      <c r="AP19" s="21">
        <f t="shared" si="7"/>
        <v>0.04339520773</v>
      </c>
      <c r="AQ19" s="22" t="s">
        <v>17</v>
      </c>
      <c r="AR19" s="21">
        <f t="shared" ref="AR19:AU19" si="51">AD19*H19/$AI19</f>
        <v>0.06035597314</v>
      </c>
      <c r="AS19" s="21">
        <f t="shared" si="51"/>
        <v>0.3408360867</v>
      </c>
      <c r="AT19" s="21">
        <f t="shared" si="51"/>
        <v>0.2253389349</v>
      </c>
      <c r="AU19" s="23">
        <f t="shared" si="51"/>
        <v>0.1043076392</v>
      </c>
    </row>
    <row r="20">
      <c r="A20" s="9">
        <v>45517.0</v>
      </c>
      <c r="B20" s="10">
        <v>321.7</v>
      </c>
      <c r="C20" s="10">
        <v>283.1</v>
      </c>
      <c r="D20" s="10">
        <v>335.9</v>
      </c>
      <c r="E20" s="10">
        <v>80.79</v>
      </c>
      <c r="F20" s="10">
        <v>797.55</v>
      </c>
      <c r="G20" s="10">
        <v>164.12</v>
      </c>
      <c r="H20" s="10">
        <v>552.05</v>
      </c>
      <c r="I20" s="10">
        <v>6381.7</v>
      </c>
      <c r="J20" s="10">
        <v>296.15</v>
      </c>
      <c r="K20" s="11">
        <v>15.47</v>
      </c>
      <c r="M20" s="20">
        <f t="shared" ref="M20:V20" si="52">LN(B20/B19)</f>
        <v>-0.03572353607</v>
      </c>
      <c r="N20" s="21">
        <f t="shared" si="52"/>
        <v>-0.02200962208</v>
      </c>
      <c r="O20" s="21">
        <f t="shared" si="52"/>
        <v>-0.01594835929</v>
      </c>
      <c r="P20" s="21">
        <f t="shared" si="52"/>
        <v>0.005336655545</v>
      </c>
      <c r="Q20" s="21">
        <f t="shared" si="52"/>
        <v>-0.01869445494</v>
      </c>
      <c r="R20" s="21">
        <f t="shared" si="52"/>
        <v>-0.03024714503</v>
      </c>
      <c r="S20" s="21">
        <f t="shared" si="52"/>
        <v>-0.02336408475</v>
      </c>
      <c r="T20" s="21">
        <f t="shared" si="52"/>
        <v>-0.0001018485513</v>
      </c>
      <c r="U20" s="21">
        <f t="shared" si="52"/>
        <v>-0.01757220347</v>
      </c>
      <c r="V20" s="23">
        <f t="shared" si="52"/>
        <v>-0.03431086242</v>
      </c>
      <c r="X20" s="15">
        <v>4.0</v>
      </c>
      <c r="Y20" s="1">
        <v>10.0</v>
      </c>
      <c r="Z20" s="16" t="s">
        <v>17</v>
      </c>
      <c r="AA20" s="16" t="s">
        <v>17</v>
      </c>
      <c r="AB20" s="1">
        <v>1.0</v>
      </c>
      <c r="AC20" s="16" t="s">
        <v>17</v>
      </c>
      <c r="AD20" s="1">
        <v>2.0</v>
      </c>
      <c r="AE20" s="1">
        <v>1.0</v>
      </c>
      <c r="AF20" s="1">
        <v>14.0</v>
      </c>
      <c r="AG20" s="17">
        <v>122.0</v>
      </c>
      <c r="AI20" s="18">
        <f t="shared" si="5"/>
        <v>18434.59</v>
      </c>
      <c r="AJ20" s="24">
        <f t="shared" si="10"/>
        <v>-0.01566117839</v>
      </c>
      <c r="AL20" s="20">
        <f t="shared" ref="AL20:AM20" si="53">X20*B20/$AI20</f>
        <v>0.0698035595</v>
      </c>
      <c r="AM20" s="21">
        <f t="shared" si="53"/>
        <v>0.1535700007</v>
      </c>
      <c r="AN20" s="22" t="s">
        <v>17</v>
      </c>
      <c r="AO20" s="22" t="s">
        <v>17</v>
      </c>
      <c r="AP20" s="21">
        <f t="shared" si="7"/>
        <v>0.0432637775</v>
      </c>
      <c r="AQ20" s="22" t="s">
        <v>17</v>
      </c>
      <c r="AR20" s="21">
        <f t="shared" ref="AR20:AU20" si="54">AD20*H20/$AI20</f>
        <v>0.05989284275</v>
      </c>
      <c r="AS20" s="21">
        <f t="shared" si="54"/>
        <v>0.3461807396</v>
      </c>
      <c r="AT20" s="21">
        <f t="shared" si="54"/>
        <v>0.2249087178</v>
      </c>
      <c r="AU20" s="23">
        <f t="shared" si="54"/>
        <v>0.1023803621</v>
      </c>
    </row>
    <row r="21" ht="15.75" customHeight="1">
      <c r="A21" s="9">
        <v>45518.0</v>
      </c>
      <c r="B21" s="10">
        <v>325.05</v>
      </c>
      <c r="C21" s="10">
        <v>277.95</v>
      </c>
      <c r="D21" s="10">
        <v>328.15</v>
      </c>
      <c r="E21" s="10">
        <v>76.77</v>
      </c>
      <c r="F21" s="10">
        <v>803.0</v>
      </c>
      <c r="G21" s="10">
        <v>163.74</v>
      </c>
      <c r="H21" s="10">
        <v>542.85</v>
      </c>
      <c r="I21" s="10">
        <v>6438.35</v>
      </c>
      <c r="J21" s="10">
        <v>293.7</v>
      </c>
      <c r="K21" s="11">
        <v>15.79</v>
      </c>
      <c r="M21" s="20">
        <f t="shared" ref="M21:V21" si="55">LN(B21/B20)</f>
        <v>0.01035958241</v>
      </c>
      <c r="N21" s="21">
        <f t="shared" si="55"/>
        <v>-0.01835895072</v>
      </c>
      <c r="O21" s="21">
        <f t="shared" si="55"/>
        <v>-0.0233426757</v>
      </c>
      <c r="P21" s="21">
        <f t="shared" si="55"/>
        <v>-0.05103925665</v>
      </c>
      <c r="Q21" s="21">
        <f t="shared" si="55"/>
        <v>0.006810185328</v>
      </c>
      <c r="R21" s="21">
        <f t="shared" si="55"/>
        <v>-0.002318063626</v>
      </c>
      <c r="S21" s="21">
        <f t="shared" si="55"/>
        <v>-0.01680558321</v>
      </c>
      <c r="T21" s="21">
        <f t="shared" si="55"/>
        <v>0.008837776565</v>
      </c>
      <c r="U21" s="21">
        <f t="shared" si="55"/>
        <v>-0.008307244518</v>
      </c>
      <c r="V21" s="23">
        <f t="shared" si="55"/>
        <v>0.02047416368</v>
      </c>
      <c r="X21" s="15">
        <v>4.0</v>
      </c>
      <c r="Y21" s="1">
        <v>10.0</v>
      </c>
      <c r="Z21" s="16" t="s">
        <v>17</v>
      </c>
      <c r="AA21" s="16" t="s">
        <v>17</v>
      </c>
      <c r="AB21" s="1">
        <v>1.0</v>
      </c>
      <c r="AC21" s="16" t="s">
        <v>17</v>
      </c>
      <c r="AD21" s="1">
        <v>2.0</v>
      </c>
      <c r="AE21" s="1">
        <v>1.0</v>
      </c>
      <c r="AF21" s="1">
        <v>14.0</v>
      </c>
      <c r="AG21" s="17">
        <v>122.0</v>
      </c>
      <c r="AI21" s="18">
        <f t="shared" si="5"/>
        <v>18444.93</v>
      </c>
      <c r="AJ21" s="24">
        <f t="shared" si="10"/>
        <v>0.00056074484</v>
      </c>
      <c r="AL21" s="20">
        <f t="shared" ref="AL21:AM21" si="56">X21*B21/$AI21</f>
        <v>0.07049091539</v>
      </c>
      <c r="AM21" s="21">
        <f t="shared" si="56"/>
        <v>0.1506918161</v>
      </c>
      <c r="AN21" s="22" t="s">
        <v>17</v>
      </c>
      <c r="AO21" s="22" t="s">
        <v>17</v>
      </c>
      <c r="AP21" s="21">
        <f t="shared" si="7"/>
        <v>0.04353499851</v>
      </c>
      <c r="AQ21" s="22" t="s">
        <v>17</v>
      </c>
      <c r="AR21" s="21">
        <f t="shared" ref="AR21:AU21" si="57">AD21*H21/$AI21</f>
        <v>0.05886170346</v>
      </c>
      <c r="AS21" s="21">
        <f t="shared" si="57"/>
        <v>0.3490579796</v>
      </c>
      <c r="AT21" s="21">
        <f t="shared" si="57"/>
        <v>0.2229230471</v>
      </c>
      <c r="AU21" s="23">
        <f t="shared" si="57"/>
        <v>0.1044395398</v>
      </c>
    </row>
    <row r="22" ht="15.75" customHeight="1">
      <c r="A22" s="9">
        <v>45520.0</v>
      </c>
      <c r="B22" s="10">
        <v>332.5</v>
      </c>
      <c r="C22" s="10">
        <v>286.0</v>
      </c>
      <c r="D22" s="10">
        <v>329.6</v>
      </c>
      <c r="E22" s="10">
        <v>79.95</v>
      </c>
      <c r="F22" s="10">
        <v>812.1</v>
      </c>
      <c r="G22" s="10">
        <v>167.17</v>
      </c>
      <c r="H22" s="10">
        <v>553.35</v>
      </c>
      <c r="I22" s="10">
        <v>6502.4</v>
      </c>
      <c r="J22" s="10">
        <v>303.3</v>
      </c>
      <c r="K22" s="11">
        <v>15.88</v>
      </c>
      <c r="M22" s="20">
        <f t="shared" ref="M22:V22" si="58">LN(B22/B21)</f>
        <v>0.02266084345</v>
      </c>
      <c r="N22" s="21">
        <f t="shared" si="58"/>
        <v>0.02855056942</v>
      </c>
      <c r="O22" s="21">
        <f t="shared" si="58"/>
        <v>0.004408977116</v>
      </c>
      <c r="P22" s="21">
        <f t="shared" si="58"/>
        <v>0.04058750044</v>
      </c>
      <c r="Q22" s="21">
        <f t="shared" si="58"/>
        <v>0.01126877134</v>
      </c>
      <c r="R22" s="21">
        <f t="shared" si="58"/>
        <v>0.02073145477</v>
      </c>
      <c r="S22" s="21">
        <f t="shared" si="58"/>
        <v>0.01915767403</v>
      </c>
      <c r="T22" s="21">
        <f t="shared" si="58"/>
        <v>0.009899043413</v>
      </c>
      <c r="U22" s="21">
        <f t="shared" si="58"/>
        <v>0.03216357649</v>
      </c>
      <c r="V22" s="23">
        <f t="shared" si="58"/>
        <v>0.005683627551</v>
      </c>
      <c r="X22" s="15">
        <v>4.0</v>
      </c>
      <c r="Y22" s="1">
        <v>10.0</v>
      </c>
      <c r="Z22" s="16" t="s">
        <v>17</v>
      </c>
      <c r="AA22" s="16" t="s">
        <v>17</v>
      </c>
      <c r="AB22" s="1">
        <v>1.0</v>
      </c>
      <c r="AC22" s="16" t="s">
        <v>17</v>
      </c>
      <c r="AD22" s="1">
        <v>2.0</v>
      </c>
      <c r="AE22" s="1">
        <v>1.0</v>
      </c>
      <c r="AF22" s="1">
        <v>14.0</v>
      </c>
      <c r="AG22" s="17">
        <v>122.0</v>
      </c>
      <c r="AI22" s="18">
        <f t="shared" si="5"/>
        <v>18794.76</v>
      </c>
      <c r="AJ22" s="24">
        <f t="shared" si="10"/>
        <v>0.01878857161</v>
      </c>
      <c r="AL22" s="20">
        <f t="shared" ref="AL22:AM22" si="59">X22*B22/$AI22</f>
        <v>0.07076440455</v>
      </c>
      <c r="AM22" s="21">
        <f t="shared" si="59"/>
        <v>0.1521700729</v>
      </c>
      <c r="AN22" s="22" t="s">
        <v>17</v>
      </c>
      <c r="AO22" s="22" t="s">
        <v>17</v>
      </c>
      <c r="AP22" s="21">
        <f t="shared" si="7"/>
        <v>0.04320885183</v>
      </c>
      <c r="AQ22" s="22" t="s">
        <v>17</v>
      </c>
      <c r="AR22" s="21">
        <f t="shared" ref="AR22:AU22" si="60">AD22*H22/$AI22</f>
        <v>0.05888343347</v>
      </c>
      <c r="AS22" s="21">
        <f t="shared" si="60"/>
        <v>0.34596877</v>
      </c>
      <c r="AT22" s="21">
        <f t="shared" si="60"/>
        <v>0.2259246726</v>
      </c>
      <c r="AU22" s="23">
        <f t="shared" si="60"/>
        <v>0.1030797946</v>
      </c>
    </row>
    <row r="23" ht="15.75" customHeight="1">
      <c r="A23" s="9">
        <v>45523.0</v>
      </c>
      <c r="B23" s="10">
        <v>343.8</v>
      </c>
      <c r="C23" s="10">
        <v>295.1</v>
      </c>
      <c r="D23" s="10">
        <v>335.3</v>
      </c>
      <c r="E23" s="10">
        <v>80.71</v>
      </c>
      <c r="F23" s="10">
        <v>813.7</v>
      </c>
      <c r="G23" s="10">
        <v>170.08</v>
      </c>
      <c r="H23" s="10">
        <v>560.6</v>
      </c>
      <c r="I23" s="10">
        <v>6689.9</v>
      </c>
      <c r="J23" s="10">
        <v>302.15</v>
      </c>
      <c r="K23" s="11">
        <v>15.95</v>
      </c>
      <c r="M23" s="20">
        <f t="shared" ref="M23:V23" si="61">LN(B23/B22)</f>
        <v>0.03342023285</v>
      </c>
      <c r="N23" s="21">
        <f t="shared" si="61"/>
        <v>0.03132247113</v>
      </c>
      <c r="O23" s="21">
        <f t="shared" si="61"/>
        <v>0.01714585544</v>
      </c>
      <c r="P23" s="21">
        <f t="shared" si="61"/>
        <v>0.009461044056</v>
      </c>
      <c r="Q23" s="21">
        <f t="shared" si="61"/>
        <v>0.001968262414</v>
      </c>
      <c r="R23" s="21">
        <f t="shared" si="61"/>
        <v>0.01725765588</v>
      </c>
      <c r="S23" s="21">
        <f t="shared" si="61"/>
        <v>0.01301692602</v>
      </c>
      <c r="T23" s="21">
        <f t="shared" si="61"/>
        <v>0.02842758682</v>
      </c>
      <c r="U23" s="21">
        <f t="shared" si="61"/>
        <v>-0.003798831887</v>
      </c>
      <c r="V23" s="23">
        <f t="shared" si="61"/>
        <v>0.004398373412</v>
      </c>
      <c r="X23" s="15">
        <v>4.0</v>
      </c>
      <c r="Y23" s="1">
        <v>10.0</v>
      </c>
      <c r="Z23" s="16" t="s">
        <v>17</v>
      </c>
      <c r="AA23" s="16" t="s">
        <v>17</v>
      </c>
      <c r="AB23" s="1">
        <v>1.0</v>
      </c>
      <c r="AC23" s="16" t="s">
        <v>17</v>
      </c>
      <c r="AD23" s="1">
        <v>2.0</v>
      </c>
      <c r="AE23" s="1">
        <v>1.0</v>
      </c>
      <c r="AF23" s="1">
        <v>14.0</v>
      </c>
      <c r="AG23" s="17">
        <v>122.0</v>
      </c>
      <c r="AI23" s="18">
        <f t="shared" si="5"/>
        <v>19127</v>
      </c>
      <c r="AJ23" s="24">
        <f t="shared" si="10"/>
        <v>0.01752284183</v>
      </c>
      <c r="AL23" s="20">
        <f t="shared" ref="AL23:AM23" si="62">X23*B23/$AI23</f>
        <v>0.07189836357</v>
      </c>
      <c r="AM23" s="21">
        <f t="shared" si="62"/>
        <v>0.1542845193</v>
      </c>
      <c r="AN23" s="22" t="s">
        <v>17</v>
      </c>
      <c r="AO23" s="22" t="s">
        <v>17</v>
      </c>
      <c r="AP23" s="21">
        <f t="shared" si="7"/>
        <v>0.0425419564</v>
      </c>
      <c r="AQ23" s="22" t="s">
        <v>17</v>
      </c>
      <c r="AR23" s="21">
        <f t="shared" ref="AR23:AU23" si="63">AD23*H23/$AI23</f>
        <v>0.05861870654</v>
      </c>
      <c r="AS23" s="21">
        <f t="shared" si="63"/>
        <v>0.3497621164</v>
      </c>
      <c r="AT23" s="21">
        <f t="shared" si="63"/>
        <v>0.2211585717</v>
      </c>
      <c r="AU23" s="23">
        <f t="shared" si="63"/>
        <v>0.1017357662</v>
      </c>
    </row>
    <row r="24" ht="15.75" customHeight="1">
      <c r="A24" s="9">
        <v>45524.0</v>
      </c>
      <c r="B24" s="10">
        <v>349.4</v>
      </c>
      <c r="C24" s="10">
        <v>292.15</v>
      </c>
      <c r="D24" s="10">
        <v>330.1</v>
      </c>
      <c r="E24" s="10">
        <v>79.43</v>
      </c>
      <c r="F24" s="10">
        <v>820.3</v>
      </c>
      <c r="G24" s="10">
        <v>172.23</v>
      </c>
      <c r="H24" s="10">
        <v>566.15</v>
      </c>
      <c r="I24" s="10">
        <v>6793.9</v>
      </c>
      <c r="J24" s="10">
        <v>303.15</v>
      </c>
      <c r="K24" s="11">
        <v>15.94</v>
      </c>
      <c r="M24" s="20">
        <f t="shared" ref="M24:V24" si="64">LN(B24/B23)</f>
        <v>0.01615730475</v>
      </c>
      <c r="N24" s="21">
        <f t="shared" si="64"/>
        <v>-0.01004691295</v>
      </c>
      <c r="O24" s="21">
        <f t="shared" si="64"/>
        <v>-0.01563001461</v>
      </c>
      <c r="P24" s="21">
        <f t="shared" si="64"/>
        <v>-0.01598635269</v>
      </c>
      <c r="Q24" s="21">
        <f t="shared" si="64"/>
        <v>0.008078379306</v>
      </c>
      <c r="R24" s="21">
        <f t="shared" si="64"/>
        <v>0.01256187825</v>
      </c>
      <c r="S24" s="21">
        <f t="shared" si="64"/>
        <v>0.009851422029</v>
      </c>
      <c r="T24" s="21">
        <f t="shared" si="64"/>
        <v>0.01542622442</v>
      </c>
      <c r="U24" s="21">
        <f t="shared" si="64"/>
        <v>0.00330414971</v>
      </c>
      <c r="V24" s="23">
        <f t="shared" si="64"/>
        <v>-0.0006271558688</v>
      </c>
      <c r="X24" s="15">
        <v>4.0</v>
      </c>
      <c r="Y24" s="1">
        <v>10.0</v>
      </c>
      <c r="Z24" s="16" t="s">
        <v>17</v>
      </c>
      <c r="AA24" s="16" t="s">
        <v>17</v>
      </c>
      <c r="AB24" s="1">
        <v>1.0</v>
      </c>
      <c r="AC24" s="16" t="s">
        <v>17</v>
      </c>
      <c r="AD24" s="1">
        <v>2.0</v>
      </c>
      <c r="AE24" s="1">
        <v>1.0</v>
      </c>
      <c r="AF24" s="1">
        <v>14.0</v>
      </c>
      <c r="AG24" s="17">
        <v>122.0</v>
      </c>
      <c r="AI24" s="18">
        <f t="shared" si="5"/>
        <v>19254.38</v>
      </c>
      <c r="AJ24" s="24">
        <f t="shared" si="10"/>
        <v>0.006637617911</v>
      </c>
      <c r="AL24" s="20">
        <f t="shared" ref="AL24:AM24" si="65">X24*B24/$AI24</f>
        <v>0.07258608171</v>
      </c>
      <c r="AM24" s="21">
        <f t="shared" si="65"/>
        <v>0.1517317099</v>
      </c>
      <c r="AN24" s="22" t="s">
        <v>17</v>
      </c>
      <c r="AO24" s="22" t="s">
        <v>17</v>
      </c>
      <c r="AP24" s="21">
        <f t="shared" si="7"/>
        <v>0.04260329338</v>
      </c>
      <c r="AQ24" s="22" t="s">
        <v>17</v>
      </c>
      <c r="AR24" s="21">
        <f t="shared" ref="AR24:AU24" si="66">AD24*H24/$AI24</f>
        <v>0.05880739863</v>
      </c>
      <c r="AS24" s="21">
        <f t="shared" si="66"/>
        <v>0.3528495854</v>
      </c>
      <c r="AT24" s="21">
        <f t="shared" si="66"/>
        <v>0.220422574</v>
      </c>
      <c r="AU24" s="23">
        <f t="shared" si="66"/>
        <v>0.100999357</v>
      </c>
    </row>
    <row r="25" ht="15.75" customHeight="1">
      <c r="A25" s="9">
        <v>45525.0</v>
      </c>
      <c r="B25" s="10">
        <v>351.2</v>
      </c>
      <c r="C25" s="10">
        <v>295.3</v>
      </c>
      <c r="D25" s="10">
        <v>327.7</v>
      </c>
      <c r="E25" s="10">
        <v>78.85</v>
      </c>
      <c r="F25" s="10">
        <v>815.55</v>
      </c>
      <c r="G25" s="10">
        <v>173.89</v>
      </c>
      <c r="H25" s="10">
        <v>568.3</v>
      </c>
      <c r="I25" s="10">
        <v>6783.2</v>
      </c>
      <c r="J25" s="10">
        <v>305.4</v>
      </c>
      <c r="K25" s="11">
        <v>15.94</v>
      </c>
      <c r="M25" s="20">
        <f t="shared" ref="M25:V25" si="67">LN(B25/B24)</f>
        <v>0.005138464061</v>
      </c>
      <c r="N25" s="21">
        <f t="shared" si="67"/>
        <v>0.01072441975</v>
      </c>
      <c r="O25" s="21">
        <f t="shared" si="67"/>
        <v>-0.007297083154</v>
      </c>
      <c r="P25" s="21">
        <f t="shared" si="67"/>
        <v>-0.007328817236</v>
      </c>
      <c r="Q25" s="21">
        <f t="shared" si="67"/>
        <v>-0.005807394749</v>
      </c>
      <c r="R25" s="21">
        <f t="shared" si="67"/>
        <v>0.009592122546</v>
      </c>
      <c r="S25" s="21">
        <f t="shared" si="67"/>
        <v>0.003790387543</v>
      </c>
      <c r="T25" s="21">
        <f t="shared" si="67"/>
        <v>-0.001576183753</v>
      </c>
      <c r="U25" s="21">
        <f t="shared" si="67"/>
        <v>0.007394660267</v>
      </c>
      <c r="V25" s="23">
        <f t="shared" si="67"/>
        <v>0</v>
      </c>
      <c r="X25" s="15">
        <v>4.0</v>
      </c>
      <c r="Y25" s="1">
        <v>10.0</v>
      </c>
      <c r="Z25" s="16" t="s">
        <v>17</v>
      </c>
      <c r="AA25" s="16" t="s">
        <v>17</v>
      </c>
      <c r="AB25" s="1">
        <v>1.0</v>
      </c>
      <c r="AC25" s="16" t="s">
        <v>17</v>
      </c>
      <c r="AD25" s="1">
        <v>2.0</v>
      </c>
      <c r="AE25" s="1">
        <v>1.0</v>
      </c>
      <c r="AF25" s="1">
        <v>14.0</v>
      </c>
      <c r="AG25" s="17">
        <v>122.0</v>
      </c>
      <c r="AI25" s="18">
        <f t="shared" si="5"/>
        <v>19313.43</v>
      </c>
      <c r="AJ25" s="24">
        <f t="shared" si="10"/>
        <v>0.003062141519</v>
      </c>
      <c r="AL25" s="20">
        <f t="shared" ref="AL25:AM25" si="68">X25*B25/$AI25</f>
        <v>0.0727369504</v>
      </c>
      <c r="AM25" s="21">
        <f t="shared" si="68"/>
        <v>0.152898786</v>
      </c>
      <c r="AN25" s="22" t="s">
        <v>17</v>
      </c>
      <c r="AO25" s="22" t="s">
        <v>17</v>
      </c>
      <c r="AP25" s="21">
        <f t="shared" si="7"/>
        <v>0.04222709275</v>
      </c>
      <c r="AQ25" s="22" t="s">
        <v>17</v>
      </c>
      <c r="AR25" s="21">
        <f t="shared" ref="AR25:AU25" si="69">AD25*H25/$AI25</f>
        <v>0.05885024048</v>
      </c>
      <c r="AS25" s="21">
        <f t="shared" si="69"/>
        <v>0.351216744</v>
      </c>
      <c r="AT25" s="21">
        <f t="shared" si="69"/>
        <v>0.2213796307</v>
      </c>
      <c r="AU25" s="23">
        <f t="shared" si="69"/>
        <v>0.1006905557</v>
      </c>
    </row>
    <row r="26" ht="15.75" customHeight="1">
      <c r="A26" s="9">
        <v>45526.0</v>
      </c>
      <c r="B26" s="10">
        <v>350.1</v>
      </c>
      <c r="C26" s="10">
        <v>287.9</v>
      </c>
      <c r="D26" s="10">
        <v>324.35</v>
      </c>
      <c r="E26" s="10">
        <v>77.57</v>
      </c>
      <c r="F26" s="10">
        <v>820.3</v>
      </c>
      <c r="G26" s="10">
        <v>173.79</v>
      </c>
      <c r="H26" s="10">
        <v>579.15</v>
      </c>
      <c r="I26" s="10">
        <v>6989.8</v>
      </c>
      <c r="J26" s="10">
        <v>304.5</v>
      </c>
      <c r="K26" s="11">
        <v>16.2</v>
      </c>
      <c r="M26" s="20">
        <f t="shared" ref="M26:V26" si="70">LN(B26/B25)</f>
        <v>-0.0031370338</v>
      </c>
      <c r="N26" s="21">
        <f t="shared" si="70"/>
        <v>-0.02537859113</v>
      </c>
      <c r="O26" s="21">
        <f t="shared" si="70"/>
        <v>-0.01027537605</v>
      </c>
      <c r="P26" s="21">
        <f t="shared" si="70"/>
        <v>-0.01636655891</v>
      </c>
      <c r="Q26" s="21">
        <f t="shared" si="70"/>
        <v>0.005807394749</v>
      </c>
      <c r="R26" s="21">
        <f t="shared" si="70"/>
        <v>-0.0005752416173</v>
      </c>
      <c r="S26" s="21">
        <f t="shared" si="70"/>
        <v>0.01891206308</v>
      </c>
      <c r="T26" s="21">
        <f t="shared" si="70"/>
        <v>0.03000297653</v>
      </c>
      <c r="U26" s="21">
        <f t="shared" si="70"/>
        <v>-0.002951305635</v>
      </c>
      <c r="V26" s="23">
        <f t="shared" si="70"/>
        <v>0.01617956888</v>
      </c>
      <c r="X26" s="15">
        <v>4.0</v>
      </c>
      <c r="Y26" s="1">
        <v>10.0</v>
      </c>
      <c r="Z26" s="16" t="s">
        <v>17</v>
      </c>
      <c r="AA26" s="16" t="s">
        <v>17</v>
      </c>
      <c r="AB26" s="1">
        <v>1.0</v>
      </c>
      <c r="AC26" s="16" t="s">
        <v>17</v>
      </c>
      <c r="AD26" s="1">
        <v>2.0</v>
      </c>
      <c r="AE26" s="1">
        <v>1.0</v>
      </c>
      <c r="AF26" s="1">
        <v>14.0</v>
      </c>
      <c r="AG26" s="17">
        <v>122.0</v>
      </c>
      <c r="AI26" s="18">
        <f t="shared" si="5"/>
        <v>19487.2</v>
      </c>
      <c r="AJ26" s="24">
        <f t="shared" si="10"/>
        <v>0.008957130943</v>
      </c>
      <c r="AL26" s="20">
        <f t="shared" ref="AL26:AM26" si="71">X26*B26/$AI26</f>
        <v>0.07186255593</v>
      </c>
      <c r="AM26" s="21">
        <f t="shared" si="71"/>
        <v>0.1477380024</v>
      </c>
      <c r="AN26" s="22" t="s">
        <v>17</v>
      </c>
      <c r="AO26" s="22" t="s">
        <v>17</v>
      </c>
      <c r="AP26" s="21">
        <f t="shared" si="7"/>
        <v>0.0420942978</v>
      </c>
      <c r="AQ26" s="22" t="s">
        <v>17</v>
      </c>
      <c r="AR26" s="21">
        <f t="shared" ref="AR26:AU26" si="72">AD26*H26/$AI26</f>
        <v>0.05943901638</v>
      </c>
      <c r="AS26" s="21">
        <f t="shared" si="72"/>
        <v>0.3586867277</v>
      </c>
      <c r="AT26" s="21">
        <f t="shared" si="72"/>
        <v>0.2187589803</v>
      </c>
      <c r="AU26" s="23">
        <f t="shared" si="72"/>
        <v>0.1014204196</v>
      </c>
    </row>
    <row r="27" ht="15.75" customHeight="1">
      <c r="A27" s="9">
        <v>45527.0</v>
      </c>
      <c r="B27" s="10">
        <v>352.2</v>
      </c>
      <c r="C27" s="10">
        <v>287.95</v>
      </c>
      <c r="D27" s="10">
        <v>318.9</v>
      </c>
      <c r="E27" s="10">
        <v>78.84</v>
      </c>
      <c r="F27" s="10">
        <v>815.35</v>
      </c>
      <c r="G27" s="10">
        <v>173.13</v>
      </c>
      <c r="H27" s="10">
        <v>573.7</v>
      </c>
      <c r="I27" s="10">
        <v>6948.75</v>
      </c>
      <c r="J27" s="10">
        <v>306.0</v>
      </c>
      <c r="K27" s="11">
        <v>15.82</v>
      </c>
      <c r="M27" s="20">
        <f t="shared" ref="M27:V27" si="73">LN(B27/B26)</f>
        <v>0.005980368101</v>
      </c>
      <c r="N27" s="21">
        <f t="shared" si="73"/>
        <v>0.0001736563346</v>
      </c>
      <c r="O27" s="21">
        <f t="shared" si="73"/>
        <v>-0.01694560564</v>
      </c>
      <c r="P27" s="21">
        <f t="shared" si="73"/>
        <v>0.01623972778</v>
      </c>
      <c r="Q27" s="21">
        <f t="shared" si="73"/>
        <v>-0.006052658101</v>
      </c>
      <c r="R27" s="21">
        <f t="shared" si="73"/>
        <v>-0.003804916386</v>
      </c>
      <c r="S27" s="21">
        <f t="shared" si="73"/>
        <v>-0.009454899771</v>
      </c>
      <c r="T27" s="21">
        <f t="shared" si="73"/>
        <v>-0.005890156248</v>
      </c>
      <c r="U27" s="21">
        <f t="shared" si="73"/>
        <v>0.004914014802</v>
      </c>
      <c r="V27" s="23">
        <f t="shared" si="73"/>
        <v>-0.0237362799</v>
      </c>
      <c r="X27" s="15">
        <v>4.0</v>
      </c>
      <c r="Y27" s="1">
        <v>10.0</v>
      </c>
      <c r="Z27" s="16" t="s">
        <v>17</v>
      </c>
      <c r="AA27" s="16" t="s">
        <v>17</v>
      </c>
      <c r="AB27" s="1">
        <v>1.0</v>
      </c>
      <c r="AC27" s="16" t="s">
        <v>17</v>
      </c>
      <c r="AD27" s="1">
        <v>2.0</v>
      </c>
      <c r="AE27" s="1">
        <v>1.0</v>
      </c>
      <c r="AF27" s="1">
        <v>14.0</v>
      </c>
      <c r="AG27" s="17">
        <v>122.0</v>
      </c>
      <c r="AI27" s="18">
        <f t="shared" si="5"/>
        <v>19413.84</v>
      </c>
      <c r="AJ27" s="24">
        <f t="shared" si="10"/>
        <v>-0.003771626001</v>
      </c>
      <c r="AL27" s="20">
        <f t="shared" ref="AL27:AM27" si="74">X27*B27/$AI27</f>
        <v>0.07256678741</v>
      </c>
      <c r="AM27" s="21">
        <f t="shared" si="74"/>
        <v>0.1483220218</v>
      </c>
      <c r="AN27" s="22" t="s">
        <v>17</v>
      </c>
      <c r="AO27" s="22" t="s">
        <v>17</v>
      </c>
      <c r="AP27" s="21">
        <f t="shared" si="7"/>
        <v>0.04199838878</v>
      </c>
      <c r="AQ27" s="22" t="s">
        <v>17</v>
      </c>
      <c r="AR27" s="21">
        <f t="shared" ref="AR27:AU27" si="75">AD27*H27/$AI27</f>
        <v>0.05910216629</v>
      </c>
      <c r="AS27" s="21">
        <f t="shared" si="75"/>
        <v>0.3579276434</v>
      </c>
      <c r="AT27" s="21">
        <f t="shared" si="75"/>
        <v>0.2206673177</v>
      </c>
      <c r="AU27" s="23">
        <f t="shared" si="75"/>
        <v>0.09941567459</v>
      </c>
    </row>
    <row r="28" ht="15.75" customHeight="1">
      <c r="A28" s="9">
        <v>45530.0</v>
      </c>
      <c r="B28" s="10">
        <v>351.15</v>
      </c>
      <c r="C28" s="10">
        <v>288.15</v>
      </c>
      <c r="D28" s="10">
        <v>327.85</v>
      </c>
      <c r="E28" s="10">
        <v>76.4</v>
      </c>
      <c r="F28" s="10">
        <v>815.05</v>
      </c>
      <c r="G28" s="10">
        <v>173.46</v>
      </c>
      <c r="H28" s="10">
        <v>577.45</v>
      </c>
      <c r="I28" s="10">
        <v>6925.6</v>
      </c>
      <c r="J28" s="10">
        <v>306.7</v>
      </c>
      <c r="K28" s="11">
        <v>15.79</v>
      </c>
      <c r="M28" s="20">
        <f t="shared" ref="M28:V28" si="76">LN(B28/B27)</f>
        <v>-0.002985713457</v>
      </c>
      <c r="N28" s="21">
        <f t="shared" si="76"/>
        <v>0.00069432393</v>
      </c>
      <c r="O28" s="21">
        <f t="shared" si="76"/>
        <v>0.02767861269</v>
      </c>
      <c r="P28" s="21">
        <f t="shared" si="76"/>
        <v>-0.03143778611</v>
      </c>
      <c r="Q28" s="21">
        <f t="shared" si="76"/>
        <v>-0.000368007855</v>
      </c>
      <c r="R28" s="21">
        <f t="shared" si="76"/>
        <v>0.001904267865</v>
      </c>
      <c r="S28" s="21">
        <f t="shared" si="76"/>
        <v>0.006515246953</v>
      </c>
      <c r="T28" s="21">
        <f t="shared" si="76"/>
        <v>-0.003337096366</v>
      </c>
      <c r="U28" s="21">
        <f t="shared" si="76"/>
        <v>0.002284969168</v>
      </c>
      <c r="V28" s="23">
        <f t="shared" si="76"/>
        <v>-0.001898134072</v>
      </c>
      <c r="X28" s="15">
        <v>4.0</v>
      </c>
      <c r="Y28" s="1">
        <v>10.0</v>
      </c>
      <c r="Z28" s="16" t="s">
        <v>17</v>
      </c>
      <c r="AA28" s="16" t="s">
        <v>17</v>
      </c>
      <c r="AB28" s="1">
        <v>1.0</v>
      </c>
      <c r="AC28" s="16" t="s">
        <v>17</v>
      </c>
      <c r="AD28" s="1">
        <v>2.0</v>
      </c>
      <c r="AE28" s="1">
        <v>1.0</v>
      </c>
      <c r="AF28" s="1">
        <v>14.0</v>
      </c>
      <c r="AG28" s="17">
        <v>122.0</v>
      </c>
      <c r="AI28" s="18">
        <f t="shared" si="5"/>
        <v>19401.83</v>
      </c>
      <c r="AJ28" s="24">
        <f t="shared" si="10"/>
        <v>-0.0006188222634</v>
      </c>
      <c r="AL28" s="20">
        <f t="shared" ref="AL28:AM28" si="77">X28*B28/$AI28</f>
        <v>0.07239523282</v>
      </c>
      <c r="AM28" s="21">
        <f t="shared" si="77"/>
        <v>0.1485169182</v>
      </c>
      <c r="AN28" s="22" t="s">
        <v>17</v>
      </c>
      <c r="AO28" s="22" t="s">
        <v>17</v>
      </c>
      <c r="AP28" s="21">
        <f t="shared" si="7"/>
        <v>0.0420089239</v>
      </c>
      <c r="AQ28" s="22" t="s">
        <v>17</v>
      </c>
      <c r="AR28" s="21">
        <f t="shared" ref="AR28:AU28" si="78">AD28*H28/$AI28</f>
        <v>0.05952531282</v>
      </c>
      <c r="AS28" s="21">
        <f t="shared" si="78"/>
        <v>0.3569560191</v>
      </c>
      <c r="AT28" s="21">
        <f t="shared" si="78"/>
        <v>0.2213090209</v>
      </c>
      <c r="AU28" s="23">
        <f t="shared" si="78"/>
        <v>0.09928857226</v>
      </c>
    </row>
    <row r="29" ht="15.75" customHeight="1">
      <c r="A29" s="9">
        <v>45531.0</v>
      </c>
      <c r="B29" s="10">
        <v>349.05</v>
      </c>
      <c r="C29" s="10">
        <v>290.3</v>
      </c>
      <c r="D29" s="10">
        <v>328.85</v>
      </c>
      <c r="E29" s="10">
        <v>77.5</v>
      </c>
      <c r="F29" s="10">
        <v>815.9</v>
      </c>
      <c r="G29" s="10">
        <v>173.25</v>
      </c>
      <c r="H29" s="10">
        <v>582.95</v>
      </c>
      <c r="I29" s="10">
        <v>6869.9</v>
      </c>
      <c r="J29" s="10">
        <v>300.9</v>
      </c>
      <c r="K29" s="11">
        <v>16.04</v>
      </c>
      <c r="M29" s="20">
        <f t="shared" ref="M29:V29" si="79">LN(B29/B28)</f>
        <v>-0.005998304189</v>
      </c>
      <c r="N29" s="21">
        <f t="shared" si="79"/>
        <v>0.007433693148</v>
      </c>
      <c r="O29" s="21">
        <f t="shared" si="79"/>
        <v>0.003045533038</v>
      </c>
      <c r="P29" s="21">
        <f t="shared" si="79"/>
        <v>0.01429524019</v>
      </c>
      <c r="Q29" s="21">
        <f t="shared" si="79"/>
        <v>0.001042337382</v>
      </c>
      <c r="R29" s="21">
        <f t="shared" si="79"/>
        <v>-0.001211387186</v>
      </c>
      <c r="S29" s="21">
        <f t="shared" si="79"/>
        <v>0.009479560818</v>
      </c>
      <c r="T29" s="21">
        <f t="shared" si="79"/>
        <v>-0.008075140832</v>
      </c>
      <c r="U29" s="21">
        <f t="shared" si="79"/>
        <v>-0.01909208748</v>
      </c>
      <c r="V29" s="23">
        <f t="shared" si="79"/>
        <v>0.01570877417</v>
      </c>
      <c r="X29" s="15">
        <v>4.0</v>
      </c>
      <c r="Y29" s="1">
        <v>10.0</v>
      </c>
      <c r="Z29" s="16" t="s">
        <v>17</v>
      </c>
      <c r="AA29" s="16" t="s">
        <v>17</v>
      </c>
      <c r="AB29" s="1">
        <v>1.0</v>
      </c>
      <c r="AC29" s="16" t="s">
        <v>17</v>
      </c>
      <c r="AD29" s="1">
        <v>2.0</v>
      </c>
      <c r="AE29" s="1">
        <v>1.0</v>
      </c>
      <c r="AF29" s="1">
        <v>14.0</v>
      </c>
      <c r="AG29" s="17">
        <v>122.0</v>
      </c>
      <c r="AI29" s="18">
        <f t="shared" si="5"/>
        <v>19320.38</v>
      </c>
      <c r="AJ29" s="24">
        <f t="shared" si="10"/>
        <v>-0.004206894189</v>
      </c>
      <c r="AL29" s="20">
        <f t="shared" ref="AL29:AM29" si="80">X29*B29/$AI29</f>
        <v>0.07226565937</v>
      </c>
      <c r="AM29" s="21">
        <f t="shared" si="80"/>
        <v>0.1502558438</v>
      </c>
      <c r="AN29" s="22" t="s">
        <v>17</v>
      </c>
      <c r="AO29" s="22" t="s">
        <v>17</v>
      </c>
      <c r="AP29" s="21">
        <f t="shared" si="7"/>
        <v>0.04223001825</v>
      </c>
      <c r="AQ29" s="22" t="s">
        <v>17</v>
      </c>
      <c r="AR29" s="21">
        <f t="shared" ref="AR29:AU29" si="81">AD29*H29/$AI29</f>
        <v>0.06034560397</v>
      </c>
      <c r="AS29" s="21">
        <f t="shared" si="81"/>
        <v>0.3555778924</v>
      </c>
      <c r="AT29" s="21">
        <f t="shared" si="81"/>
        <v>0.2180391897</v>
      </c>
      <c r="AU29" s="23">
        <f t="shared" si="81"/>
        <v>0.1012857925</v>
      </c>
    </row>
    <row r="30" ht="15.75" customHeight="1">
      <c r="A30" s="9">
        <v>45532.0</v>
      </c>
      <c r="B30" s="10">
        <v>348.15</v>
      </c>
      <c r="C30" s="10">
        <v>297.45</v>
      </c>
      <c r="D30" s="10">
        <v>327.8</v>
      </c>
      <c r="E30" s="10">
        <v>78.96</v>
      </c>
      <c r="F30" s="10">
        <v>809.4</v>
      </c>
      <c r="G30" s="10">
        <v>173.75</v>
      </c>
      <c r="H30" s="10">
        <v>578.05</v>
      </c>
      <c r="I30" s="10">
        <v>7242.1</v>
      </c>
      <c r="J30" s="10">
        <v>299.95</v>
      </c>
      <c r="K30" s="11">
        <v>15.97</v>
      </c>
      <c r="M30" s="20">
        <f t="shared" ref="M30:V30" si="82">LN(B30/B29)</f>
        <v>-0.002581757028</v>
      </c>
      <c r="N30" s="21">
        <f t="shared" si="82"/>
        <v>0.0243312726</v>
      </c>
      <c r="O30" s="21">
        <f t="shared" si="82"/>
        <v>-0.003198053438</v>
      </c>
      <c r="P30" s="21">
        <f t="shared" si="82"/>
        <v>0.01866345877</v>
      </c>
      <c r="Q30" s="21">
        <f t="shared" si="82"/>
        <v>-0.007998565993</v>
      </c>
      <c r="R30" s="21">
        <f t="shared" si="82"/>
        <v>0.002881846375</v>
      </c>
      <c r="S30" s="21">
        <f t="shared" si="82"/>
        <v>-0.008441049258</v>
      </c>
      <c r="T30" s="21">
        <f t="shared" si="82"/>
        <v>0.0527616695</v>
      </c>
      <c r="U30" s="21">
        <f t="shared" si="82"/>
        <v>-0.003162189537</v>
      </c>
      <c r="V30" s="23">
        <f t="shared" si="82"/>
        <v>-0.004373640211</v>
      </c>
      <c r="X30" s="15">
        <v>4.0</v>
      </c>
      <c r="Y30" s="1">
        <v>10.0</v>
      </c>
      <c r="Z30" s="16" t="s">
        <v>17</v>
      </c>
      <c r="AA30" s="16" t="s">
        <v>17</v>
      </c>
      <c r="AB30" s="1">
        <v>1.0</v>
      </c>
      <c r="AC30" s="16" t="s">
        <v>17</v>
      </c>
      <c r="AD30" s="1">
        <v>2.0</v>
      </c>
      <c r="AE30" s="1">
        <v>1.0</v>
      </c>
      <c r="AF30" s="1">
        <v>14.0</v>
      </c>
      <c r="AG30" s="17">
        <v>122.0</v>
      </c>
      <c r="AI30" s="18">
        <f t="shared" si="5"/>
        <v>19722.34</v>
      </c>
      <c r="AJ30" s="24">
        <f t="shared" si="10"/>
        <v>0.02059150606</v>
      </c>
      <c r="AL30" s="20">
        <f t="shared" ref="AL30:AM30" si="83">X30*B30/$AI30</f>
        <v>0.07061028255</v>
      </c>
      <c r="AM30" s="21">
        <f t="shared" si="83"/>
        <v>0.1508188176</v>
      </c>
      <c r="AN30" s="22" t="s">
        <v>17</v>
      </c>
      <c r="AO30" s="22" t="s">
        <v>17</v>
      </c>
      <c r="AP30" s="21">
        <f t="shared" si="7"/>
        <v>0.04103975492</v>
      </c>
      <c r="AQ30" s="22" t="s">
        <v>17</v>
      </c>
      <c r="AR30" s="21">
        <f t="shared" ref="AR30:AU30" si="84">AD30*H30/$AI30</f>
        <v>0.05861880487</v>
      </c>
      <c r="AS30" s="21">
        <f t="shared" si="84"/>
        <v>0.3672028775</v>
      </c>
      <c r="AT30" s="21">
        <f t="shared" si="84"/>
        <v>0.212920982</v>
      </c>
      <c r="AU30" s="23">
        <f t="shared" si="84"/>
        <v>0.09878848047</v>
      </c>
    </row>
    <row r="31" ht="15.75" customHeight="1">
      <c r="A31" s="9">
        <v>45533.0</v>
      </c>
      <c r="B31" s="10">
        <v>356.45</v>
      </c>
      <c r="C31" s="10">
        <v>313.35</v>
      </c>
      <c r="D31" s="10">
        <v>329.6</v>
      </c>
      <c r="E31" s="10">
        <v>77.0</v>
      </c>
      <c r="F31" s="10">
        <v>814.5</v>
      </c>
      <c r="G31" s="10">
        <v>176.84</v>
      </c>
      <c r="H31" s="10">
        <v>577.8</v>
      </c>
      <c r="I31" s="10">
        <v>7170.65</v>
      </c>
      <c r="J31" s="10">
        <v>296.2</v>
      </c>
      <c r="K31" s="11">
        <v>16.3</v>
      </c>
      <c r="M31" s="20">
        <f t="shared" ref="M31:V31" si="85">LN(B31/B30)</f>
        <v>0.02356055618</v>
      </c>
      <c r="N31" s="21">
        <f t="shared" si="85"/>
        <v>0.05207463304</v>
      </c>
      <c r="O31" s="21">
        <f t="shared" si="85"/>
        <v>0.005476131726</v>
      </c>
      <c r="P31" s="21">
        <f t="shared" si="85"/>
        <v>-0.02513597327</v>
      </c>
      <c r="Q31" s="21">
        <f t="shared" si="85"/>
        <v>0.0062811956</v>
      </c>
      <c r="R31" s="21">
        <f t="shared" si="85"/>
        <v>0.01762788451</v>
      </c>
      <c r="S31" s="21">
        <f t="shared" si="85"/>
        <v>-0.0004325820892</v>
      </c>
      <c r="T31" s="21">
        <f t="shared" si="85"/>
        <v>-0.009914913577</v>
      </c>
      <c r="U31" s="21">
        <f t="shared" si="85"/>
        <v>-0.01258089227</v>
      </c>
      <c r="V31" s="23">
        <f t="shared" si="85"/>
        <v>0.02045314559</v>
      </c>
      <c r="X31" s="15">
        <v>4.0</v>
      </c>
      <c r="Y31" s="1">
        <v>10.0</v>
      </c>
      <c r="Z31" s="16" t="s">
        <v>17</v>
      </c>
      <c r="AA31" s="16" t="s">
        <v>17</v>
      </c>
      <c r="AB31" s="1">
        <v>1.0</v>
      </c>
      <c r="AC31" s="16" t="s">
        <v>17</v>
      </c>
      <c r="AD31" s="1">
        <v>2.0</v>
      </c>
      <c r="AE31" s="1">
        <v>1.0</v>
      </c>
      <c r="AF31" s="1">
        <v>14.0</v>
      </c>
      <c r="AG31" s="17">
        <v>122.0</v>
      </c>
      <c r="AI31" s="18">
        <f t="shared" si="5"/>
        <v>19835.45</v>
      </c>
      <c r="AJ31" s="24">
        <f t="shared" si="10"/>
        <v>0.005718737486</v>
      </c>
      <c r="AL31" s="20">
        <f t="shared" ref="AL31:AM31" si="86">X31*B31/$AI31</f>
        <v>0.07188140425</v>
      </c>
      <c r="AM31" s="21">
        <f t="shared" si="86"/>
        <v>0.1579747371</v>
      </c>
      <c r="AN31" s="22" t="s">
        <v>17</v>
      </c>
      <c r="AO31" s="22" t="s">
        <v>17</v>
      </c>
      <c r="AP31" s="21">
        <f t="shared" si="7"/>
        <v>0.04106284455</v>
      </c>
      <c r="AQ31" s="22" t="s">
        <v>17</v>
      </c>
      <c r="AR31" s="21">
        <f t="shared" ref="AR31:AU31" si="87">AD31*H31/$AI31</f>
        <v>0.05825932863</v>
      </c>
      <c r="AS31" s="21">
        <f t="shared" si="87"/>
        <v>0.3615067972</v>
      </c>
      <c r="AT31" s="21">
        <f t="shared" si="87"/>
        <v>0.2090600415</v>
      </c>
      <c r="AU31" s="23">
        <f t="shared" si="87"/>
        <v>0.1002548468</v>
      </c>
    </row>
    <row r="32" ht="15.75" customHeight="1">
      <c r="A32" s="9">
        <v>45534.0</v>
      </c>
      <c r="B32" s="10">
        <v>357.65</v>
      </c>
      <c r="C32" s="10">
        <v>311.85</v>
      </c>
      <c r="D32" s="10">
        <v>330.75</v>
      </c>
      <c r="E32" s="10">
        <v>75.84</v>
      </c>
      <c r="F32" s="10">
        <v>815.6</v>
      </c>
      <c r="G32" s="10">
        <v>176.97</v>
      </c>
      <c r="H32" s="10">
        <v>598.35</v>
      </c>
      <c r="I32" s="10">
        <v>7158.75</v>
      </c>
      <c r="J32" s="10">
        <v>299.3</v>
      </c>
      <c r="K32" s="11">
        <v>15.64</v>
      </c>
      <c r="M32" s="20">
        <f t="shared" ref="M32:V32" si="88">LN(B32/B31)</f>
        <v>0.003360876991</v>
      </c>
      <c r="N32" s="21">
        <f t="shared" si="88"/>
        <v>-0.004798473699</v>
      </c>
      <c r="O32" s="21">
        <f t="shared" si="88"/>
        <v>0.00348300496</v>
      </c>
      <c r="P32" s="21">
        <f t="shared" si="88"/>
        <v>-0.01517956391</v>
      </c>
      <c r="Q32" s="21">
        <f t="shared" si="88"/>
        <v>0.001349610658</v>
      </c>
      <c r="R32" s="21">
        <f t="shared" si="88"/>
        <v>0.0007348577251</v>
      </c>
      <c r="S32" s="21">
        <f t="shared" si="88"/>
        <v>0.03494807899</v>
      </c>
      <c r="T32" s="21">
        <f t="shared" si="88"/>
        <v>-0.001660921286</v>
      </c>
      <c r="U32" s="21">
        <f t="shared" si="88"/>
        <v>0.01041151302</v>
      </c>
      <c r="V32" s="23">
        <f t="shared" si="88"/>
        <v>-0.0413333727</v>
      </c>
      <c r="X32" s="15">
        <v>4.0</v>
      </c>
      <c r="Y32" s="1">
        <v>10.0</v>
      </c>
      <c r="Z32" s="16" t="s">
        <v>17</v>
      </c>
      <c r="AA32" s="16" t="s">
        <v>17</v>
      </c>
      <c r="AB32" s="1">
        <v>1.0</v>
      </c>
      <c r="AC32" s="16" t="s">
        <v>17</v>
      </c>
      <c r="AD32" s="1">
        <v>2.0</v>
      </c>
      <c r="AE32" s="1">
        <v>1.0</v>
      </c>
      <c r="AF32" s="1">
        <v>14.0</v>
      </c>
      <c r="AG32" s="17">
        <v>122.0</v>
      </c>
      <c r="AI32" s="18">
        <f t="shared" si="5"/>
        <v>19818.43</v>
      </c>
      <c r="AJ32" s="24">
        <f t="shared" si="10"/>
        <v>-0.00085842803</v>
      </c>
      <c r="AL32" s="20">
        <f t="shared" ref="AL32:AM32" si="89">X32*B32/$AI32</f>
        <v>0.07218533456</v>
      </c>
      <c r="AM32" s="21">
        <f t="shared" si="89"/>
        <v>0.1573535341</v>
      </c>
      <c r="AN32" s="22" t="s">
        <v>17</v>
      </c>
      <c r="AO32" s="22" t="s">
        <v>17</v>
      </c>
      <c r="AP32" s="21">
        <f t="shared" si="7"/>
        <v>0.04115361308</v>
      </c>
      <c r="AQ32" s="22" t="s">
        <v>17</v>
      </c>
      <c r="AR32" s="21">
        <f t="shared" ref="AR32:AU32" si="90">AD32*H32/$AI32</f>
        <v>0.06038318878</v>
      </c>
      <c r="AS32" s="21">
        <f t="shared" si="90"/>
        <v>0.3612168068</v>
      </c>
      <c r="AT32" s="21">
        <f t="shared" si="90"/>
        <v>0.2114294624</v>
      </c>
      <c r="AU32" s="23">
        <f t="shared" si="90"/>
        <v>0.09627806037</v>
      </c>
    </row>
    <row r="33" ht="15.75" customHeight="1">
      <c r="A33" s="9">
        <v>45537.0</v>
      </c>
      <c r="B33" s="10">
        <v>358.45</v>
      </c>
      <c r="C33" s="10">
        <v>310.65</v>
      </c>
      <c r="D33" s="10">
        <v>326.2</v>
      </c>
      <c r="E33" s="10">
        <v>73.81</v>
      </c>
      <c r="F33" s="10">
        <v>822.15</v>
      </c>
      <c r="G33" s="10">
        <v>178.73</v>
      </c>
      <c r="H33" s="10">
        <v>599.5</v>
      </c>
      <c r="I33" s="10">
        <v>7148.2</v>
      </c>
      <c r="J33" s="10">
        <v>296.9</v>
      </c>
      <c r="K33" s="11">
        <v>15.05</v>
      </c>
      <c r="M33" s="20">
        <f t="shared" ref="M33:V33" si="91">LN(B33/B32)</f>
        <v>0.002234325744</v>
      </c>
      <c r="N33" s="21">
        <f t="shared" si="91"/>
        <v>-0.003855426462</v>
      </c>
      <c r="O33" s="21">
        <f t="shared" si="91"/>
        <v>-0.01385211281</v>
      </c>
      <c r="P33" s="21">
        <f t="shared" si="91"/>
        <v>-0.02713163416</v>
      </c>
      <c r="Q33" s="21">
        <f t="shared" si="91"/>
        <v>0.00799882146</v>
      </c>
      <c r="R33" s="21">
        <f t="shared" si="91"/>
        <v>0.009896060519</v>
      </c>
      <c r="S33" s="21">
        <f t="shared" si="91"/>
        <v>0.001920107448</v>
      </c>
      <c r="T33" s="21">
        <f t="shared" si="91"/>
        <v>-0.001474807966</v>
      </c>
      <c r="U33" s="21">
        <f t="shared" si="91"/>
        <v>-0.008051033089</v>
      </c>
      <c r="V33" s="23">
        <f t="shared" si="91"/>
        <v>-0.03845374392</v>
      </c>
      <c r="X33" s="15">
        <v>4.0</v>
      </c>
      <c r="Y33" s="1">
        <v>10.0</v>
      </c>
      <c r="Z33" s="16" t="s">
        <v>17</v>
      </c>
      <c r="AA33" s="16" t="s">
        <v>17</v>
      </c>
      <c r="AB33" s="1">
        <v>1.0</v>
      </c>
      <c r="AC33" s="16" t="s">
        <v>17</v>
      </c>
      <c r="AD33" s="1">
        <v>2.0</v>
      </c>
      <c r="AE33" s="1">
        <v>1.0</v>
      </c>
      <c r="AF33" s="1">
        <v>14.0</v>
      </c>
      <c r="AG33" s="17">
        <v>122.0</v>
      </c>
      <c r="AI33" s="18">
        <f t="shared" si="5"/>
        <v>19702.35</v>
      </c>
      <c r="AJ33" s="24">
        <f t="shared" si="10"/>
        <v>-0.005874394878</v>
      </c>
      <c r="AL33" s="20">
        <f t="shared" ref="AL33:AM33" si="92">X33*B33/$AI33</f>
        <v>0.07277304484</v>
      </c>
      <c r="AM33" s="21">
        <f t="shared" si="92"/>
        <v>0.1576715468</v>
      </c>
      <c r="AN33" s="22" t="s">
        <v>17</v>
      </c>
      <c r="AO33" s="22" t="s">
        <v>17</v>
      </c>
      <c r="AP33" s="21">
        <f t="shared" si="7"/>
        <v>0.04172852477</v>
      </c>
      <c r="AQ33" s="22" t="s">
        <v>17</v>
      </c>
      <c r="AR33" s="21">
        <f t="shared" ref="AR33:AU33" si="93">AD33*H33/$AI33</f>
        <v>0.06085568473</v>
      </c>
      <c r="AS33" s="21">
        <f t="shared" si="93"/>
        <v>0.3628095126</v>
      </c>
      <c r="AT33" s="21">
        <f t="shared" si="93"/>
        <v>0.2109697574</v>
      </c>
      <c r="AU33" s="23">
        <f t="shared" si="93"/>
        <v>0.09319192888</v>
      </c>
    </row>
    <row r="34" ht="15.75" customHeight="1">
      <c r="A34" s="9">
        <v>45538.0</v>
      </c>
      <c r="B34" s="10">
        <v>355.4</v>
      </c>
      <c r="C34" s="10">
        <v>310.95</v>
      </c>
      <c r="D34" s="10">
        <v>322.2</v>
      </c>
      <c r="E34" s="10">
        <v>74.47</v>
      </c>
      <c r="F34" s="10">
        <v>824.8</v>
      </c>
      <c r="G34" s="10">
        <v>176.13</v>
      </c>
      <c r="H34" s="10">
        <v>602.2</v>
      </c>
      <c r="I34" s="10">
        <v>7042.8</v>
      </c>
      <c r="J34" s="10">
        <v>297.15</v>
      </c>
      <c r="K34" s="11">
        <v>15.11</v>
      </c>
      <c r="M34" s="20">
        <f t="shared" ref="M34:V34" si="94">LN(B34/B33)</f>
        <v>-0.008545264578</v>
      </c>
      <c r="N34" s="21">
        <f t="shared" si="94"/>
        <v>0.0009652510402</v>
      </c>
      <c r="O34" s="21">
        <f t="shared" si="94"/>
        <v>-0.01233821944</v>
      </c>
      <c r="P34" s="21">
        <f t="shared" si="94"/>
        <v>0.008902135941</v>
      </c>
      <c r="Q34" s="21">
        <f t="shared" si="94"/>
        <v>0.003218072543</v>
      </c>
      <c r="R34" s="21">
        <f t="shared" si="94"/>
        <v>-0.01465392846</v>
      </c>
      <c r="S34" s="21">
        <f t="shared" si="94"/>
        <v>0.00449364158</v>
      </c>
      <c r="T34" s="21">
        <f t="shared" si="94"/>
        <v>-0.01485475839</v>
      </c>
      <c r="U34" s="21">
        <f t="shared" si="94"/>
        <v>0.000841680043</v>
      </c>
      <c r="V34" s="23">
        <f t="shared" si="94"/>
        <v>0.00397878509</v>
      </c>
      <c r="X34" s="15">
        <v>4.0</v>
      </c>
      <c r="Y34" s="1">
        <v>10.0</v>
      </c>
      <c r="Z34" s="16" t="s">
        <v>17</v>
      </c>
      <c r="AA34" s="16" t="s">
        <v>17</v>
      </c>
      <c r="AB34" s="1">
        <v>1.0</v>
      </c>
      <c r="AC34" s="16" t="s">
        <v>17</v>
      </c>
      <c r="AD34" s="1">
        <v>2.0</v>
      </c>
      <c r="AE34" s="1">
        <v>1.0</v>
      </c>
      <c r="AF34" s="1">
        <v>14.0</v>
      </c>
      <c r="AG34" s="17">
        <v>122.0</v>
      </c>
      <c r="AI34" s="18">
        <f t="shared" si="5"/>
        <v>19606.62</v>
      </c>
      <c r="AJ34" s="24">
        <f t="shared" si="10"/>
        <v>-0.004870653658</v>
      </c>
      <c r="AL34" s="20">
        <f t="shared" ref="AL34:AM34" si="95">X34*B34/$AI34</f>
        <v>0.07250612293</v>
      </c>
      <c r="AM34" s="21">
        <f t="shared" si="95"/>
        <v>0.1585943931</v>
      </c>
      <c r="AN34" s="22" t="s">
        <v>17</v>
      </c>
      <c r="AO34" s="22" t="s">
        <v>17</v>
      </c>
      <c r="AP34" s="21">
        <f t="shared" si="7"/>
        <v>0.04206742417</v>
      </c>
      <c r="AQ34" s="22" t="s">
        <v>17</v>
      </c>
      <c r="AR34" s="21">
        <f t="shared" ref="AR34:AU34" si="96">AD34*H34/$AI34</f>
        <v>0.06142823189</v>
      </c>
      <c r="AS34" s="21">
        <f t="shared" si="96"/>
        <v>0.3592052072</v>
      </c>
      <c r="AT34" s="21">
        <f t="shared" si="96"/>
        <v>0.2121783357</v>
      </c>
      <c r="AU34" s="23">
        <f t="shared" si="96"/>
        <v>0.09402028499</v>
      </c>
    </row>
    <row r="35" ht="15.75" customHeight="1">
      <c r="A35" s="9">
        <v>45539.0</v>
      </c>
      <c r="B35" s="10">
        <v>357.25</v>
      </c>
      <c r="C35" s="10">
        <v>307.2</v>
      </c>
      <c r="D35" s="10">
        <v>314.4</v>
      </c>
      <c r="E35" s="10">
        <v>74.16</v>
      </c>
      <c r="F35" s="10">
        <v>816.5</v>
      </c>
      <c r="G35" s="10">
        <v>177.03</v>
      </c>
      <c r="H35" s="10">
        <v>607.85</v>
      </c>
      <c r="I35" s="10">
        <v>7139.9</v>
      </c>
      <c r="J35" s="10">
        <v>298.95</v>
      </c>
      <c r="K35" s="11">
        <v>14.83</v>
      </c>
      <c r="M35" s="20">
        <f t="shared" ref="M35:V35" si="97">LN(B35/B34)</f>
        <v>0.005191901089</v>
      </c>
      <c r="N35" s="21">
        <f t="shared" si="97"/>
        <v>-0.01213312628</v>
      </c>
      <c r="O35" s="21">
        <f t="shared" si="97"/>
        <v>-0.02450641019</v>
      </c>
      <c r="P35" s="21">
        <f t="shared" si="97"/>
        <v>-0.004171438465</v>
      </c>
      <c r="Q35" s="21">
        <f t="shared" si="97"/>
        <v>-0.01011402029</v>
      </c>
      <c r="R35" s="21">
        <f t="shared" si="97"/>
        <v>0.005096850993</v>
      </c>
      <c r="S35" s="21">
        <f t="shared" si="97"/>
        <v>0.009338524954</v>
      </c>
      <c r="T35" s="21">
        <f t="shared" si="97"/>
        <v>0.01369295228</v>
      </c>
      <c r="U35" s="21">
        <f t="shared" si="97"/>
        <v>0.006039273514</v>
      </c>
      <c r="V35" s="23">
        <f t="shared" si="97"/>
        <v>-0.01870462013</v>
      </c>
      <c r="X35" s="15">
        <v>4.0</v>
      </c>
      <c r="Y35" s="1">
        <v>10.0</v>
      </c>
      <c r="Z35" s="16" t="s">
        <v>17</v>
      </c>
      <c r="AA35" s="16" t="s">
        <v>17</v>
      </c>
      <c r="AB35" s="1">
        <v>1.0</v>
      </c>
      <c r="AC35" s="16" t="s">
        <v>17</v>
      </c>
      <c r="AD35" s="1">
        <v>2.0</v>
      </c>
      <c r="AE35" s="1">
        <v>1.0</v>
      </c>
      <c r="AF35" s="1">
        <v>14.0</v>
      </c>
      <c r="AG35" s="17">
        <v>122.0</v>
      </c>
      <c r="AI35" s="18">
        <f t="shared" si="5"/>
        <v>19667.66</v>
      </c>
      <c r="AJ35" s="24">
        <f t="shared" si="10"/>
        <v>0.003108398125</v>
      </c>
      <c r="AL35" s="20">
        <f t="shared" ref="AL35:AM35" si="98">X35*B35/$AI35</f>
        <v>0.07265734714</v>
      </c>
      <c r="AM35" s="21">
        <f t="shared" si="98"/>
        <v>0.1561955006</v>
      </c>
      <c r="AN35" s="22" t="s">
        <v>17</v>
      </c>
      <c r="AO35" s="22" t="s">
        <v>17</v>
      </c>
      <c r="AP35" s="21">
        <f t="shared" si="7"/>
        <v>0.0415148523</v>
      </c>
      <c r="AQ35" s="22" t="s">
        <v>17</v>
      </c>
      <c r="AR35" s="21">
        <f t="shared" ref="AR35:AU35" si="99">AD35*H35/$AI35</f>
        <v>0.0618121322</v>
      </c>
      <c r="AS35" s="21">
        <f t="shared" si="99"/>
        <v>0.3630274268</v>
      </c>
      <c r="AT35" s="21">
        <f t="shared" si="99"/>
        <v>0.2128011161</v>
      </c>
      <c r="AU35" s="23">
        <f t="shared" si="99"/>
        <v>0.09199162483</v>
      </c>
    </row>
    <row r="36" ht="15.75" customHeight="1">
      <c r="A36" s="9">
        <v>45540.0</v>
      </c>
      <c r="B36" s="10">
        <v>360.7</v>
      </c>
      <c r="C36" s="10">
        <v>306.6</v>
      </c>
      <c r="D36" s="10">
        <v>311.4</v>
      </c>
      <c r="E36" s="10">
        <v>76.0</v>
      </c>
      <c r="F36" s="10">
        <v>818.75</v>
      </c>
      <c r="G36" s="10">
        <v>181.34</v>
      </c>
      <c r="H36" s="10">
        <v>618.7</v>
      </c>
      <c r="I36" s="10">
        <v>7167.65</v>
      </c>
      <c r="J36" s="10">
        <v>290.6</v>
      </c>
      <c r="K36" s="11">
        <v>15.09</v>
      </c>
      <c r="M36" s="20">
        <f t="shared" ref="M36:V36" si="100">LN(B36/B35)</f>
        <v>0.0096107711</v>
      </c>
      <c r="N36" s="21">
        <f t="shared" si="100"/>
        <v>-0.001955034836</v>
      </c>
      <c r="O36" s="21">
        <f t="shared" si="100"/>
        <v>-0.009587801155</v>
      </c>
      <c r="P36" s="21">
        <f t="shared" si="100"/>
        <v>0.02450841903</v>
      </c>
      <c r="Q36" s="21">
        <f t="shared" si="100"/>
        <v>0.002751874539</v>
      </c>
      <c r="R36" s="21">
        <f t="shared" si="100"/>
        <v>0.02405451248</v>
      </c>
      <c r="S36" s="21">
        <f t="shared" si="100"/>
        <v>0.01769236154</v>
      </c>
      <c r="T36" s="21">
        <f t="shared" si="100"/>
        <v>0.003879075704</v>
      </c>
      <c r="U36" s="21">
        <f t="shared" si="100"/>
        <v>-0.02832858419</v>
      </c>
      <c r="V36" s="23">
        <f t="shared" si="100"/>
        <v>0.01738011663</v>
      </c>
      <c r="X36" s="15">
        <v>4.0</v>
      </c>
      <c r="Y36" s="1">
        <v>10.0</v>
      </c>
      <c r="Z36" s="16" t="s">
        <v>17</v>
      </c>
      <c r="AA36" s="16" t="s">
        <v>17</v>
      </c>
      <c r="AB36" s="1">
        <v>1.0</v>
      </c>
      <c r="AC36" s="16" t="s">
        <v>17</v>
      </c>
      <c r="AD36" s="1">
        <v>2.0</v>
      </c>
      <c r="AE36" s="1">
        <v>1.0</v>
      </c>
      <c r="AF36" s="1">
        <v>14.0</v>
      </c>
      <c r="AG36" s="17">
        <v>122.0</v>
      </c>
      <c r="AI36" s="18">
        <f t="shared" si="5"/>
        <v>19641.98</v>
      </c>
      <c r="AJ36" s="24">
        <f t="shared" si="10"/>
        <v>-0.001306549928</v>
      </c>
      <c r="AL36" s="20">
        <f t="shared" ref="AL36:AM36" si="101">X36*B36/$AI36</f>
        <v>0.07345491646</v>
      </c>
      <c r="AM36" s="21">
        <f t="shared" si="101"/>
        <v>0.156094243</v>
      </c>
      <c r="AN36" s="22" t="s">
        <v>17</v>
      </c>
      <c r="AO36" s="22" t="s">
        <v>17</v>
      </c>
      <c r="AP36" s="21">
        <f t="shared" si="7"/>
        <v>0.04168367955</v>
      </c>
      <c r="AQ36" s="22" t="s">
        <v>17</v>
      </c>
      <c r="AR36" s="21">
        <f t="shared" ref="AR36:AU36" si="102">AD36*H36/$AI36</f>
        <v>0.06299772223</v>
      </c>
      <c r="AS36" s="21">
        <f t="shared" si="102"/>
        <v>0.3649148406</v>
      </c>
      <c r="AT36" s="21">
        <f t="shared" si="102"/>
        <v>0.2071277947</v>
      </c>
      <c r="AU36" s="23">
        <f t="shared" si="102"/>
        <v>0.09372680351</v>
      </c>
    </row>
    <row r="37" ht="15.75" customHeight="1">
      <c r="A37" s="9">
        <v>45541.0</v>
      </c>
      <c r="B37" s="10">
        <v>352.15</v>
      </c>
      <c r="C37" s="10">
        <v>309.05</v>
      </c>
      <c r="D37" s="10">
        <v>308.8</v>
      </c>
      <c r="E37" s="10">
        <v>74.72</v>
      </c>
      <c r="F37" s="10">
        <v>782.5</v>
      </c>
      <c r="G37" s="10">
        <v>176.64</v>
      </c>
      <c r="H37" s="10">
        <v>609.8</v>
      </c>
      <c r="I37" s="10">
        <v>7103.55</v>
      </c>
      <c r="J37" s="10">
        <v>283.6</v>
      </c>
      <c r="K37" s="11">
        <v>13.35</v>
      </c>
      <c r="M37" s="20">
        <f t="shared" ref="M37:V37" si="103">LN(B37/B36)</f>
        <v>-0.02398936672</v>
      </c>
      <c r="N37" s="21">
        <f t="shared" si="103"/>
        <v>0.007959109668</v>
      </c>
      <c r="O37" s="21">
        <f t="shared" si="103"/>
        <v>-0.008384441249</v>
      </c>
      <c r="P37" s="21">
        <f t="shared" si="103"/>
        <v>-0.01698554637</v>
      </c>
      <c r="Q37" s="21">
        <f t="shared" si="103"/>
        <v>-0.04528486454</v>
      </c>
      <c r="R37" s="21">
        <f t="shared" si="103"/>
        <v>-0.02625995913</v>
      </c>
      <c r="S37" s="21">
        <f t="shared" si="103"/>
        <v>-0.01448946798</v>
      </c>
      <c r="T37" s="21">
        <f t="shared" si="103"/>
        <v>-0.008983187267</v>
      </c>
      <c r="U37" s="21">
        <f t="shared" si="103"/>
        <v>-0.02438295648</v>
      </c>
      <c r="V37" s="23">
        <f t="shared" si="103"/>
        <v>-0.1225158879</v>
      </c>
      <c r="X37" s="15">
        <v>4.0</v>
      </c>
      <c r="Y37" s="1">
        <v>10.0</v>
      </c>
      <c r="Z37" s="16" t="s">
        <v>17</v>
      </c>
      <c r="AA37" s="16" t="s">
        <v>17</v>
      </c>
      <c r="AB37" s="1">
        <v>1.0</v>
      </c>
      <c r="AC37" s="16" t="s">
        <v>17</v>
      </c>
      <c r="AD37" s="1">
        <v>2.0</v>
      </c>
      <c r="AE37" s="1">
        <v>1.0</v>
      </c>
      <c r="AF37" s="1">
        <v>14.0</v>
      </c>
      <c r="AG37" s="17">
        <v>122.0</v>
      </c>
      <c r="AI37" s="18">
        <f t="shared" si="5"/>
        <v>19203.85</v>
      </c>
      <c r="AJ37" s="24">
        <f t="shared" si="10"/>
        <v>-0.02255833274</v>
      </c>
      <c r="AL37" s="20">
        <f t="shared" ref="AL37:AM37" si="104">X37*B37/$AI37</f>
        <v>0.07334987516</v>
      </c>
      <c r="AM37" s="21">
        <f t="shared" si="104"/>
        <v>0.1609312716</v>
      </c>
      <c r="AN37" s="22" t="s">
        <v>17</v>
      </c>
      <c r="AO37" s="22" t="s">
        <v>17</v>
      </c>
      <c r="AP37" s="21">
        <f t="shared" si="7"/>
        <v>0.0407470377</v>
      </c>
      <c r="AQ37" s="22" t="s">
        <v>17</v>
      </c>
      <c r="AR37" s="21">
        <f t="shared" ref="AR37:AU37" si="105">AD37*H37/$AI37</f>
        <v>0.06350809864</v>
      </c>
      <c r="AS37" s="21">
        <f t="shared" si="105"/>
        <v>0.3699023894</v>
      </c>
      <c r="AT37" s="21">
        <f t="shared" si="105"/>
        <v>0.2067502089</v>
      </c>
      <c r="AU37" s="23">
        <f t="shared" si="105"/>
        <v>0.0848111186</v>
      </c>
    </row>
    <row r="38" ht="15.75" customHeight="1">
      <c r="A38" s="9">
        <v>45544.0</v>
      </c>
      <c r="B38" s="10">
        <v>347.8</v>
      </c>
      <c r="C38" s="10">
        <v>307.2</v>
      </c>
      <c r="D38" s="10">
        <v>298.9</v>
      </c>
      <c r="E38" s="10">
        <v>74.34</v>
      </c>
      <c r="F38" s="10">
        <v>784.25</v>
      </c>
      <c r="G38" s="10">
        <v>175.34</v>
      </c>
      <c r="H38" s="10">
        <v>604.4</v>
      </c>
      <c r="I38" s="10">
        <v>7136.65</v>
      </c>
      <c r="J38" s="10">
        <v>281.55</v>
      </c>
      <c r="K38" s="11">
        <v>13.2</v>
      </c>
      <c r="M38" s="20">
        <f t="shared" ref="M38:V38" si="106">LN(B38/B37)</f>
        <v>-0.01242961927</v>
      </c>
      <c r="N38" s="21">
        <f t="shared" si="106"/>
        <v>-0.006004074832</v>
      </c>
      <c r="O38" s="21">
        <f t="shared" si="106"/>
        <v>-0.03258474886</v>
      </c>
      <c r="P38" s="21">
        <f t="shared" si="106"/>
        <v>-0.005098629051</v>
      </c>
      <c r="Q38" s="21">
        <f t="shared" si="106"/>
        <v>0.002233924656</v>
      </c>
      <c r="R38" s="21">
        <f t="shared" si="106"/>
        <v>-0.007386816928</v>
      </c>
      <c r="S38" s="21">
        <f t="shared" si="106"/>
        <v>-0.008894804156</v>
      </c>
      <c r="T38" s="21">
        <f t="shared" si="106"/>
        <v>0.004648819485</v>
      </c>
      <c r="U38" s="21">
        <f t="shared" si="106"/>
        <v>-0.007254742957</v>
      </c>
      <c r="V38" s="23">
        <f t="shared" si="106"/>
        <v>-0.01129955525</v>
      </c>
      <c r="X38" s="15">
        <v>4.0</v>
      </c>
      <c r="Y38" s="1">
        <v>10.0</v>
      </c>
      <c r="Z38" s="16" t="s">
        <v>17</v>
      </c>
      <c r="AA38" s="16" t="s">
        <v>17</v>
      </c>
      <c r="AB38" s="1">
        <v>1.0</v>
      </c>
      <c r="AC38" s="16" t="s">
        <v>17</v>
      </c>
      <c r="AD38" s="1">
        <v>2.0</v>
      </c>
      <c r="AE38" s="1">
        <v>1.0</v>
      </c>
      <c r="AF38" s="1">
        <v>14.0</v>
      </c>
      <c r="AG38" s="17">
        <v>122.0</v>
      </c>
      <c r="AI38" s="18">
        <f t="shared" si="5"/>
        <v>19145</v>
      </c>
      <c r="AJ38" s="24">
        <f t="shared" si="10"/>
        <v>-0.003069194836</v>
      </c>
      <c r="AL38" s="20">
        <f t="shared" ref="AL38:AM38" si="107">X38*B38/$AI38</f>
        <v>0.07266649256</v>
      </c>
      <c r="AM38" s="21">
        <f t="shared" si="107"/>
        <v>0.16045965</v>
      </c>
      <c r="AN38" s="22" t="s">
        <v>17</v>
      </c>
      <c r="AO38" s="22" t="s">
        <v>17</v>
      </c>
      <c r="AP38" s="21">
        <f t="shared" si="7"/>
        <v>0.04096369809</v>
      </c>
      <c r="AQ38" s="22" t="s">
        <v>17</v>
      </c>
      <c r="AR38" s="21">
        <f t="shared" ref="AR38:AU38" si="108">AD38*H38/$AI38</f>
        <v>0.06313920084</v>
      </c>
      <c r="AS38" s="21">
        <f t="shared" si="108"/>
        <v>0.3727683468</v>
      </c>
      <c r="AT38" s="21">
        <f t="shared" si="108"/>
        <v>0.2058866545</v>
      </c>
      <c r="AU38" s="23">
        <f t="shared" si="108"/>
        <v>0.08411595717</v>
      </c>
    </row>
    <row r="39" ht="15.75" customHeight="1">
      <c r="A39" s="9">
        <v>45545.0</v>
      </c>
      <c r="B39" s="10">
        <v>345.95</v>
      </c>
      <c r="C39" s="10">
        <v>311.65</v>
      </c>
      <c r="D39" s="10">
        <v>295.6</v>
      </c>
      <c r="E39" s="10">
        <v>78.05</v>
      </c>
      <c r="F39" s="10">
        <v>782.65</v>
      </c>
      <c r="G39" s="10">
        <v>175.55</v>
      </c>
      <c r="H39" s="10">
        <v>619.2</v>
      </c>
      <c r="I39" s="10">
        <v>7137.95</v>
      </c>
      <c r="J39" s="10">
        <v>285.75</v>
      </c>
      <c r="K39" s="11">
        <v>13.53</v>
      </c>
      <c r="M39" s="20">
        <f t="shared" ref="M39:V39" si="109">LN(B39/B38)</f>
        <v>-0.005333345975</v>
      </c>
      <c r="N39" s="21">
        <f t="shared" si="109"/>
        <v>0.01438176198</v>
      </c>
      <c r="O39" s="21">
        <f t="shared" si="109"/>
        <v>-0.01110188022</v>
      </c>
      <c r="P39" s="21">
        <f t="shared" si="109"/>
        <v>0.04870048209</v>
      </c>
      <c r="Q39" s="21">
        <f t="shared" si="109"/>
        <v>-0.002042249737</v>
      </c>
      <c r="R39" s="21">
        <f t="shared" si="109"/>
        <v>0.001196956454</v>
      </c>
      <c r="S39" s="21">
        <f t="shared" si="109"/>
        <v>0.02419209188</v>
      </c>
      <c r="T39" s="21">
        <f t="shared" si="109"/>
        <v>0.0001821417068</v>
      </c>
      <c r="U39" s="21">
        <f t="shared" si="109"/>
        <v>0.01480725097</v>
      </c>
      <c r="V39" s="23">
        <f t="shared" si="109"/>
        <v>0.02469261259</v>
      </c>
      <c r="X39" s="15">
        <v>4.0</v>
      </c>
      <c r="Y39" s="1">
        <v>10.0</v>
      </c>
      <c r="Z39" s="16" t="s">
        <v>17</v>
      </c>
      <c r="AA39" s="16" t="s">
        <v>17</v>
      </c>
      <c r="AB39" s="1">
        <v>1.0</v>
      </c>
      <c r="AC39" s="16" t="s">
        <v>17</v>
      </c>
      <c r="AD39" s="1">
        <v>2.0</v>
      </c>
      <c r="AE39" s="1">
        <v>1.0</v>
      </c>
      <c r="AF39" s="1">
        <v>14.0</v>
      </c>
      <c r="AG39" s="17">
        <v>122.0</v>
      </c>
      <c r="AI39" s="18">
        <f t="shared" si="5"/>
        <v>19310.46</v>
      </c>
      <c r="AJ39" s="24">
        <f t="shared" si="10"/>
        <v>0.008605333081</v>
      </c>
      <c r="AL39" s="20">
        <f t="shared" ref="AL39:AM39" si="110">X39*B39/$AI39</f>
        <v>0.07166064402</v>
      </c>
      <c r="AM39" s="21">
        <f t="shared" si="110"/>
        <v>0.161389216</v>
      </c>
      <c r="AN39" s="22" t="s">
        <v>17</v>
      </c>
      <c r="AO39" s="22" t="s">
        <v>17</v>
      </c>
      <c r="AP39" s="21">
        <f t="shared" si="7"/>
        <v>0.04052984755</v>
      </c>
      <c r="AQ39" s="22" t="s">
        <v>17</v>
      </c>
      <c r="AR39" s="21">
        <f t="shared" ref="AR39:AU39" si="111">AD39*H39/$AI39</f>
        <v>0.06413104608</v>
      </c>
      <c r="AS39" s="21">
        <f t="shared" si="111"/>
        <v>0.3696416346</v>
      </c>
      <c r="AT39" s="21">
        <f t="shared" si="111"/>
        <v>0.2071675144</v>
      </c>
      <c r="AU39" s="23">
        <f t="shared" si="111"/>
        <v>0.08548009732</v>
      </c>
    </row>
    <row r="40" ht="15.75" customHeight="1">
      <c r="A40" s="9">
        <v>45546.0</v>
      </c>
      <c r="B40" s="10">
        <v>340.25</v>
      </c>
      <c r="C40" s="10">
        <v>310.65</v>
      </c>
      <c r="D40" s="10">
        <v>285.3</v>
      </c>
      <c r="E40" s="10">
        <v>81.95</v>
      </c>
      <c r="F40" s="10">
        <v>768.6</v>
      </c>
      <c r="G40" s="10">
        <v>169.74</v>
      </c>
      <c r="H40" s="10">
        <v>611.0</v>
      </c>
      <c r="I40" s="10">
        <v>7148.85</v>
      </c>
      <c r="J40" s="10">
        <v>288.05</v>
      </c>
      <c r="K40" s="11">
        <v>13.14</v>
      </c>
      <c r="M40" s="20">
        <f t="shared" ref="M40:V40" si="112">LN(B40/B39)</f>
        <v>-0.01661361441</v>
      </c>
      <c r="N40" s="21">
        <f t="shared" si="112"/>
        <v>-0.003213886745</v>
      </c>
      <c r="O40" s="21">
        <f t="shared" si="112"/>
        <v>-0.03546593085</v>
      </c>
      <c r="P40" s="21">
        <f t="shared" si="112"/>
        <v>0.04875965823</v>
      </c>
      <c r="Q40" s="21">
        <f t="shared" si="112"/>
        <v>-0.0181149192</v>
      </c>
      <c r="R40" s="21">
        <f t="shared" si="112"/>
        <v>-0.03365604807</v>
      </c>
      <c r="S40" s="21">
        <f t="shared" si="112"/>
        <v>-0.0133313631</v>
      </c>
      <c r="T40" s="21">
        <f t="shared" si="112"/>
        <v>0.001525884329</v>
      </c>
      <c r="U40" s="21">
        <f t="shared" si="112"/>
        <v>0.008016773503</v>
      </c>
      <c r="V40" s="23">
        <f t="shared" si="112"/>
        <v>-0.02924842913</v>
      </c>
      <c r="X40" s="15">
        <v>4.0</v>
      </c>
      <c r="Y40" s="1">
        <v>10.0</v>
      </c>
      <c r="Z40" s="16" t="s">
        <v>17</v>
      </c>
      <c r="AA40" s="16" t="s">
        <v>17</v>
      </c>
      <c r="AB40" s="1">
        <v>1.0</v>
      </c>
      <c r="AC40" s="16" t="s">
        <v>17</v>
      </c>
      <c r="AD40" s="1">
        <v>2.0</v>
      </c>
      <c r="AE40" s="1">
        <v>1.0</v>
      </c>
      <c r="AF40" s="1">
        <v>14.0</v>
      </c>
      <c r="AG40" s="17">
        <v>122.0</v>
      </c>
      <c r="AI40" s="18">
        <f t="shared" si="5"/>
        <v>19242.73</v>
      </c>
      <c r="AJ40" s="24">
        <f t="shared" si="10"/>
        <v>-0.003513590947</v>
      </c>
      <c r="AL40" s="20">
        <f t="shared" ref="AL40:AM40" si="113">X40*B40/$AI40</f>
        <v>0.07072801001</v>
      </c>
      <c r="AM40" s="21">
        <f t="shared" si="113"/>
        <v>0.1614375923</v>
      </c>
      <c r="AN40" s="22" t="s">
        <v>17</v>
      </c>
      <c r="AO40" s="22" t="s">
        <v>17</v>
      </c>
      <c r="AP40" s="21">
        <f t="shared" si="7"/>
        <v>0.03994235745</v>
      </c>
      <c r="AQ40" s="22" t="s">
        <v>17</v>
      </c>
      <c r="AR40" s="21">
        <f t="shared" ref="AR40:AU40" si="114">AD40*H40/$AI40</f>
        <v>0.06350450274</v>
      </c>
      <c r="AS40" s="21">
        <f t="shared" si="114"/>
        <v>0.3715091362</v>
      </c>
      <c r="AT40" s="21">
        <f t="shared" si="114"/>
        <v>0.2095700558</v>
      </c>
      <c r="AU40" s="23">
        <f t="shared" si="114"/>
        <v>0.08330834554</v>
      </c>
    </row>
    <row r="41" ht="15.75" customHeight="1">
      <c r="A41" s="9">
        <v>45547.0</v>
      </c>
      <c r="B41" s="10">
        <v>344.3</v>
      </c>
      <c r="C41" s="10">
        <v>307.75</v>
      </c>
      <c r="D41" s="10">
        <v>294.05</v>
      </c>
      <c r="E41" s="10">
        <v>81.7</v>
      </c>
      <c r="F41" s="10">
        <v>787.75</v>
      </c>
      <c r="G41" s="10">
        <v>173.26</v>
      </c>
      <c r="H41" s="10">
        <v>614.85</v>
      </c>
      <c r="I41" s="10">
        <v>7210.5</v>
      </c>
      <c r="J41" s="10">
        <v>291.7</v>
      </c>
      <c r="K41" s="11">
        <v>13.52</v>
      </c>
      <c r="M41" s="20">
        <f t="shared" ref="M41:V41" si="115">LN(B41/B40)</f>
        <v>0.01183272881</v>
      </c>
      <c r="N41" s="21">
        <f t="shared" si="115"/>
        <v>-0.009379111445</v>
      </c>
      <c r="O41" s="21">
        <f t="shared" si="115"/>
        <v>0.03020856269</v>
      </c>
      <c r="P41" s="21">
        <f t="shared" si="115"/>
        <v>-0.003055303324</v>
      </c>
      <c r="Q41" s="21">
        <f t="shared" si="115"/>
        <v>0.02461010251</v>
      </c>
      <c r="R41" s="21">
        <f t="shared" si="115"/>
        <v>0.02052550192</v>
      </c>
      <c r="S41" s="21">
        <f t="shared" si="115"/>
        <v>0.006281376447</v>
      </c>
      <c r="T41" s="21">
        <f t="shared" si="115"/>
        <v>0.008586792411</v>
      </c>
      <c r="U41" s="21">
        <f t="shared" si="115"/>
        <v>0.0125918007</v>
      </c>
      <c r="V41" s="23">
        <f t="shared" si="115"/>
        <v>0.02850905756</v>
      </c>
      <c r="X41" s="15">
        <v>4.0</v>
      </c>
      <c r="Y41" s="1">
        <v>10.0</v>
      </c>
      <c r="Z41" s="16" t="s">
        <v>17</v>
      </c>
      <c r="AA41" s="16" t="s">
        <v>17</v>
      </c>
      <c r="AB41" s="1">
        <v>1.0</v>
      </c>
      <c r="AC41" s="16" t="s">
        <v>17</v>
      </c>
      <c r="AD41" s="1">
        <v>2.0</v>
      </c>
      <c r="AE41" s="1">
        <v>1.0</v>
      </c>
      <c r="AF41" s="1">
        <v>14.0</v>
      </c>
      <c r="AG41" s="17">
        <v>122.0</v>
      </c>
      <c r="AI41" s="18">
        <f t="shared" si="5"/>
        <v>19415.89</v>
      </c>
      <c r="AJ41" s="24">
        <f t="shared" si="10"/>
        <v>0.008958475914</v>
      </c>
      <c r="AL41" s="20">
        <f t="shared" ref="AL41:AM41" si="116">X41*B41/$AI41</f>
        <v>0.07093159263</v>
      </c>
      <c r="AM41" s="21">
        <f t="shared" si="116"/>
        <v>0.1585041942</v>
      </c>
      <c r="AN41" s="22" t="s">
        <v>17</v>
      </c>
      <c r="AO41" s="22" t="s">
        <v>17</v>
      </c>
      <c r="AP41" s="21">
        <f t="shared" si="7"/>
        <v>0.04057243835</v>
      </c>
      <c r="AQ41" s="22" t="s">
        <v>17</v>
      </c>
      <c r="AR41" s="21">
        <f t="shared" ref="AR41:AU41" si="117">AD41*H41/$AI41</f>
        <v>0.06333472223</v>
      </c>
      <c r="AS41" s="21">
        <f t="shared" si="117"/>
        <v>0.371371078</v>
      </c>
      <c r="AT41" s="21">
        <f t="shared" si="117"/>
        <v>0.2103328768</v>
      </c>
      <c r="AU41" s="23">
        <f t="shared" si="117"/>
        <v>0.08495309769</v>
      </c>
    </row>
    <row r="42" ht="15.75" customHeight="1">
      <c r="A42" s="9">
        <v>45548.0</v>
      </c>
      <c r="B42" s="10">
        <v>342.3</v>
      </c>
      <c r="C42" s="10">
        <v>306.65</v>
      </c>
      <c r="D42" s="10">
        <v>291.45</v>
      </c>
      <c r="E42" s="10">
        <v>83.11</v>
      </c>
      <c r="F42" s="10">
        <v>790.85</v>
      </c>
      <c r="G42" s="10">
        <v>173.19</v>
      </c>
      <c r="H42" s="10">
        <v>611.4</v>
      </c>
      <c r="I42" s="10">
        <v>7233.15</v>
      </c>
      <c r="J42" s="10">
        <v>289.95</v>
      </c>
      <c r="K42" s="11">
        <v>13.41</v>
      </c>
      <c r="M42" s="20">
        <f t="shared" ref="M42:V42" si="118">LN(B42/B41)</f>
        <v>-0.005825824808</v>
      </c>
      <c r="N42" s="21">
        <f t="shared" si="118"/>
        <v>-0.003580732993</v>
      </c>
      <c r="O42" s="21">
        <f t="shared" si="118"/>
        <v>-0.008881356414</v>
      </c>
      <c r="P42" s="21">
        <f t="shared" si="118"/>
        <v>0.0171110297</v>
      </c>
      <c r="Q42" s="21">
        <f t="shared" si="118"/>
        <v>0.003927535772</v>
      </c>
      <c r="R42" s="21">
        <f t="shared" si="118"/>
        <v>-0.000404098721</v>
      </c>
      <c r="S42" s="21">
        <f t="shared" si="118"/>
        <v>-0.005626926162</v>
      </c>
      <c r="T42" s="21">
        <f t="shared" si="118"/>
        <v>0.003136328915</v>
      </c>
      <c r="U42" s="21">
        <f t="shared" si="118"/>
        <v>-0.006017382551</v>
      </c>
      <c r="V42" s="23">
        <f t="shared" si="118"/>
        <v>-0.008169373321</v>
      </c>
      <c r="X42" s="15">
        <v>4.0</v>
      </c>
      <c r="Y42" s="1">
        <v>10.0</v>
      </c>
      <c r="Z42" s="16" t="s">
        <v>17</v>
      </c>
      <c r="AA42" s="16" t="s">
        <v>17</v>
      </c>
      <c r="AB42" s="1">
        <v>1.0</v>
      </c>
      <c r="AC42" s="16" t="s">
        <v>17</v>
      </c>
      <c r="AD42" s="1">
        <v>2.0</v>
      </c>
      <c r="AE42" s="1">
        <v>1.0</v>
      </c>
      <c r="AF42" s="1">
        <v>14.0</v>
      </c>
      <c r="AG42" s="17">
        <v>122.0</v>
      </c>
      <c r="AI42" s="18">
        <f t="shared" si="5"/>
        <v>19377.82</v>
      </c>
      <c r="AJ42" s="24">
        <f t="shared" si="10"/>
        <v>-0.001962689942</v>
      </c>
      <c r="AL42" s="20">
        <f t="shared" ref="AL42:AM42" si="119">X42*B42/$AI42</f>
        <v>0.07065810292</v>
      </c>
      <c r="AM42" s="21">
        <f t="shared" si="119"/>
        <v>0.158247935</v>
      </c>
      <c r="AN42" s="22" t="s">
        <v>17</v>
      </c>
      <c r="AO42" s="22" t="s">
        <v>17</v>
      </c>
      <c r="AP42" s="21">
        <f t="shared" si="7"/>
        <v>0.04081212438</v>
      </c>
      <c r="AQ42" s="22" t="s">
        <v>17</v>
      </c>
      <c r="AR42" s="21">
        <f t="shared" ref="AR42:AU42" si="120">AD42*H42/$AI42</f>
        <v>0.06310307351</v>
      </c>
      <c r="AS42" s="21">
        <f t="shared" si="120"/>
        <v>0.3732695422</v>
      </c>
      <c r="AT42" s="21">
        <f t="shared" si="120"/>
        <v>0.2094817683</v>
      </c>
      <c r="AU42" s="23">
        <f t="shared" si="120"/>
        <v>0.08442745366</v>
      </c>
    </row>
    <row r="43" ht="15.75" customHeight="1">
      <c r="A43" s="9">
        <v>45551.0</v>
      </c>
      <c r="B43" s="10">
        <v>340.65</v>
      </c>
      <c r="C43" s="10">
        <v>305.3</v>
      </c>
      <c r="D43" s="10">
        <v>292.5</v>
      </c>
      <c r="E43" s="10">
        <v>84.7</v>
      </c>
      <c r="F43" s="10">
        <v>785.55</v>
      </c>
      <c r="G43" s="10">
        <v>171.82</v>
      </c>
      <c r="H43" s="10">
        <v>613.8</v>
      </c>
      <c r="I43" s="10">
        <v>7318.8</v>
      </c>
      <c r="J43" s="10">
        <v>290.4</v>
      </c>
      <c r="K43" s="11">
        <v>13.24</v>
      </c>
      <c r="M43" s="20">
        <f t="shared" ref="M43:V43" si="121">LN(B43/B42)</f>
        <v>-0.004831988316</v>
      </c>
      <c r="N43" s="21">
        <f t="shared" si="121"/>
        <v>-0.004412132331</v>
      </c>
      <c r="O43" s="21">
        <f t="shared" si="121"/>
        <v>0.00359620218</v>
      </c>
      <c r="P43" s="21">
        <f t="shared" si="121"/>
        <v>0.01895057009</v>
      </c>
      <c r="Q43" s="21">
        <f t="shared" si="121"/>
        <v>-0.006724207016</v>
      </c>
      <c r="R43" s="21">
        <f t="shared" si="121"/>
        <v>-0.007941840531</v>
      </c>
      <c r="S43" s="21">
        <f t="shared" si="121"/>
        <v>0.003917732729</v>
      </c>
      <c r="T43" s="21">
        <f t="shared" si="121"/>
        <v>0.01177175417</v>
      </c>
      <c r="U43" s="21">
        <f t="shared" si="121"/>
        <v>0.001550788628</v>
      </c>
      <c r="V43" s="23">
        <f t="shared" si="121"/>
        <v>-0.01275814678</v>
      </c>
      <c r="X43" s="15">
        <v>4.0</v>
      </c>
      <c r="Y43" s="1">
        <v>10.0</v>
      </c>
      <c r="Z43" s="16" t="s">
        <v>17</v>
      </c>
      <c r="AA43" s="16" t="s">
        <v>17</v>
      </c>
      <c r="AB43" s="1">
        <v>1.0</v>
      </c>
      <c r="AC43" s="16" t="s">
        <v>17</v>
      </c>
      <c r="AD43" s="1">
        <v>2.0</v>
      </c>
      <c r="AE43" s="1">
        <v>1.0</v>
      </c>
      <c r="AF43" s="1">
        <v>14.0</v>
      </c>
      <c r="AG43" s="17">
        <v>122.0</v>
      </c>
      <c r="AI43" s="18">
        <f t="shared" si="5"/>
        <v>19428.43</v>
      </c>
      <c r="AJ43" s="24">
        <f t="shared" si="10"/>
        <v>0.002608344207</v>
      </c>
      <c r="AL43" s="20">
        <f t="shared" ref="AL43:AM43" si="122">X43*B43/$AI43</f>
        <v>0.07013433407</v>
      </c>
      <c r="AM43" s="21">
        <f t="shared" si="122"/>
        <v>0.1571408498</v>
      </c>
      <c r="AN43" s="22" t="s">
        <v>17</v>
      </c>
      <c r="AO43" s="22" t="s">
        <v>17</v>
      </c>
      <c r="AP43" s="21">
        <f t="shared" si="7"/>
        <v>0.04043301492</v>
      </c>
      <c r="AQ43" s="22" t="s">
        <v>17</v>
      </c>
      <c r="AR43" s="21">
        <f t="shared" ref="AR43:AU43" si="123">AD43*H43/$AI43</f>
        <v>0.06318575407</v>
      </c>
      <c r="AS43" s="21">
        <f t="shared" si="123"/>
        <v>0.3767056834</v>
      </c>
      <c r="AT43" s="21">
        <f t="shared" si="123"/>
        <v>0.2092603468</v>
      </c>
      <c r="AU43" s="23">
        <f t="shared" si="123"/>
        <v>0.08314001698</v>
      </c>
    </row>
    <row r="44" ht="15.75" customHeight="1">
      <c r="A44" s="9">
        <v>45552.0</v>
      </c>
      <c r="B44" s="10">
        <v>338.4</v>
      </c>
      <c r="C44" s="10">
        <v>304.4</v>
      </c>
      <c r="D44" s="10">
        <v>294.65</v>
      </c>
      <c r="E44" s="10">
        <v>82.0</v>
      </c>
      <c r="F44" s="10">
        <v>782.9</v>
      </c>
      <c r="G44" s="10">
        <v>170.51</v>
      </c>
      <c r="H44" s="10">
        <v>610.65</v>
      </c>
      <c r="I44" s="10">
        <v>7403.45</v>
      </c>
      <c r="J44" s="10">
        <v>284.3</v>
      </c>
      <c r="K44" s="11">
        <v>13.12</v>
      </c>
      <c r="M44" s="20">
        <f t="shared" ref="M44:V44" si="124">LN(B44/B43)</f>
        <v>-0.006626929488</v>
      </c>
      <c r="N44" s="21">
        <f t="shared" si="124"/>
        <v>-0.002952273753</v>
      </c>
      <c r="O44" s="21">
        <f t="shared" si="124"/>
        <v>0.007323544612</v>
      </c>
      <c r="P44" s="21">
        <f t="shared" si="124"/>
        <v>-0.03239635439</v>
      </c>
      <c r="Q44" s="21">
        <f t="shared" si="124"/>
        <v>-0.00337913548</v>
      </c>
      <c r="R44" s="21">
        <f t="shared" si="124"/>
        <v>-0.00765347118</v>
      </c>
      <c r="S44" s="21">
        <f t="shared" si="124"/>
        <v>-0.005145178569</v>
      </c>
      <c r="T44" s="21">
        <f t="shared" si="124"/>
        <v>0.01149972767</v>
      </c>
      <c r="U44" s="21">
        <f t="shared" si="124"/>
        <v>-0.02122926429</v>
      </c>
      <c r="V44" s="23">
        <f t="shared" si="124"/>
        <v>-0.009104766993</v>
      </c>
      <c r="X44" s="15">
        <v>4.0</v>
      </c>
      <c r="Y44" s="1">
        <v>10.0</v>
      </c>
      <c r="Z44" s="16" t="s">
        <v>17</v>
      </c>
      <c r="AA44" s="16" t="s">
        <v>17</v>
      </c>
      <c r="AB44" s="1">
        <v>1.0</v>
      </c>
      <c r="AC44" s="16" t="s">
        <v>17</v>
      </c>
      <c r="AD44" s="1">
        <v>2.0</v>
      </c>
      <c r="AE44" s="1">
        <v>1.0</v>
      </c>
      <c r="AF44" s="1">
        <v>14.0</v>
      </c>
      <c r="AG44" s="17">
        <v>122.0</v>
      </c>
      <c r="AI44" s="18">
        <f t="shared" si="5"/>
        <v>19386.09</v>
      </c>
      <c r="AJ44" s="24">
        <f t="shared" si="10"/>
        <v>-0.002181658657</v>
      </c>
      <c r="AL44" s="20">
        <f t="shared" ref="AL44:AM44" si="125">X44*B44/$AI44</f>
        <v>0.06982325987</v>
      </c>
      <c r="AM44" s="21">
        <f t="shared" si="125"/>
        <v>0.1570198013</v>
      </c>
      <c r="AN44" s="22" t="s">
        <v>17</v>
      </c>
      <c r="AO44" s="22" t="s">
        <v>17</v>
      </c>
      <c r="AP44" s="21">
        <f t="shared" si="7"/>
        <v>0.0403846263</v>
      </c>
      <c r="AQ44" s="22" t="s">
        <v>17</v>
      </c>
      <c r="AR44" s="21">
        <f t="shared" ref="AR44:AU44" si="126">AD44*H44/$AI44</f>
        <v>0.06299877902</v>
      </c>
      <c r="AS44" s="21">
        <f t="shared" si="126"/>
        <v>0.3818949566</v>
      </c>
      <c r="AT44" s="21">
        <f t="shared" si="126"/>
        <v>0.2053121594</v>
      </c>
      <c r="AU44" s="23">
        <f t="shared" si="126"/>
        <v>0.08256641747</v>
      </c>
    </row>
    <row r="45" ht="15.75" customHeight="1">
      <c r="A45" s="9">
        <v>45553.0</v>
      </c>
      <c r="B45" s="10">
        <v>336.1</v>
      </c>
      <c r="C45" s="10">
        <v>301.6</v>
      </c>
      <c r="D45" s="10">
        <v>290.4</v>
      </c>
      <c r="E45" s="10">
        <v>80.82</v>
      </c>
      <c r="F45" s="10">
        <v>792.75</v>
      </c>
      <c r="G45" s="10">
        <v>168.45</v>
      </c>
      <c r="H45" s="10">
        <v>605.1</v>
      </c>
      <c r="I45" s="10">
        <v>7336.0</v>
      </c>
      <c r="J45" s="10">
        <v>282.85</v>
      </c>
      <c r="K45" s="11">
        <v>12.9</v>
      </c>
      <c r="M45" s="20">
        <f t="shared" ref="M45:V45" si="127">LN(B45/B44)</f>
        <v>-0.006819893001</v>
      </c>
      <c r="N45" s="21">
        <f t="shared" si="127"/>
        <v>-0.009240989854</v>
      </c>
      <c r="O45" s="21">
        <f t="shared" si="127"/>
        <v>-0.01452892833</v>
      </c>
      <c r="P45" s="21">
        <f t="shared" si="127"/>
        <v>-0.01449478761</v>
      </c>
      <c r="Q45" s="21">
        <f t="shared" si="127"/>
        <v>0.0125029395</v>
      </c>
      <c r="R45" s="21">
        <f t="shared" si="127"/>
        <v>-0.01215497618</v>
      </c>
      <c r="S45" s="21">
        <f t="shared" si="127"/>
        <v>-0.009130229989</v>
      </c>
      <c r="T45" s="21">
        <f t="shared" si="127"/>
        <v>-0.009152372827</v>
      </c>
      <c r="U45" s="21">
        <f t="shared" si="127"/>
        <v>-0.005113296868</v>
      </c>
      <c r="V45" s="23">
        <f t="shared" si="127"/>
        <v>-0.01691047215</v>
      </c>
      <c r="X45" s="15">
        <v>4.0</v>
      </c>
      <c r="Y45" s="1">
        <v>10.0</v>
      </c>
      <c r="Z45" s="16" t="s">
        <v>17</v>
      </c>
      <c r="AA45" s="16" t="s">
        <v>17</v>
      </c>
      <c r="AB45" s="1">
        <v>1.0</v>
      </c>
      <c r="AC45" s="16" t="s">
        <v>17</v>
      </c>
      <c r="AD45" s="1">
        <v>2.0</v>
      </c>
      <c r="AE45" s="1">
        <v>1.0</v>
      </c>
      <c r="AF45" s="1">
        <v>14.0</v>
      </c>
      <c r="AG45" s="17">
        <v>122.0</v>
      </c>
      <c r="AI45" s="18">
        <f t="shared" si="5"/>
        <v>19233.05</v>
      </c>
      <c r="AJ45" s="24">
        <f t="shared" si="10"/>
        <v>-0.007925645217</v>
      </c>
      <c r="AL45" s="20">
        <f t="shared" ref="AL45:AM45" si="128">X45*B45/$AI45</f>
        <v>0.0699005098</v>
      </c>
      <c r="AM45" s="21">
        <f t="shared" si="128"/>
        <v>0.1568134019</v>
      </c>
      <c r="AN45" s="22" t="s">
        <v>17</v>
      </c>
      <c r="AO45" s="22" t="s">
        <v>17</v>
      </c>
      <c r="AP45" s="21">
        <f t="shared" si="7"/>
        <v>0.04121811153</v>
      </c>
      <c r="AQ45" s="22" t="s">
        <v>17</v>
      </c>
      <c r="AR45" s="21">
        <f t="shared" ref="AR45:AU45" si="129">AD45*H45/$AI45</f>
        <v>0.06292293734</v>
      </c>
      <c r="AS45" s="21">
        <f t="shared" si="129"/>
        <v>0.3814267628</v>
      </c>
      <c r="AT45" s="21">
        <f t="shared" si="129"/>
        <v>0.2058903814</v>
      </c>
      <c r="AU45" s="23">
        <f t="shared" si="129"/>
        <v>0.08182789521</v>
      </c>
    </row>
    <row r="46" ht="15.75" customHeight="1">
      <c r="A46" s="9">
        <v>45554.0</v>
      </c>
      <c r="B46" s="10">
        <v>324.45</v>
      </c>
      <c r="C46" s="10">
        <v>307.9</v>
      </c>
      <c r="D46" s="10">
        <v>285.25</v>
      </c>
      <c r="E46" s="10">
        <v>80.97</v>
      </c>
      <c r="F46" s="10">
        <v>789.95</v>
      </c>
      <c r="G46" s="10">
        <v>165.04</v>
      </c>
      <c r="H46" s="10">
        <v>594.8</v>
      </c>
      <c r="I46" s="10">
        <v>7326.15</v>
      </c>
      <c r="J46" s="10">
        <v>272.7</v>
      </c>
      <c r="K46" s="11">
        <v>10.38</v>
      </c>
      <c r="M46" s="20">
        <f t="shared" ref="M46:V46" si="130">LN(B46/B45)</f>
        <v>-0.03527729366</v>
      </c>
      <c r="N46" s="21">
        <f t="shared" si="130"/>
        <v>0.0206734188</v>
      </c>
      <c r="O46" s="21">
        <f t="shared" si="130"/>
        <v>-0.01789329421</v>
      </c>
      <c r="P46" s="21">
        <f t="shared" si="130"/>
        <v>0.001854256048</v>
      </c>
      <c r="Q46" s="21">
        <f t="shared" si="130"/>
        <v>-0.0035382611</v>
      </c>
      <c r="R46" s="21">
        <f t="shared" si="130"/>
        <v>-0.02045110109</v>
      </c>
      <c r="S46" s="21">
        <f t="shared" si="130"/>
        <v>-0.01716851904</v>
      </c>
      <c r="T46" s="21">
        <f t="shared" si="130"/>
        <v>-0.001343595787</v>
      </c>
      <c r="U46" s="21">
        <f t="shared" si="130"/>
        <v>-0.03654443194</v>
      </c>
      <c r="V46" s="23">
        <f t="shared" si="130"/>
        <v>-0.2173464336</v>
      </c>
      <c r="X46" s="15">
        <v>4.0</v>
      </c>
      <c r="Y46" s="1">
        <v>10.0</v>
      </c>
      <c r="Z46" s="16" t="s">
        <v>17</v>
      </c>
      <c r="AA46" s="16" t="s">
        <v>17</v>
      </c>
      <c r="AB46" s="1">
        <v>1.0</v>
      </c>
      <c r="AC46" s="16" t="s">
        <v>17</v>
      </c>
      <c r="AD46" s="1">
        <v>2.0</v>
      </c>
      <c r="AE46" s="1">
        <v>1.0</v>
      </c>
      <c r="AF46" s="1">
        <v>14.0</v>
      </c>
      <c r="AG46" s="17">
        <v>122.0</v>
      </c>
      <c r="AI46" s="18">
        <f t="shared" si="5"/>
        <v>18766.66</v>
      </c>
      <c r="AJ46" s="24">
        <f t="shared" si="10"/>
        <v>-0.02454826213</v>
      </c>
      <c r="AL46" s="20">
        <f t="shared" ref="AL46:AM46" si="131">X46*B46/$AI46</f>
        <v>0.06915455387</v>
      </c>
      <c r="AM46" s="21">
        <f t="shared" si="131"/>
        <v>0.1640675538</v>
      </c>
      <c r="AN46" s="22" t="s">
        <v>17</v>
      </c>
      <c r="AO46" s="22" t="s">
        <v>17</v>
      </c>
      <c r="AP46" s="21">
        <f t="shared" si="7"/>
        <v>0.0420932654</v>
      </c>
      <c r="AQ46" s="22" t="s">
        <v>17</v>
      </c>
      <c r="AR46" s="21">
        <f t="shared" ref="AR46:AU46" si="132">AD46*H46/$AI46</f>
        <v>0.06338901008</v>
      </c>
      <c r="AS46" s="21">
        <f t="shared" si="132"/>
        <v>0.3903811334</v>
      </c>
      <c r="AT46" s="21">
        <f t="shared" si="132"/>
        <v>0.203435241</v>
      </c>
      <c r="AU46" s="23">
        <f t="shared" si="132"/>
        <v>0.06747924244</v>
      </c>
    </row>
    <row r="47" ht="15.75" customHeight="1">
      <c r="A47" s="9">
        <v>45555.0</v>
      </c>
      <c r="B47" s="10">
        <v>331.2</v>
      </c>
      <c r="C47" s="10">
        <v>296.1</v>
      </c>
      <c r="D47" s="10">
        <v>286.25</v>
      </c>
      <c r="E47" s="10">
        <v>83.45</v>
      </c>
      <c r="F47" s="10">
        <v>781.7</v>
      </c>
      <c r="G47" s="10">
        <v>167.05</v>
      </c>
      <c r="H47" s="10">
        <v>587.1</v>
      </c>
      <c r="I47" s="10">
        <v>7465.15</v>
      </c>
      <c r="J47" s="10">
        <v>277.35</v>
      </c>
      <c r="K47" s="11">
        <v>10.47</v>
      </c>
      <c r="M47" s="20">
        <f t="shared" ref="M47:V47" si="133">LN(B47/B46)</f>
        <v>0.02059098144</v>
      </c>
      <c r="N47" s="21">
        <f t="shared" si="133"/>
        <v>-0.03907781982</v>
      </c>
      <c r="O47" s="21">
        <f t="shared" si="133"/>
        <v>0.003499566126</v>
      </c>
      <c r="P47" s="21">
        <f t="shared" si="133"/>
        <v>0.03016893441</v>
      </c>
      <c r="Q47" s="21">
        <f t="shared" si="133"/>
        <v>-0.01049861709</v>
      </c>
      <c r="R47" s="21">
        <f t="shared" si="133"/>
        <v>0.01210530004</v>
      </c>
      <c r="S47" s="21">
        <f t="shared" si="133"/>
        <v>-0.01303005152</v>
      </c>
      <c r="T47" s="21">
        <f t="shared" si="133"/>
        <v>0.01879538539</v>
      </c>
      <c r="U47" s="21">
        <f t="shared" si="133"/>
        <v>0.01690795665</v>
      </c>
      <c r="V47" s="23">
        <f t="shared" si="133"/>
        <v>0.008633147145</v>
      </c>
      <c r="X47" s="15">
        <v>4.0</v>
      </c>
      <c r="Y47" s="1">
        <v>10.0</v>
      </c>
      <c r="Z47" s="16" t="s">
        <v>17</v>
      </c>
      <c r="AA47" s="16" t="s">
        <v>17</v>
      </c>
      <c r="AB47" s="1">
        <v>1.0</v>
      </c>
      <c r="AC47" s="16" t="s">
        <v>17</v>
      </c>
      <c r="AD47" s="1">
        <v>2.0</v>
      </c>
      <c r="AE47" s="1">
        <v>1.0</v>
      </c>
      <c r="AF47" s="1">
        <v>14.0</v>
      </c>
      <c r="AG47" s="17">
        <v>122.0</v>
      </c>
      <c r="AI47" s="18">
        <f t="shared" si="5"/>
        <v>18867.09</v>
      </c>
      <c r="AJ47" s="24">
        <f t="shared" si="10"/>
        <v>0.005337243214</v>
      </c>
      <c r="AL47" s="20">
        <f t="shared" ref="AL47:AM47" si="134">X47*B47/$AI47</f>
        <v>0.07021750572</v>
      </c>
      <c r="AM47" s="21">
        <f t="shared" si="134"/>
        <v>0.1569399415</v>
      </c>
      <c r="AN47" s="22" t="s">
        <v>17</v>
      </c>
      <c r="AO47" s="22" t="s">
        <v>17</v>
      </c>
      <c r="AP47" s="21">
        <f t="shared" si="7"/>
        <v>0.04143193253</v>
      </c>
      <c r="AQ47" s="22" t="s">
        <v>17</v>
      </c>
      <c r="AR47" s="21">
        <f t="shared" ref="AR47:AU47" si="135">AD47*H47/$AI47</f>
        <v>0.06223535267</v>
      </c>
      <c r="AS47" s="21">
        <f t="shared" si="135"/>
        <v>0.3956704505</v>
      </c>
      <c r="AT47" s="21">
        <f t="shared" si="135"/>
        <v>0.2058028027</v>
      </c>
      <c r="AU47" s="23">
        <f t="shared" si="135"/>
        <v>0.06770201446</v>
      </c>
    </row>
    <row r="48" ht="15.75" customHeight="1">
      <c r="A48" s="9">
        <v>45558.0</v>
      </c>
      <c r="B48" s="10">
        <v>338.1</v>
      </c>
      <c r="C48" s="10">
        <v>296.2</v>
      </c>
      <c r="D48" s="10">
        <v>295.45</v>
      </c>
      <c r="E48" s="10">
        <v>82.89</v>
      </c>
      <c r="F48" s="10">
        <v>801.85</v>
      </c>
      <c r="G48" s="10">
        <v>169.73</v>
      </c>
      <c r="H48" s="10">
        <v>592.8</v>
      </c>
      <c r="I48" s="10">
        <v>7623.45</v>
      </c>
      <c r="J48" s="10">
        <v>286.3</v>
      </c>
      <c r="K48" s="11">
        <v>10.82</v>
      </c>
      <c r="M48" s="20">
        <f t="shared" ref="M48:V48" si="136">LN(B48/B47)</f>
        <v>0.0206192872</v>
      </c>
      <c r="N48" s="21">
        <f t="shared" si="136"/>
        <v>0.0003376667262</v>
      </c>
      <c r="O48" s="21">
        <f t="shared" si="136"/>
        <v>0.03163406292</v>
      </c>
      <c r="P48" s="21">
        <f t="shared" si="136"/>
        <v>-0.006733222504</v>
      </c>
      <c r="Q48" s="21">
        <f t="shared" si="136"/>
        <v>0.02545052273</v>
      </c>
      <c r="R48" s="21">
        <f t="shared" si="136"/>
        <v>0.01591577037</v>
      </c>
      <c r="S48" s="21">
        <f t="shared" si="136"/>
        <v>0.009661910912</v>
      </c>
      <c r="T48" s="21">
        <f t="shared" si="136"/>
        <v>0.02098349858</v>
      </c>
      <c r="U48" s="21">
        <f t="shared" si="136"/>
        <v>0.0317599656</v>
      </c>
      <c r="V48" s="23">
        <f t="shared" si="136"/>
        <v>0.03288224854</v>
      </c>
      <c r="X48" s="15">
        <v>4.0</v>
      </c>
      <c r="Y48" s="1">
        <v>10.0</v>
      </c>
      <c r="Z48" s="16" t="s">
        <v>17</v>
      </c>
      <c r="AA48" s="16" t="s">
        <v>17</v>
      </c>
      <c r="AB48" s="1">
        <v>1.0</v>
      </c>
      <c r="AC48" s="16" t="s">
        <v>17</v>
      </c>
      <c r="AD48" s="1">
        <v>2.0</v>
      </c>
      <c r="AE48" s="1">
        <v>1.0</v>
      </c>
      <c r="AF48" s="1">
        <v>14.0</v>
      </c>
      <c r="AG48" s="17">
        <v>122.0</v>
      </c>
      <c r="AI48" s="18">
        <f t="shared" si="5"/>
        <v>19253.54</v>
      </c>
      <c r="AJ48" s="24">
        <f t="shared" si="10"/>
        <v>0.02027580548</v>
      </c>
      <c r="AL48" s="20">
        <f t="shared" ref="AL48:AM48" si="137">X48*B48/$AI48</f>
        <v>0.07024162829</v>
      </c>
      <c r="AM48" s="21">
        <f t="shared" si="137"/>
        <v>0.153841839</v>
      </c>
      <c r="AN48" s="22" t="s">
        <v>17</v>
      </c>
      <c r="AO48" s="22" t="s">
        <v>17</v>
      </c>
      <c r="AP48" s="21">
        <f t="shared" si="7"/>
        <v>0.04164688675</v>
      </c>
      <c r="AQ48" s="22" t="s">
        <v>17</v>
      </c>
      <c r="AR48" s="21">
        <f t="shared" ref="AR48:AU48" si="138">AD48*H48/$AI48</f>
        <v>0.06157828638</v>
      </c>
      <c r="AS48" s="21">
        <f t="shared" si="138"/>
        <v>0.3959505629</v>
      </c>
      <c r="AT48" s="21">
        <f t="shared" si="138"/>
        <v>0.2081798983</v>
      </c>
      <c r="AU48" s="23">
        <f t="shared" si="138"/>
        <v>0.06856089841</v>
      </c>
    </row>
    <row r="49" ht="15.75" customHeight="1">
      <c r="A49" s="9">
        <v>45559.0</v>
      </c>
      <c r="B49" s="10">
        <v>339.15</v>
      </c>
      <c r="C49" s="10">
        <v>291.5</v>
      </c>
      <c r="D49" s="10">
        <v>299.45</v>
      </c>
      <c r="E49" s="10">
        <v>83.79</v>
      </c>
      <c r="F49" s="10">
        <v>798.25</v>
      </c>
      <c r="G49" s="10">
        <v>169.89</v>
      </c>
      <c r="H49" s="10">
        <v>603.75</v>
      </c>
      <c r="I49" s="10">
        <v>7621.35</v>
      </c>
      <c r="J49" s="10">
        <v>291.8</v>
      </c>
      <c r="K49" s="11">
        <v>10.67</v>
      </c>
      <c r="M49" s="20">
        <f t="shared" ref="M49:V49" si="139">LN(B49/B48)</f>
        <v>0.003100777678</v>
      </c>
      <c r="N49" s="21">
        <f t="shared" si="139"/>
        <v>-0.01599489604</v>
      </c>
      <c r="O49" s="21">
        <f t="shared" si="139"/>
        <v>0.01344784092</v>
      </c>
      <c r="P49" s="21">
        <f t="shared" si="139"/>
        <v>0.01079924102</v>
      </c>
      <c r="Q49" s="21">
        <f t="shared" si="139"/>
        <v>-0.00449972636</v>
      </c>
      <c r="R49" s="21">
        <f t="shared" si="139"/>
        <v>0.0009422296204</v>
      </c>
      <c r="S49" s="21">
        <f t="shared" si="139"/>
        <v>0.01830313098</v>
      </c>
      <c r="T49" s="21">
        <f t="shared" si="139"/>
        <v>-0.0002755037801</v>
      </c>
      <c r="U49" s="21">
        <f t="shared" si="139"/>
        <v>0.01902842398</v>
      </c>
      <c r="V49" s="23">
        <f t="shared" si="139"/>
        <v>-0.0139602081</v>
      </c>
      <c r="X49" s="15">
        <v>4.0</v>
      </c>
      <c r="Y49" s="1">
        <v>10.0</v>
      </c>
      <c r="Z49" s="16" t="s">
        <v>17</v>
      </c>
      <c r="AA49" s="16" t="s">
        <v>17</v>
      </c>
      <c r="AB49" s="1">
        <v>1.0</v>
      </c>
      <c r="AC49" s="16" t="s">
        <v>17</v>
      </c>
      <c r="AD49" s="1">
        <v>2.0</v>
      </c>
      <c r="AE49" s="1">
        <v>1.0</v>
      </c>
      <c r="AF49" s="1">
        <v>14.0</v>
      </c>
      <c r="AG49" s="17">
        <v>122.0</v>
      </c>
      <c r="AI49" s="18">
        <f t="shared" si="5"/>
        <v>19285.64</v>
      </c>
      <c r="AJ49" s="24">
        <f t="shared" si="10"/>
        <v>0.001665837593</v>
      </c>
      <c r="AL49" s="20">
        <f t="shared" ref="AL49:AM49" si="140">X49*B49/$AI49</f>
        <v>0.07034249317</v>
      </c>
      <c r="AM49" s="21">
        <f t="shared" si="140"/>
        <v>0.1511487304</v>
      </c>
      <c r="AN49" s="22" t="s">
        <v>17</v>
      </c>
      <c r="AO49" s="22" t="s">
        <v>17</v>
      </c>
      <c r="AP49" s="21">
        <f t="shared" si="7"/>
        <v>0.04139090017</v>
      </c>
      <c r="AQ49" s="22" t="s">
        <v>17</v>
      </c>
      <c r="AR49" s="21">
        <f t="shared" ref="AR49:AU49" si="141">AD49*H49/$AI49</f>
        <v>0.06261135228</v>
      </c>
      <c r="AS49" s="21">
        <f t="shared" si="141"/>
        <v>0.3951826333</v>
      </c>
      <c r="AT49" s="21">
        <f t="shared" si="141"/>
        <v>0.2118260011</v>
      </c>
      <c r="AU49" s="23">
        <f t="shared" si="141"/>
        <v>0.06749788962</v>
      </c>
    </row>
    <row r="50" ht="15.75" customHeight="1">
      <c r="A50" s="9">
        <v>45560.0</v>
      </c>
      <c r="B50" s="10">
        <v>339.8</v>
      </c>
      <c r="C50" s="10">
        <v>288.05</v>
      </c>
      <c r="D50" s="10">
        <v>298.7</v>
      </c>
      <c r="E50" s="10">
        <v>82.96</v>
      </c>
      <c r="F50" s="10">
        <v>793.1</v>
      </c>
      <c r="G50" s="10">
        <v>169.82</v>
      </c>
      <c r="H50" s="10">
        <v>599.55</v>
      </c>
      <c r="I50" s="10">
        <v>7614.9</v>
      </c>
      <c r="J50" s="10">
        <v>289.85</v>
      </c>
      <c r="K50" s="11">
        <v>10.36</v>
      </c>
      <c r="M50" s="20">
        <f t="shared" ref="M50:V50" si="142">LN(B50/B49)</f>
        <v>0.001914721846</v>
      </c>
      <c r="N50" s="21">
        <f t="shared" si="142"/>
        <v>-0.01190592961</v>
      </c>
      <c r="O50" s="21">
        <f t="shared" si="142"/>
        <v>-0.002507733488</v>
      </c>
      <c r="P50" s="21">
        <f t="shared" si="142"/>
        <v>-0.009955104704</v>
      </c>
      <c r="Q50" s="21">
        <f t="shared" si="142"/>
        <v>-0.006472514506</v>
      </c>
      <c r="R50" s="21">
        <f t="shared" si="142"/>
        <v>-0.0004121162226</v>
      </c>
      <c r="S50" s="21">
        <f t="shared" si="142"/>
        <v>-0.006980831141</v>
      </c>
      <c r="T50" s="21">
        <f t="shared" si="142"/>
        <v>-0.0008466650764</v>
      </c>
      <c r="U50" s="21">
        <f t="shared" si="142"/>
        <v>-0.006705088303</v>
      </c>
      <c r="V50" s="23">
        <f t="shared" si="142"/>
        <v>-0.02948382848</v>
      </c>
      <c r="X50" s="15">
        <v>4.0</v>
      </c>
      <c r="Y50" s="1">
        <v>10.0</v>
      </c>
      <c r="Z50" s="16" t="s">
        <v>17</v>
      </c>
      <c r="AA50" s="16" t="s">
        <v>17</v>
      </c>
      <c r="AB50" s="1">
        <v>1.0</v>
      </c>
      <c r="AC50" s="16" t="s">
        <v>17</v>
      </c>
      <c r="AD50" s="1">
        <v>2.0</v>
      </c>
      <c r="AE50" s="1">
        <v>1.0</v>
      </c>
      <c r="AF50" s="1">
        <v>14.0</v>
      </c>
      <c r="AG50" s="17">
        <v>122.0</v>
      </c>
      <c r="AI50" s="18">
        <f t="shared" si="5"/>
        <v>19168.62</v>
      </c>
      <c r="AJ50" s="24">
        <f t="shared" si="10"/>
        <v>-0.006086210538</v>
      </c>
      <c r="AL50" s="20">
        <f t="shared" ref="AL50:AM50" si="143">X50*B50/$AI50</f>
        <v>0.0709075562</v>
      </c>
      <c r="AM50" s="21">
        <f t="shared" si="143"/>
        <v>0.1502716419</v>
      </c>
      <c r="AN50" s="22" t="s">
        <v>17</v>
      </c>
      <c r="AO50" s="22" t="s">
        <v>17</v>
      </c>
      <c r="AP50" s="21">
        <f t="shared" si="7"/>
        <v>0.04137491379</v>
      </c>
      <c r="AQ50" s="22" t="s">
        <v>17</v>
      </c>
      <c r="AR50" s="21">
        <f t="shared" ref="AR50:AU50" si="144">AD50*H50/$AI50</f>
        <v>0.06255536392</v>
      </c>
      <c r="AS50" s="21">
        <f t="shared" si="144"/>
        <v>0.3972586446</v>
      </c>
      <c r="AT50" s="21">
        <f t="shared" si="144"/>
        <v>0.2116949473</v>
      </c>
      <c r="AU50" s="23">
        <f t="shared" si="144"/>
        <v>0.06593693234</v>
      </c>
    </row>
    <row r="51" ht="15.75" customHeight="1">
      <c r="A51" s="9">
        <v>45561.0</v>
      </c>
      <c r="B51" s="10">
        <v>345.1</v>
      </c>
      <c r="C51" s="10">
        <v>282.8</v>
      </c>
      <c r="D51" s="10">
        <v>295.2</v>
      </c>
      <c r="E51" s="10">
        <v>81.84</v>
      </c>
      <c r="F51" s="10">
        <v>801.85</v>
      </c>
      <c r="G51" s="10">
        <v>171.36</v>
      </c>
      <c r="H51" s="10">
        <v>601.1</v>
      </c>
      <c r="I51" s="10">
        <v>7845.4</v>
      </c>
      <c r="J51" s="10">
        <v>290.5</v>
      </c>
      <c r="K51" s="11">
        <v>10.38</v>
      </c>
      <c r="M51" s="20">
        <f t="shared" ref="M51:V51" si="145">LN(B51/B50)</f>
        <v>0.01547702087</v>
      </c>
      <c r="N51" s="21">
        <f t="shared" si="145"/>
        <v>-0.01839414216</v>
      </c>
      <c r="O51" s="21">
        <f t="shared" si="145"/>
        <v>-0.0117866325</v>
      </c>
      <c r="P51" s="21">
        <f t="shared" si="145"/>
        <v>-0.01359244228</v>
      </c>
      <c r="Q51" s="21">
        <f t="shared" si="145"/>
        <v>0.01097224087</v>
      </c>
      <c r="R51" s="21">
        <f t="shared" si="145"/>
        <v>0.009027554128</v>
      </c>
      <c r="S51" s="21">
        <f t="shared" si="145"/>
        <v>0.00258193622</v>
      </c>
      <c r="T51" s="21">
        <f t="shared" si="145"/>
        <v>0.02982051849</v>
      </c>
      <c r="U51" s="21">
        <f t="shared" si="145"/>
        <v>0.002240028506</v>
      </c>
      <c r="V51" s="23">
        <f t="shared" si="145"/>
        <v>0.001928640906</v>
      </c>
      <c r="X51" s="15">
        <v>4.0</v>
      </c>
      <c r="Y51" s="1">
        <v>10.0</v>
      </c>
      <c r="Z51" s="16" t="s">
        <v>17</v>
      </c>
      <c r="AA51" s="16" t="s">
        <v>17</v>
      </c>
      <c r="AB51" s="1">
        <v>1.0</v>
      </c>
      <c r="AC51" s="16" t="s">
        <v>17</v>
      </c>
      <c r="AD51" s="1">
        <v>2.0</v>
      </c>
      <c r="AE51" s="1">
        <v>1.0</v>
      </c>
      <c r="AF51" s="1">
        <v>14.0</v>
      </c>
      <c r="AG51" s="17">
        <v>122.0</v>
      </c>
      <c r="AI51" s="18">
        <f t="shared" si="5"/>
        <v>19391.21</v>
      </c>
      <c r="AJ51" s="24">
        <f t="shared" si="10"/>
        <v>0.01154530362</v>
      </c>
      <c r="AL51" s="20">
        <f t="shared" ref="AL51:AM51" si="146">X51*B51/$AI51</f>
        <v>0.07118689344</v>
      </c>
      <c r="AM51" s="21">
        <f t="shared" si="146"/>
        <v>0.1458392746</v>
      </c>
      <c r="AN51" s="22" t="s">
        <v>17</v>
      </c>
      <c r="AO51" s="22" t="s">
        <v>17</v>
      </c>
      <c r="AP51" s="21">
        <f t="shared" si="7"/>
        <v>0.04135121016</v>
      </c>
      <c r="AQ51" s="22" t="s">
        <v>17</v>
      </c>
      <c r="AR51" s="21">
        <f t="shared" ref="AR51:AU51" si="147">AD51*H51/$AI51</f>
        <v>0.06199716263</v>
      </c>
      <c r="AS51" s="21">
        <f t="shared" si="147"/>
        <v>0.4045853766</v>
      </c>
      <c r="AT51" s="21">
        <f t="shared" si="147"/>
        <v>0.2097342043</v>
      </c>
      <c r="AU51" s="23">
        <f t="shared" si="147"/>
        <v>0.06530587828</v>
      </c>
    </row>
    <row r="52" ht="15.75" customHeight="1">
      <c r="A52" s="9">
        <v>45562.0</v>
      </c>
      <c r="B52" s="10">
        <v>367.3</v>
      </c>
      <c r="C52" s="10">
        <v>281.05</v>
      </c>
      <c r="D52" s="10">
        <v>297.2</v>
      </c>
      <c r="E52" s="10">
        <v>81.09</v>
      </c>
      <c r="F52" s="10">
        <v>802.65</v>
      </c>
      <c r="G52" s="10">
        <v>180.01</v>
      </c>
      <c r="H52" s="10">
        <v>610.65</v>
      </c>
      <c r="I52" s="10">
        <v>7833.7</v>
      </c>
      <c r="J52" s="10">
        <v>293.45</v>
      </c>
      <c r="K52" s="11">
        <v>10.66</v>
      </c>
      <c r="M52" s="20">
        <f t="shared" ref="M52:V52" si="148">LN(B52/B51)</f>
        <v>0.06234472272</v>
      </c>
      <c r="N52" s="21">
        <f t="shared" si="148"/>
        <v>-0.006207344574</v>
      </c>
      <c r="O52" s="21">
        <f t="shared" si="148"/>
        <v>0.006752220117</v>
      </c>
      <c r="P52" s="21">
        <f t="shared" si="148"/>
        <v>-0.009206472687</v>
      </c>
      <c r="Q52" s="21">
        <f t="shared" si="148"/>
        <v>0.0009971954706</v>
      </c>
      <c r="R52" s="21">
        <f t="shared" si="148"/>
        <v>0.0492457982</v>
      </c>
      <c r="S52" s="21">
        <f t="shared" si="148"/>
        <v>0.01576265357</v>
      </c>
      <c r="T52" s="21">
        <f t="shared" si="148"/>
        <v>-0.001492432878</v>
      </c>
      <c r="U52" s="21">
        <f t="shared" si="148"/>
        <v>0.01010369071</v>
      </c>
      <c r="V52" s="23">
        <f t="shared" si="148"/>
        <v>0.026617541</v>
      </c>
      <c r="X52" s="15">
        <v>4.0</v>
      </c>
      <c r="Y52" s="1">
        <v>10.0</v>
      </c>
      <c r="Z52" s="16" t="s">
        <v>17</v>
      </c>
      <c r="AA52" s="16" t="s">
        <v>17</v>
      </c>
      <c r="AB52" s="1">
        <v>1.0</v>
      </c>
      <c r="AC52" s="16" t="s">
        <v>17</v>
      </c>
      <c r="AD52" s="1">
        <v>2.0</v>
      </c>
      <c r="AE52" s="1">
        <v>1.0</v>
      </c>
      <c r="AF52" s="1">
        <v>14.0</v>
      </c>
      <c r="AG52" s="17">
        <v>122.0</v>
      </c>
      <c r="AI52" s="18">
        <f t="shared" si="5"/>
        <v>19546.17</v>
      </c>
      <c r="AJ52" s="24">
        <f t="shared" si="10"/>
        <v>0.007959488702</v>
      </c>
      <c r="AL52" s="20">
        <f t="shared" ref="AL52:AM52" si="149">X52*B52/$AI52</f>
        <v>0.07516562068</v>
      </c>
      <c r="AM52" s="21">
        <f t="shared" si="149"/>
        <v>0.14378776</v>
      </c>
      <c r="AN52" s="22" t="s">
        <v>17</v>
      </c>
      <c r="AO52" s="22" t="s">
        <v>17</v>
      </c>
      <c r="AP52" s="21">
        <f t="shared" si="7"/>
        <v>0.04106431081</v>
      </c>
      <c r="AQ52" s="22" t="s">
        <v>17</v>
      </c>
      <c r="AR52" s="21">
        <f t="shared" ref="AR52:AU52" si="150">AD52*H52/$AI52</f>
        <v>0.06248282912</v>
      </c>
      <c r="AS52" s="21">
        <f t="shared" si="150"/>
        <v>0.4007792831</v>
      </c>
      <c r="AT52" s="21">
        <f t="shared" si="150"/>
        <v>0.2101843993</v>
      </c>
      <c r="AU52" s="23">
        <f t="shared" si="150"/>
        <v>0.06653579704</v>
      </c>
    </row>
    <row r="53" ht="15.75" customHeight="1">
      <c r="A53" s="9">
        <v>45565.0</v>
      </c>
      <c r="B53" s="10">
        <v>369.95</v>
      </c>
      <c r="C53" s="10">
        <v>278.65</v>
      </c>
      <c r="D53" s="10">
        <v>297.6</v>
      </c>
      <c r="E53" s="10">
        <v>80.05</v>
      </c>
      <c r="F53" s="10">
        <v>787.9</v>
      </c>
      <c r="G53" s="10">
        <v>180.15</v>
      </c>
      <c r="H53" s="10">
        <v>613.15</v>
      </c>
      <c r="I53" s="10">
        <v>7574.65</v>
      </c>
      <c r="J53" s="10">
        <v>285.1</v>
      </c>
      <c r="K53" s="11">
        <v>10.36</v>
      </c>
      <c r="M53" s="20">
        <f t="shared" ref="M53:V53" si="151">LN(B53/B52)</f>
        <v>0.007188908546</v>
      </c>
      <c r="N53" s="21">
        <f t="shared" si="151"/>
        <v>-0.008576075433</v>
      </c>
      <c r="O53" s="21">
        <f t="shared" si="151"/>
        <v>0.001344990115</v>
      </c>
      <c r="P53" s="21">
        <f t="shared" si="151"/>
        <v>-0.01290820951</v>
      </c>
      <c r="Q53" s="21">
        <f t="shared" si="151"/>
        <v>-0.01854757517</v>
      </c>
      <c r="R53" s="21">
        <f t="shared" si="151"/>
        <v>0.0007774322915</v>
      </c>
      <c r="S53" s="21">
        <f t="shared" si="151"/>
        <v>0.004085640591</v>
      </c>
      <c r="T53" s="21">
        <f t="shared" si="151"/>
        <v>-0.03362779419</v>
      </c>
      <c r="U53" s="21">
        <f t="shared" si="151"/>
        <v>-0.02886727109</v>
      </c>
      <c r="V53" s="23">
        <f t="shared" si="151"/>
        <v>-0.02854618191</v>
      </c>
      <c r="X53" s="15">
        <v>4.0</v>
      </c>
      <c r="Y53" s="1">
        <v>10.0</v>
      </c>
      <c r="Z53" s="16" t="s">
        <v>17</v>
      </c>
      <c r="AA53" s="16" t="s">
        <v>17</v>
      </c>
      <c r="AB53" s="1">
        <v>1.0</v>
      </c>
      <c r="AC53" s="16" t="s">
        <v>17</v>
      </c>
      <c r="AD53" s="1">
        <v>2.0</v>
      </c>
      <c r="AE53" s="1">
        <v>1.0</v>
      </c>
      <c r="AF53" s="1">
        <v>14.0</v>
      </c>
      <c r="AG53" s="17">
        <v>122.0</v>
      </c>
      <c r="AI53" s="18">
        <f t="shared" si="5"/>
        <v>19110.47</v>
      </c>
      <c r="AJ53" s="24">
        <f t="shared" si="10"/>
        <v>-0.02254300691</v>
      </c>
      <c r="AL53" s="20">
        <f t="shared" ref="AL53:AM53" si="152">X53*B53/$AI53</f>
        <v>0.07743399299</v>
      </c>
      <c r="AM53" s="21">
        <f t="shared" si="152"/>
        <v>0.145810124</v>
      </c>
      <c r="AN53" s="22" t="s">
        <v>17</v>
      </c>
      <c r="AO53" s="22" t="s">
        <v>17</v>
      </c>
      <c r="AP53" s="21">
        <f t="shared" si="7"/>
        <v>0.04122870866</v>
      </c>
      <c r="AQ53" s="22" t="s">
        <v>17</v>
      </c>
      <c r="AR53" s="21">
        <f t="shared" ref="AR53:AU53" si="153">AD53*H53/$AI53</f>
        <v>0.06416901311</v>
      </c>
      <c r="AS53" s="21">
        <f t="shared" si="153"/>
        <v>0.3963612617</v>
      </c>
      <c r="AT53" s="21">
        <f t="shared" si="153"/>
        <v>0.2088593321</v>
      </c>
      <c r="AU53" s="23">
        <f t="shared" si="153"/>
        <v>0.06613756752</v>
      </c>
    </row>
    <row r="54" ht="15.75" customHeight="1">
      <c r="A54" s="9">
        <v>45566.0</v>
      </c>
      <c r="B54" s="10">
        <v>368.25</v>
      </c>
      <c r="C54" s="10">
        <v>278.3</v>
      </c>
      <c r="D54" s="10">
        <v>291.95</v>
      </c>
      <c r="E54" s="10">
        <v>79.74</v>
      </c>
      <c r="F54" s="10">
        <v>796.95</v>
      </c>
      <c r="G54" s="10">
        <v>179.06</v>
      </c>
      <c r="H54" s="10">
        <v>621.2</v>
      </c>
      <c r="I54" s="10">
        <v>7612.7</v>
      </c>
      <c r="J54" s="10">
        <v>283.95</v>
      </c>
      <c r="K54" s="11">
        <v>10.17</v>
      </c>
      <c r="M54" s="20">
        <f t="shared" ref="M54:V54" si="154">LN(B54/B53)</f>
        <v>-0.004605806029</v>
      </c>
      <c r="N54" s="21">
        <f t="shared" si="154"/>
        <v>-0.001256845484</v>
      </c>
      <c r="O54" s="21">
        <f t="shared" si="154"/>
        <v>-0.01916774823</v>
      </c>
      <c r="P54" s="21">
        <f t="shared" si="154"/>
        <v>-0.00388009749</v>
      </c>
      <c r="Q54" s="21">
        <f t="shared" si="154"/>
        <v>0.01142076331</v>
      </c>
      <c r="R54" s="21">
        <f t="shared" si="154"/>
        <v>-0.006068891988</v>
      </c>
      <c r="S54" s="21">
        <f t="shared" si="154"/>
        <v>0.01304348707</v>
      </c>
      <c r="T54" s="21">
        <f t="shared" si="154"/>
        <v>0.005010759561</v>
      </c>
      <c r="U54" s="21">
        <f t="shared" si="154"/>
        <v>-0.004041829595</v>
      </c>
      <c r="V54" s="23">
        <f t="shared" si="154"/>
        <v>-0.01851002677</v>
      </c>
      <c r="X54" s="15">
        <v>4.0</v>
      </c>
      <c r="Y54" s="1">
        <v>10.0</v>
      </c>
      <c r="Z54" s="16" t="s">
        <v>17</v>
      </c>
      <c r="AA54" s="16" t="s">
        <v>17</v>
      </c>
      <c r="AB54" s="1">
        <v>1.0</v>
      </c>
      <c r="AC54" s="16" t="s">
        <v>17</v>
      </c>
      <c r="AD54" s="1">
        <v>2.0</v>
      </c>
      <c r="AE54" s="1">
        <v>1.0</v>
      </c>
      <c r="AF54" s="1">
        <v>14.0</v>
      </c>
      <c r="AG54" s="17">
        <v>122.0</v>
      </c>
      <c r="AI54" s="18">
        <f t="shared" si="5"/>
        <v>19124.09</v>
      </c>
      <c r="AJ54" s="24">
        <f t="shared" si="10"/>
        <v>0.0007124444783</v>
      </c>
      <c r="AL54" s="20">
        <f t="shared" ref="AL54:AM54" si="155">X54*B54/$AI54</f>
        <v>0.07702327274</v>
      </c>
      <c r="AM54" s="21">
        <f t="shared" si="155"/>
        <v>0.1455232641</v>
      </c>
      <c r="AN54" s="22" t="s">
        <v>17</v>
      </c>
      <c r="AO54" s="22" t="s">
        <v>17</v>
      </c>
      <c r="AP54" s="21">
        <f t="shared" si="7"/>
        <v>0.04167257109</v>
      </c>
      <c r="AQ54" s="22" t="s">
        <v>17</v>
      </c>
      <c r="AR54" s="21">
        <f t="shared" ref="AR54:AU54" si="156">AD54*H54/$AI54</f>
        <v>0.06496518266</v>
      </c>
      <c r="AS54" s="21">
        <f t="shared" si="156"/>
        <v>0.398068614</v>
      </c>
      <c r="AT54" s="21">
        <f t="shared" si="156"/>
        <v>0.2078687143</v>
      </c>
      <c r="AU54" s="23">
        <f t="shared" si="156"/>
        <v>0.06487838114</v>
      </c>
    </row>
    <row r="55" ht="15.75" customHeight="1">
      <c r="A55" s="9">
        <v>45568.0</v>
      </c>
      <c r="B55" s="10">
        <v>348.85</v>
      </c>
      <c r="C55" s="10">
        <v>271.1</v>
      </c>
      <c r="D55" s="10">
        <v>292.05</v>
      </c>
      <c r="E55" s="10">
        <v>75.75</v>
      </c>
      <c r="F55" s="10">
        <v>794.1</v>
      </c>
      <c r="G55" s="10">
        <v>171.33</v>
      </c>
      <c r="H55" s="10">
        <v>605.45</v>
      </c>
      <c r="I55" s="10">
        <v>7487.9</v>
      </c>
      <c r="J55" s="10">
        <v>278.7</v>
      </c>
      <c r="K55" s="11">
        <v>9.87</v>
      </c>
      <c r="M55" s="20">
        <f t="shared" ref="M55:V55" si="157">LN(B55/B54)</f>
        <v>-0.05412002496</v>
      </c>
      <c r="N55" s="21">
        <f t="shared" si="157"/>
        <v>-0.02621191203</v>
      </c>
      <c r="O55" s="21">
        <f t="shared" si="157"/>
        <v>0.0003424657568</v>
      </c>
      <c r="P55" s="21">
        <f t="shared" si="157"/>
        <v>-0.05133289756</v>
      </c>
      <c r="Q55" s="21">
        <f t="shared" si="157"/>
        <v>-0.003582543664</v>
      </c>
      <c r="R55" s="21">
        <f t="shared" si="157"/>
        <v>-0.04412942386</v>
      </c>
      <c r="S55" s="21">
        <f t="shared" si="157"/>
        <v>-0.02568110807</v>
      </c>
      <c r="T55" s="21">
        <f t="shared" si="157"/>
        <v>-0.01652952088</v>
      </c>
      <c r="U55" s="21">
        <f t="shared" si="157"/>
        <v>-0.01866223184</v>
      </c>
      <c r="V55" s="23">
        <f t="shared" si="157"/>
        <v>-0.02994235662</v>
      </c>
      <c r="X55" s="15">
        <v>4.0</v>
      </c>
      <c r="Y55" s="1">
        <v>10.0</v>
      </c>
      <c r="Z55" s="16" t="s">
        <v>17</v>
      </c>
      <c r="AA55" s="16" t="s">
        <v>17</v>
      </c>
      <c r="AB55" s="1">
        <v>1.0</v>
      </c>
      <c r="AC55" s="16" t="s">
        <v>17</v>
      </c>
      <c r="AD55" s="1">
        <v>2.0</v>
      </c>
      <c r="AE55" s="1">
        <v>1.0</v>
      </c>
      <c r="AF55" s="1">
        <v>14.0</v>
      </c>
      <c r="AG55" s="17">
        <v>122.0</v>
      </c>
      <c r="AI55" s="18">
        <f t="shared" si="5"/>
        <v>18705.24</v>
      </c>
      <c r="AJ55" s="24">
        <f t="shared" si="10"/>
        <v>-0.02214509837</v>
      </c>
      <c r="AL55" s="20">
        <f t="shared" ref="AL55:AM55" si="158">X55*B55/$AI55</f>
        <v>0.07459941706</v>
      </c>
      <c r="AM55" s="21">
        <f t="shared" si="158"/>
        <v>0.1449326499</v>
      </c>
      <c r="AN55" s="22" t="s">
        <v>17</v>
      </c>
      <c r="AO55" s="22" t="s">
        <v>17</v>
      </c>
      <c r="AP55" s="21">
        <f t="shared" si="7"/>
        <v>0.04245334462</v>
      </c>
      <c r="AQ55" s="22" t="s">
        <v>17</v>
      </c>
      <c r="AR55" s="21">
        <f t="shared" ref="AR55:AU55" si="159">AD55*H55/$AI55</f>
        <v>0.0647358708</v>
      </c>
      <c r="AS55" s="21">
        <f t="shared" si="159"/>
        <v>0.4003102874</v>
      </c>
      <c r="AT55" s="21">
        <f t="shared" si="159"/>
        <v>0.2085939555</v>
      </c>
      <c r="AU55" s="23">
        <f t="shared" si="159"/>
        <v>0.06437447475</v>
      </c>
    </row>
    <row r="56" ht="15.75" customHeight="1">
      <c r="A56" s="9">
        <v>45569.0</v>
      </c>
      <c r="B56" s="10">
        <v>340.25</v>
      </c>
      <c r="C56" s="10">
        <v>271.65</v>
      </c>
      <c r="D56" s="10">
        <v>295.25</v>
      </c>
      <c r="E56" s="10">
        <v>74.67</v>
      </c>
      <c r="F56" s="10">
        <v>796.65</v>
      </c>
      <c r="G56" s="10">
        <v>168.65</v>
      </c>
      <c r="H56" s="10">
        <v>599.3</v>
      </c>
      <c r="I56" s="10">
        <v>7353.3</v>
      </c>
      <c r="J56" s="10">
        <v>277.2</v>
      </c>
      <c r="K56" s="11">
        <v>9.79</v>
      </c>
      <c r="M56" s="20">
        <f t="shared" ref="M56:V56" si="160">LN(B56/B55)</f>
        <v>-0.02496138885</v>
      </c>
      <c r="N56" s="21">
        <f t="shared" si="160"/>
        <v>0.002026716493</v>
      </c>
      <c r="O56" s="21">
        <f t="shared" si="160"/>
        <v>0.01089743459</v>
      </c>
      <c r="P56" s="21">
        <f t="shared" si="160"/>
        <v>-0.01436003934</v>
      </c>
      <c r="Q56" s="21">
        <f t="shared" si="160"/>
        <v>0.003206037635</v>
      </c>
      <c r="R56" s="21">
        <f t="shared" si="160"/>
        <v>-0.01576595984</v>
      </c>
      <c r="S56" s="21">
        <f t="shared" si="160"/>
        <v>-0.01020967574</v>
      </c>
      <c r="T56" s="21">
        <f t="shared" si="160"/>
        <v>-0.01813919233</v>
      </c>
      <c r="U56" s="21">
        <f t="shared" si="160"/>
        <v>-0.005396667172</v>
      </c>
      <c r="V56" s="23">
        <f t="shared" si="160"/>
        <v>-0.008138396903</v>
      </c>
      <c r="X56" s="15">
        <v>4.0</v>
      </c>
      <c r="Y56" s="1">
        <v>10.0</v>
      </c>
      <c r="Z56" s="16" t="s">
        <v>17</v>
      </c>
      <c r="AA56" s="16" t="s">
        <v>17</v>
      </c>
      <c r="AB56" s="1">
        <v>1.0</v>
      </c>
      <c r="AC56" s="16" t="s">
        <v>17</v>
      </c>
      <c r="AD56" s="1">
        <v>2.0</v>
      </c>
      <c r="AE56" s="1">
        <v>1.0</v>
      </c>
      <c r="AF56" s="1">
        <v>14.0</v>
      </c>
      <c r="AG56" s="17">
        <v>122.0</v>
      </c>
      <c r="AI56" s="18">
        <f t="shared" si="5"/>
        <v>18501.23</v>
      </c>
      <c r="AJ56" s="24">
        <f t="shared" si="10"/>
        <v>-0.01096648215</v>
      </c>
      <c r="AL56" s="20">
        <f t="shared" ref="AL56:AM56" si="161">X56*B56/$AI56</f>
        <v>0.07356267664</v>
      </c>
      <c r="AM56" s="21">
        <f t="shared" si="161"/>
        <v>0.1468280758</v>
      </c>
      <c r="AN56" s="22" t="s">
        <v>17</v>
      </c>
      <c r="AO56" s="22" t="s">
        <v>17</v>
      </c>
      <c r="AP56" s="21">
        <f t="shared" si="7"/>
        <v>0.0430592993</v>
      </c>
      <c r="AQ56" s="22" t="s">
        <v>17</v>
      </c>
      <c r="AR56" s="21">
        <f t="shared" ref="AR56:AU56" si="162">AD56*H56/$AI56</f>
        <v>0.06478488187</v>
      </c>
      <c r="AS56" s="21">
        <f t="shared" si="162"/>
        <v>0.3974492507</v>
      </c>
      <c r="AT56" s="21">
        <f t="shared" si="162"/>
        <v>0.2097590268</v>
      </c>
      <c r="AU56" s="23">
        <f t="shared" si="162"/>
        <v>0.06455678893</v>
      </c>
    </row>
    <row r="57" ht="15.75" customHeight="1">
      <c r="A57" s="9">
        <v>45572.0</v>
      </c>
      <c r="B57" s="10">
        <v>335.0</v>
      </c>
      <c r="C57" s="10">
        <v>294.4</v>
      </c>
      <c r="D57" s="10">
        <v>289.45</v>
      </c>
      <c r="E57" s="10">
        <v>70.93</v>
      </c>
      <c r="F57" s="10">
        <v>770.65</v>
      </c>
      <c r="G57" s="10">
        <v>162.74</v>
      </c>
      <c r="H57" s="10">
        <v>580.3</v>
      </c>
      <c r="I57" s="10">
        <v>7449.5</v>
      </c>
      <c r="J57" s="10">
        <v>267.35</v>
      </c>
      <c r="K57" s="11">
        <v>9.16</v>
      </c>
      <c r="M57" s="20">
        <f t="shared" ref="M57:V57" si="163">LN(B57/B56)</f>
        <v>-0.01555010971</v>
      </c>
      <c r="N57" s="21">
        <f t="shared" si="163"/>
        <v>0.08042491386</v>
      </c>
      <c r="O57" s="21">
        <f t="shared" si="163"/>
        <v>-0.01983988455</v>
      </c>
      <c r="P57" s="21">
        <f t="shared" si="163"/>
        <v>-0.05138492983</v>
      </c>
      <c r="Q57" s="21">
        <f t="shared" si="163"/>
        <v>-0.03318112094</v>
      </c>
      <c r="R57" s="21">
        <f t="shared" si="163"/>
        <v>-0.03567172624</v>
      </c>
      <c r="S57" s="21">
        <f t="shared" si="163"/>
        <v>-0.03221709627</v>
      </c>
      <c r="T57" s="21">
        <f t="shared" si="163"/>
        <v>0.01299772399</v>
      </c>
      <c r="U57" s="21">
        <f t="shared" si="163"/>
        <v>-0.03618060592</v>
      </c>
      <c r="V57" s="23">
        <f t="shared" si="163"/>
        <v>-0.06651527786</v>
      </c>
      <c r="X57" s="15">
        <v>4.0</v>
      </c>
      <c r="Y57" s="1">
        <v>10.0</v>
      </c>
      <c r="Z57" s="16" t="s">
        <v>17</v>
      </c>
      <c r="AA57" s="16" t="s">
        <v>17</v>
      </c>
      <c r="AB57" s="1">
        <v>1.0</v>
      </c>
      <c r="AC57" s="16" t="s">
        <v>17</v>
      </c>
      <c r="AD57" s="1">
        <v>2.0</v>
      </c>
      <c r="AE57" s="1">
        <v>1.0</v>
      </c>
      <c r="AF57" s="1">
        <v>14.0</v>
      </c>
      <c r="AG57" s="17">
        <v>122.0</v>
      </c>
      <c r="AI57" s="18">
        <f t="shared" si="5"/>
        <v>18525.17</v>
      </c>
      <c r="AJ57" s="24">
        <f t="shared" si="10"/>
        <v>0.001293131568</v>
      </c>
      <c r="AL57" s="20">
        <f t="shared" ref="AL57:AM57" si="164">X57*B57/$AI57</f>
        <v>0.07233401907</v>
      </c>
      <c r="AM57" s="21">
        <f t="shared" si="164"/>
        <v>0.1589189195</v>
      </c>
      <c r="AN57" s="22" t="s">
        <v>17</v>
      </c>
      <c r="AO57" s="22" t="s">
        <v>17</v>
      </c>
      <c r="AP57" s="21">
        <f t="shared" si="7"/>
        <v>0.04160015806</v>
      </c>
      <c r="AQ57" s="22" t="s">
        <v>17</v>
      </c>
      <c r="AR57" s="21">
        <f t="shared" ref="AR57:AU57" si="165">AD57*H57/$AI57</f>
        <v>0.06264989741</v>
      </c>
      <c r="AS57" s="21">
        <f t="shared" si="165"/>
        <v>0.4021285635</v>
      </c>
      <c r="AT57" s="21">
        <f t="shared" si="165"/>
        <v>0.2020440298</v>
      </c>
      <c r="AU57" s="23">
        <f t="shared" si="165"/>
        <v>0.06032441268</v>
      </c>
    </row>
    <row r="58" ht="15.75" customHeight="1">
      <c r="A58" s="9">
        <v>45573.0</v>
      </c>
      <c r="B58" s="10">
        <v>338.0</v>
      </c>
      <c r="C58" s="10">
        <v>289.65</v>
      </c>
      <c r="D58" s="10">
        <v>293.45</v>
      </c>
      <c r="E58" s="10">
        <v>73.64</v>
      </c>
      <c r="F58" s="10">
        <v>781.45</v>
      </c>
      <c r="G58" s="10">
        <v>164.24</v>
      </c>
      <c r="H58" s="10">
        <v>576.8</v>
      </c>
      <c r="I58" s="10">
        <v>8041.95</v>
      </c>
      <c r="J58" s="10">
        <v>280.25</v>
      </c>
      <c r="K58" s="11">
        <v>9.5</v>
      </c>
      <c r="M58" s="20">
        <f t="shared" ref="M58:V58" si="166">LN(B58/B57)</f>
        <v>0.008915363658</v>
      </c>
      <c r="N58" s="21">
        <f t="shared" si="166"/>
        <v>-0.01626608931</v>
      </c>
      <c r="O58" s="21">
        <f t="shared" si="166"/>
        <v>0.01372469648</v>
      </c>
      <c r="P58" s="21">
        <f t="shared" si="166"/>
        <v>0.03749488115</v>
      </c>
      <c r="Q58" s="21">
        <f t="shared" si="166"/>
        <v>0.0139168537</v>
      </c>
      <c r="R58" s="21">
        <f t="shared" si="166"/>
        <v>0.009174937442</v>
      </c>
      <c r="S58" s="21">
        <f t="shared" si="166"/>
        <v>-0.006049625226</v>
      </c>
      <c r="T58" s="21">
        <f t="shared" si="166"/>
        <v>0.07652467505</v>
      </c>
      <c r="U58" s="21">
        <f t="shared" si="166"/>
        <v>0.04712340056</v>
      </c>
      <c r="V58" s="23">
        <f t="shared" si="166"/>
        <v>0.03644561992</v>
      </c>
      <c r="X58" s="15">
        <v>4.0</v>
      </c>
      <c r="Y58" s="1">
        <v>10.0</v>
      </c>
      <c r="Z58" s="16" t="s">
        <v>17</v>
      </c>
      <c r="AA58" s="16" t="s">
        <v>17</v>
      </c>
      <c r="AB58" s="1">
        <v>1.0</v>
      </c>
      <c r="AC58" s="16" t="s">
        <v>17</v>
      </c>
      <c r="AD58" s="1">
        <v>2.0</v>
      </c>
      <c r="AE58" s="1">
        <v>1.0</v>
      </c>
      <c r="AF58" s="1">
        <v>14.0</v>
      </c>
      <c r="AG58" s="17">
        <v>122.0</v>
      </c>
      <c r="AI58" s="18">
        <f t="shared" si="5"/>
        <v>19308</v>
      </c>
      <c r="AJ58" s="24">
        <f t="shared" si="10"/>
        <v>0.04138916987</v>
      </c>
      <c r="AL58" s="20">
        <f t="shared" ref="AL58:AM58" si="167">X58*B58/$AI58</f>
        <v>0.07002278848</v>
      </c>
      <c r="AM58" s="21">
        <f t="shared" si="167"/>
        <v>0.1500155376</v>
      </c>
      <c r="AN58" s="22" t="s">
        <v>17</v>
      </c>
      <c r="AO58" s="22" t="s">
        <v>17</v>
      </c>
      <c r="AP58" s="21">
        <f t="shared" si="7"/>
        <v>0.04047286099</v>
      </c>
      <c r="AQ58" s="22" t="s">
        <v>17</v>
      </c>
      <c r="AR58" s="21">
        <f t="shared" ref="AR58:AU58" si="168">AD58*H58/$AI58</f>
        <v>0.05974725502</v>
      </c>
      <c r="AS58" s="21">
        <f t="shared" si="168"/>
        <v>0.4165087011</v>
      </c>
      <c r="AT58" s="21">
        <f t="shared" si="168"/>
        <v>0.203205925</v>
      </c>
      <c r="AU58" s="23">
        <f t="shared" si="168"/>
        <v>0.06002693184</v>
      </c>
    </row>
    <row r="59" ht="15.75" customHeight="1">
      <c r="A59" s="9">
        <v>45574.0</v>
      </c>
      <c r="B59" s="10">
        <v>338.85</v>
      </c>
      <c r="C59" s="10">
        <v>286.45</v>
      </c>
      <c r="D59" s="10">
        <v>288.5</v>
      </c>
      <c r="E59" s="10">
        <v>76.69</v>
      </c>
      <c r="F59" s="10">
        <v>797.4</v>
      </c>
      <c r="G59" s="10">
        <v>164.74</v>
      </c>
      <c r="H59" s="10">
        <v>577.6</v>
      </c>
      <c r="I59" s="10">
        <v>8220.85</v>
      </c>
      <c r="J59" s="10">
        <v>282.4</v>
      </c>
      <c r="K59" s="11">
        <v>9.19</v>
      </c>
      <c r="M59" s="20">
        <f t="shared" ref="M59:V59" si="169">LN(B59/B58)</f>
        <v>0.002511636099</v>
      </c>
      <c r="N59" s="21">
        <f t="shared" si="169"/>
        <v>-0.01110929669</v>
      </c>
      <c r="O59" s="21">
        <f t="shared" si="169"/>
        <v>-0.01701218106</v>
      </c>
      <c r="P59" s="21">
        <f t="shared" si="169"/>
        <v>0.04058296541</v>
      </c>
      <c r="Q59" s="21">
        <f t="shared" si="169"/>
        <v>0.02020526666</v>
      </c>
      <c r="R59" s="21">
        <f t="shared" si="169"/>
        <v>0.003039700802</v>
      </c>
      <c r="S59" s="21">
        <f t="shared" si="169"/>
        <v>0.001386001608</v>
      </c>
      <c r="T59" s="21">
        <f t="shared" si="169"/>
        <v>0.02200201895</v>
      </c>
      <c r="U59" s="21">
        <f t="shared" si="169"/>
        <v>0.007642443667</v>
      </c>
      <c r="V59" s="23">
        <f t="shared" si="169"/>
        <v>-0.03317586224</v>
      </c>
      <c r="X59" s="15">
        <v>4.0</v>
      </c>
      <c r="Y59" s="1">
        <v>10.0</v>
      </c>
      <c r="Z59" s="16" t="s">
        <v>17</v>
      </c>
      <c r="AA59" s="16" t="s">
        <v>17</v>
      </c>
      <c r="AB59" s="1">
        <v>1.0</v>
      </c>
      <c r="AC59" s="16" t="s">
        <v>17</v>
      </c>
      <c r="AD59" s="1">
        <v>2.0</v>
      </c>
      <c r="AE59" s="1">
        <v>1.0</v>
      </c>
      <c r="AF59" s="1">
        <v>14.0</v>
      </c>
      <c r="AG59" s="17">
        <v>122.0</v>
      </c>
      <c r="AI59" s="18">
        <f t="shared" si="5"/>
        <v>19468.13</v>
      </c>
      <c r="AJ59" s="24">
        <f t="shared" si="10"/>
        <v>0.008259251775</v>
      </c>
      <c r="AL59" s="20">
        <f t="shared" ref="AL59:AM59" si="170">X59*B59/$AI59</f>
        <v>0.0696214788</v>
      </c>
      <c r="AM59" s="21">
        <f t="shared" si="170"/>
        <v>0.1471379121</v>
      </c>
      <c r="AN59" s="22" t="s">
        <v>17</v>
      </c>
      <c r="AO59" s="22" t="s">
        <v>17</v>
      </c>
      <c r="AP59" s="21">
        <f t="shared" si="7"/>
        <v>0.04095924981</v>
      </c>
      <c r="AQ59" s="22" t="s">
        <v>17</v>
      </c>
      <c r="AR59" s="21">
        <f t="shared" ref="AR59:AU59" si="171">AD59*H59/$AI59</f>
        <v>0.05933800524</v>
      </c>
      <c r="AS59" s="21">
        <f t="shared" si="171"/>
        <v>0.4222721956</v>
      </c>
      <c r="AT59" s="21">
        <f t="shared" si="171"/>
        <v>0.2030806246</v>
      </c>
      <c r="AU59" s="23">
        <f t="shared" si="171"/>
        <v>0.05759053386</v>
      </c>
    </row>
    <row r="60" ht="15.75" customHeight="1">
      <c r="A60" s="9">
        <v>45575.0</v>
      </c>
      <c r="B60" s="10">
        <v>335.45</v>
      </c>
      <c r="C60" s="10">
        <v>293.0</v>
      </c>
      <c r="D60" s="10">
        <v>288.75</v>
      </c>
      <c r="E60" s="10">
        <v>75.44</v>
      </c>
      <c r="F60" s="10">
        <v>797.1</v>
      </c>
      <c r="G60" s="10">
        <v>164.39</v>
      </c>
      <c r="H60" s="10">
        <v>584.4</v>
      </c>
      <c r="I60" s="10">
        <v>8028.85</v>
      </c>
      <c r="J60" s="10">
        <v>286.9</v>
      </c>
      <c r="K60" s="11">
        <v>9.31</v>
      </c>
      <c r="M60" s="20">
        <f t="shared" ref="M60:V60" si="172">LN(B60/B59)</f>
        <v>-0.01008461757</v>
      </c>
      <c r="N60" s="21">
        <f t="shared" si="172"/>
        <v>0.02260860816</v>
      </c>
      <c r="O60" s="21">
        <f t="shared" si="172"/>
        <v>0.0008661758878</v>
      </c>
      <c r="P60" s="21">
        <f t="shared" si="172"/>
        <v>-0.01643368345</v>
      </c>
      <c r="Q60" s="21">
        <f t="shared" si="172"/>
        <v>-0.0003762935134</v>
      </c>
      <c r="R60" s="21">
        <f t="shared" si="172"/>
        <v>-0.002126819992</v>
      </c>
      <c r="S60" s="21">
        <f t="shared" si="172"/>
        <v>0.0117040923</v>
      </c>
      <c r="T60" s="21">
        <f t="shared" si="172"/>
        <v>-0.0236323053</v>
      </c>
      <c r="U60" s="21">
        <f t="shared" si="172"/>
        <v>0.01580921737</v>
      </c>
      <c r="V60" s="23">
        <f t="shared" si="172"/>
        <v>0.01297315492</v>
      </c>
      <c r="X60" s="15">
        <v>4.0</v>
      </c>
      <c r="Y60" s="1">
        <v>10.0</v>
      </c>
      <c r="Z60" s="16" t="s">
        <v>17</v>
      </c>
      <c r="AA60" s="16" t="s">
        <v>17</v>
      </c>
      <c r="AB60" s="1">
        <v>1.0</v>
      </c>
      <c r="AC60" s="16" t="s">
        <v>17</v>
      </c>
      <c r="AD60" s="1">
        <v>2.0</v>
      </c>
      <c r="AE60" s="1">
        <v>1.0</v>
      </c>
      <c r="AF60" s="1">
        <v>14.0</v>
      </c>
      <c r="AG60" s="17">
        <v>122.0</v>
      </c>
      <c r="AI60" s="18">
        <f t="shared" si="5"/>
        <v>19418.97</v>
      </c>
      <c r="AJ60" s="24">
        <f t="shared" si="10"/>
        <v>-0.002528346222</v>
      </c>
      <c r="AL60" s="20">
        <f t="shared" ref="AL60:AM60" si="173">X60*B60/$AI60</f>
        <v>0.06909738261</v>
      </c>
      <c r="AM60" s="21">
        <f t="shared" si="173"/>
        <v>0.1508833888</v>
      </c>
      <c r="AN60" s="22" t="s">
        <v>17</v>
      </c>
      <c r="AO60" s="22" t="s">
        <v>17</v>
      </c>
      <c r="AP60" s="21">
        <f t="shared" si="7"/>
        <v>0.04104749119</v>
      </c>
      <c r="AQ60" s="22" t="s">
        <v>17</v>
      </c>
      <c r="AR60" s="21">
        <f t="shared" ref="AR60:AU60" si="174">AD60*H60/$AI60</f>
        <v>0.06018856819</v>
      </c>
      <c r="AS60" s="21">
        <f t="shared" si="174"/>
        <v>0.4134539577</v>
      </c>
      <c r="AT60" s="21">
        <f t="shared" si="174"/>
        <v>0.2068389827</v>
      </c>
      <c r="AU60" s="23">
        <f t="shared" si="174"/>
        <v>0.05849022888</v>
      </c>
    </row>
    <row r="61" ht="15.75" customHeight="1">
      <c r="A61" s="9">
        <v>45576.0</v>
      </c>
      <c r="B61" s="10">
        <v>337.65</v>
      </c>
      <c r="C61" s="10">
        <v>299.45</v>
      </c>
      <c r="D61" s="10">
        <v>292.55</v>
      </c>
      <c r="E61" s="10">
        <v>74.39</v>
      </c>
      <c r="F61" s="10">
        <v>799.75</v>
      </c>
      <c r="G61" s="10">
        <v>163.15</v>
      </c>
      <c r="H61" s="10">
        <v>583.05</v>
      </c>
      <c r="I61" s="10">
        <v>8234.95</v>
      </c>
      <c r="J61" s="10">
        <v>285.9</v>
      </c>
      <c r="K61" s="11">
        <v>9.18</v>
      </c>
      <c r="M61" s="20">
        <f t="shared" ref="M61:V61" si="175">LN(B61/B60)</f>
        <v>0.006536942012</v>
      </c>
      <c r="N61" s="21">
        <f t="shared" si="175"/>
        <v>0.02177484969</v>
      </c>
      <c r="O61" s="21">
        <f t="shared" si="175"/>
        <v>0.0130743304</v>
      </c>
      <c r="P61" s="21">
        <f t="shared" si="175"/>
        <v>-0.01401611412</v>
      </c>
      <c r="Q61" s="21">
        <f t="shared" si="175"/>
        <v>0.003319037396</v>
      </c>
      <c r="R61" s="21">
        <f t="shared" si="175"/>
        <v>-0.007571630482</v>
      </c>
      <c r="S61" s="21">
        <f t="shared" si="175"/>
        <v>-0.00231273391</v>
      </c>
      <c r="T61" s="21">
        <f t="shared" si="175"/>
        <v>0.02534598721</v>
      </c>
      <c r="U61" s="21">
        <f t="shared" si="175"/>
        <v>-0.003491623659</v>
      </c>
      <c r="V61" s="23">
        <f t="shared" si="175"/>
        <v>-0.01406188666</v>
      </c>
      <c r="X61" s="15">
        <v>4.0</v>
      </c>
      <c r="Y61" s="1">
        <v>10.0</v>
      </c>
      <c r="Z61" s="16" t="s">
        <v>17</v>
      </c>
      <c r="AA61" s="16" t="s">
        <v>17</v>
      </c>
      <c r="AB61" s="1">
        <v>1.0</v>
      </c>
      <c r="AC61" s="16" t="s">
        <v>17</v>
      </c>
      <c r="AD61" s="1">
        <v>2.0</v>
      </c>
      <c r="AE61" s="1">
        <v>1.0</v>
      </c>
      <c r="AF61" s="1">
        <v>14.0</v>
      </c>
      <c r="AG61" s="17">
        <v>122.0</v>
      </c>
      <c r="AI61" s="18">
        <f t="shared" si="5"/>
        <v>19668.46</v>
      </c>
      <c r="AJ61" s="24">
        <f t="shared" si="10"/>
        <v>0.01276591417</v>
      </c>
      <c r="AL61" s="20">
        <f t="shared" ref="AL61:AM61" si="176">X61*B61/$AI61</f>
        <v>0.06866831465</v>
      </c>
      <c r="AM61" s="21">
        <f t="shared" si="176"/>
        <v>0.1522488288</v>
      </c>
      <c r="AN61" s="22" t="s">
        <v>17</v>
      </c>
      <c r="AO61" s="22" t="s">
        <v>17</v>
      </c>
      <c r="AP61" s="21">
        <f t="shared" si="7"/>
        <v>0.04066154646</v>
      </c>
      <c r="AQ61" s="22" t="s">
        <v>17</v>
      </c>
      <c r="AR61" s="21">
        <f t="shared" ref="AR61:AU61" si="177">AD61*H61/$AI61</f>
        <v>0.05928781409</v>
      </c>
      <c r="AS61" s="21">
        <f t="shared" si="177"/>
        <v>0.4186880925</v>
      </c>
      <c r="AT61" s="21">
        <f t="shared" si="177"/>
        <v>0.2035034771</v>
      </c>
      <c r="AU61" s="23">
        <f t="shared" si="177"/>
        <v>0.05694192631</v>
      </c>
    </row>
    <row r="62" ht="15.75" customHeight="1">
      <c r="A62" s="9">
        <v>45579.0</v>
      </c>
      <c r="B62" s="10">
        <v>340.75</v>
      </c>
      <c r="C62" s="10">
        <v>316.05</v>
      </c>
      <c r="D62" s="10">
        <v>286.5</v>
      </c>
      <c r="E62" s="10">
        <v>74.01</v>
      </c>
      <c r="F62" s="10">
        <v>805.15</v>
      </c>
      <c r="G62" s="10">
        <v>165.47</v>
      </c>
      <c r="H62" s="10">
        <v>578.65</v>
      </c>
      <c r="I62" s="10">
        <v>8191.85</v>
      </c>
      <c r="J62" s="10">
        <v>285.7</v>
      </c>
      <c r="K62" s="11">
        <v>9.09</v>
      </c>
      <c r="M62" s="20">
        <f t="shared" ref="M62:V62" si="178">LN(B62/B61)</f>
        <v>0.009139214556</v>
      </c>
      <c r="N62" s="21">
        <f t="shared" si="178"/>
        <v>0.05395297021</v>
      </c>
      <c r="O62" s="21">
        <f t="shared" si="178"/>
        <v>-0.02089705608</v>
      </c>
      <c r="P62" s="21">
        <f t="shared" si="178"/>
        <v>-0.005121304994</v>
      </c>
      <c r="Q62" s="21">
        <f t="shared" si="178"/>
        <v>0.006729416634</v>
      </c>
      <c r="R62" s="21">
        <f t="shared" si="178"/>
        <v>0.01411988646</v>
      </c>
      <c r="S62" s="21">
        <f t="shared" si="178"/>
        <v>-0.007575141672</v>
      </c>
      <c r="T62" s="21">
        <f t="shared" si="178"/>
        <v>-0.005247534383</v>
      </c>
      <c r="U62" s="21">
        <f t="shared" si="178"/>
        <v>-0.0006997900915</v>
      </c>
      <c r="V62" s="23">
        <f t="shared" si="178"/>
        <v>-0.009852296443</v>
      </c>
      <c r="X62" s="15">
        <v>4.0</v>
      </c>
      <c r="Y62" s="1">
        <v>10.0</v>
      </c>
      <c r="Z62" s="16" t="s">
        <v>17</v>
      </c>
      <c r="AA62" s="16" t="s">
        <v>17</v>
      </c>
      <c r="AB62" s="1">
        <v>1.0</v>
      </c>
      <c r="AC62" s="16" t="s">
        <v>17</v>
      </c>
      <c r="AD62" s="1">
        <v>2.0</v>
      </c>
      <c r="AE62" s="1">
        <v>1.0</v>
      </c>
      <c r="AF62" s="1">
        <v>14.0</v>
      </c>
      <c r="AG62" s="17">
        <v>122.0</v>
      </c>
      <c r="AI62" s="18">
        <f t="shared" si="5"/>
        <v>19786.58</v>
      </c>
      <c r="AJ62" s="24">
        <f t="shared" si="10"/>
        <v>0.005987592606</v>
      </c>
      <c r="AL62" s="20">
        <f t="shared" ref="AL62:AM62" si="179">X62*B62/$AI62</f>
        <v>0.06888507261</v>
      </c>
      <c r="AM62" s="21">
        <f t="shared" si="179"/>
        <v>0.1597294732</v>
      </c>
      <c r="AN62" s="22" t="s">
        <v>17</v>
      </c>
      <c r="AO62" s="22" t="s">
        <v>17</v>
      </c>
      <c r="AP62" s="21">
        <f t="shared" si="7"/>
        <v>0.04069172136</v>
      </c>
      <c r="AQ62" s="22" t="s">
        <v>17</v>
      </c>
      <c r="AR62" s="21">
        <f t="shared" ref="AR62:AU62" si="180">AD62*H62/$AI62</f>
        <v>0.05848913759</v>
      </c>
      <c r="AS62" s="21">
        <f t="shared" si="180"/>
        <v>0.414010405</v>
      </c>
      <c r="AT62" s="21">
        <f t="shared" si="180"/>
        <v>0.2021471118</v>
      </c>
      <c r="AU62" s="23">
        <f t="shared" si="180"/>
        <v>0.05604707837</v>
      </c>
    </row>
    <row r="63" ht="15.75" customHeight="1">
      <c r="A63" s="9">
        <v>45580.0</v>
      </c>
      <c r="B63" s="10">
        <v>348.75</v>
      </c>
      <c r="C63" s="10">
        <v>315.2</v>
      </c>
      <c r="D63" s="10">
        <v>283.7</v>
      </c>
      <c r="E63" s="10">
        <v>73.71</v>
      </c>
      <c r="F63" s="10">
        <v>804.65</v>
      </c>
      <c r="G63" s="10">
        <v>167.93</v>
      </c>
      <c r="H63" s="10">
        <v>574.1</v>
      </c>
      <c r="I63" s="10">
        <v>8124.25</v>
      </c>
      <c r="J63" s="10">
        <v>288.85</v>
      </c>
      <c r="K63" s="11">
        <v>9.12</v>
      </c>
      <c r="M63" s="20">
        <f t="shared" ref="M63:V63" si="181">LN(B63/B62)</f>
        <v>0.02320626256</v>
      </c>
      <c r="N63" s="21">
        <f t="shared" si="181"/>
        <v>-0.002693070935</v>
      </c>
      <c r="O63" s="21">
        <f t="shared" si="181"/>
        <v>-0.00982119434</v>
      </c>
      <c r="P63" s="21">
        <f t="shared" si="181"/>
        <v>-0.004061744008</v>
      </c>
      <c r="Q63" s="21">
        <f t="shared" si="181"/>
        <v>-0.0006211951995</v>
      </c>
      <c r="R63" s="21">
        <f t="shared" si="181"/>
        <v>0.0147573164</v>
      </c>
      <c r="S63" s="21">
        <f t="shared" si="181"/>
        <v>-0.00789420712</v>
      </c>
      <c r="T63" s="21">
        <f t="shared" si="181"/>
        <v>-0.00828634132</v>
      </c>
      <c r="U63" s="21">
        <f t="shared" si="181"/>
        <v>0.01096521299</v>
      </c>
      <c r="V63" s="23">
        <f t="shared" si="181"/>
        <v>0.003294895897</v>
      </c>
      <c r="X63" s="15">
        <v>4.0</v>
      </c>
      <c r="Y63" s="1">
        <v>10.0</v>
      </c>
      <c r="Z63" s="16" t="s">
        <v>17</v>
      </c>
      <c r="AA63" s="16" t="s">
        <v>17</v>
      </c>
      <c r="AB63" s="1">
        <v>1.0</v>
      </c>
      <c r="AC63" s="16" t="s">
        <v>17</v>
      </c>
      <c r="AD63" s="1">
        <v>2.0</v>
      </c>
      <c r="AE63" s="1">
        <v>1.0</v>
      </c>
      <c r="AF63" s="1">
        <v>14.0</v>
      </c>
      <c r="AG63" s="17">
        <v>122.0</v>
      </c>
      <c r="AI63" s="18">
        <f t="shared" si="5"/>
        <v>19780.64</v>
      </c>
      <c r="AJ63" s="24">
        <f t="shared" si="10"/>
        <v>-0.0003002485413</v>
      </c>
      <c r="AL63" s="20">
        <f t="shared" ref="AL63:AM63" si="182">X63*B63/$AI63</f>
        <v>0.07052350177</v>
      </c>
      <c r="AM63" s="21">
        <f t="shared" si="182"/>
        <v>0.1593477259</v>
      </c>
      <c r="AN63" s="22" t="s">
        <v>17</v>
      </c>
      <c r="AO63" s="22" t="s">
        <v>17</v>
      </c>
      <c r="AP63" s="21">
        <f t="shared" si="7"/>
        <v>0.04067866358</v>
      </c>
      <c r="AQ63" s="22" t="s">
        <v>17</v>
      </c>
      <c r="AR63" s="21">
        <f t="shared" ref="AR63:AU63" si="183">AD63*H63/$AI63</f>
        <v>0.05804665572</v>
      </c>
      <c r="AS63" s="21">
        <f t="shared" si="183"/>
        <v>0.4107172468</v>
      </c>
      <c r="AT63" s="21">
        <f t="shared" si="183"/>
        <v>0.204437268</v>
      </c>
      <c r="AU63" s="23">
        <f t="shared" si="183"/>
        <v>0.05624893836</v>
      </c>
    </row>
    <row r="64" ht="15.75" customHeight="1">
      <c r="A64" s="9">
        <v>45581.0</v>
      </c>
      <c r="B64" s="10">
        <v>350.75</v>
      </c>
      <c r="C64" s="10">
        <v>322.65</v>
      </c>
      <c r="D64" s="10">
        <v>285.4</v>
      </c>
      <c r="E64" s="10">
        <v>75.05</v>
      </c>
      <c r="F64" s="10">
        <v>805.45</v>
      </c>
      <c r="G64" s="10">
        <v>168.39</v>
      </c>
      <c r="H64" s="10">
        <v>568.85</v>
      </c>
      <c r="I64" s="10">
        <v>7805.8</v>
      </c>
      <c r="J64" s="10">
        <v>285.7</v>
      </c>
      <c r="K64" s="11">
        <v>9.29</v>
      </c>
      <c r="M64" s="20">
        <f t="shared" ref="M64:V64" si="184">LN(B64/B63)</f>
        <v>0.005718385847</v>
      </c>
      <c r="N64" s="21">
        <f t="shared" si="184"/>
        <v>0.0233607864</v>
      </c>
      <c r="O64" s="21">
        <f t="shared" si="184"/>
        <v>0.005974363228</v>
      </c>
      <c r="P64" s="21">
        <f t="shared" si="184"/>
        <v>0.01801608288</v>
      </c>
      <c r="Q64" s="21">
        <f t="shared" si="184"/>
        <v>0.0009937271795</v>
      </c>
      <c r="R64" s="21">
        <f t="shared" si="184"/>
        <v>0.002735491715</v>
      </c>
      <c r="S64" s="21">
        <f t="shared" si="184"/>
        <v>-0.009186818188</v>
      </c>
      <c r="T64" s="21">
        <f t="shared" si="184"/>
        <v>-0.03998636915</v>
      </c>
      <c r="U64" s="21">
        <f t="shared" si="184"/>
        <v>-0.01096521299</v>
      </c>
      <c r="V64" s="23">
        <f t="shared" si="184"/>
        <v>0.01846874874</v>
      </c>
      <c r="X64" s="15">
        <v>4.0</v>
      </c>
      <c r="Y64" s="1">
        <v>10.0</v>
      </c>
      <c r="Z64" s="16" t="s">
        <v>17</v>
      </c>
      <c r="AA64" s="16" t="s">
        <v>17</v>
      </c>
      <c r="AB64" s="1">
        <v>1.0</v>
      </c>
      <c r="AC64" s="16" t="s">
        <v>17</v>
      </c>
      <c r="AD64" s="1">
        <v>2.0</v>
      </c>
      <c r="AE64" s="1">
        <v>1.0</v>
      </c>
      <c r="AF64" s="1">
        <v>14.0</v>
      </c>
      <c r="AG64" s="17">
        <v>122.0</v>
      </c>
      <c r="AI64" s="18">
        <f t="shared" si="5"/>
        <v>19511.63</v>
      </c>
      <c r="AJ64" s="24">
        <f t="shared" si="10"/>
        <v>-0.01369298354</v>
      </c>
      <c r="AL64" s="20">
        <f t="shared" ref="AL64:AM64" si="185">X64*B64/$AI64</f>
        <v>0.07190583257</v>
      </c>
      <c r="AM64" s="21">
        <f t="shared" si="185"/>
        <v>0.1653629143</v>
      </c>
      <c r="AN64" s="22" t="s">
        <v>17</v>
      </c>
      <c r="AO64" s="22" t="s">
        <v>17</v>
      </c>
      <c r="AP64" s="21">
        <f t="shared" si="7"/>
        <v>0.04128050809</v>
      </c>
      <c r="AQ64" s="22" t="s">
        <v>17</v>
      </c>
      <c r="AR64" s="21">
        <f t="shared" ref="AR64:AU64" si="186">AD64*H64/$AI64</f>
        <v>0.05830881377</v>
      </c>
      <c r="AS64" s="21">
        <f t="shared" si="186"/>
        <v>0.4000588367</v>
      </c>
      <c r="AT64" s="21">
        <f t="shared" si="186"/>
        <v>0.2049956872</v>
      </c>
      <c r="AU64" s="23">
        <f t="shared" si="186"/>
        <v>0.05808740736</v>
      </c>
    </row>
    <row r="65" ht="15.75" customHeight="1">
      <c r="A65" s="9">
        <v>45582.0</v>
      </c>
      <c r="B65" s="10">
        <v>342.7</v>
      </c>
      <c r="C65" s="10">
        <v>312.4</v>
      </c>
      <c r="D65" s="10">
        <v>281.6</v>
      </c>
      <c r="E65" s="10">
        <v>73.01</v>
      </c>
      <c r="F65" s="10">
        <v>811.05</v>
      </c>
      <c r="G65" s="10">
        <v>164.28</v>
      </c>
      <c r="H65" s="10">
        <v>553.7</v>
      </c>
      <c r="I65" s="10">
        <v>7719.65</v>
      </c>
      <c r="J65" s="10">
        <v>284.55</v>
      </c>
      <c r="K65" s="11">
        <v>9.05</v>
      </c>
      <c r="M65" s="20">
        <f t="shared" ref="M65:V65" si="187">LN(B65/B64)</f>
        <v>-0.0232182901</v>
      </c>
      <c r="N65" s="21">
        <f t="shared" si="187"/>
        <v>-0.03228372642</v>
      </c>
      <c r="O65" s="21">
        <f t="shared" si="187"/>
        <v>-0.01340408076</v>
      </c>
      <c r="P65" s="21">
        <f t="shared" si="187"/>
        <v>-0.02755814001</v>
      </c>
      <c r="Q65" s="21">
        <f t="shared" si="187"/>
        <v>0.006928577052</v>
      </c>
      <c r="R65" s="21">
        <f t="shared" si="187"/>
        <v>-0.02471042853</v>
      </c>
      <c r="S65" s="21">
        <f t="shared" si="187"/>
        <v>-0.02699375516</v>
      </c>
      <c r="T65" s="21">
        <f t="shared" si="187"/>
        <v>-0.01109802089</v>
      </c>
      <c r="U65" s="21">
        <f t="shared" si="187"/>
        <v>-0.004033324188</v>
      </c>
      <c r="V65" s="23">
        <f t="shared" si="187"/>
        <v>-0.02617379511</v>
      </c>
      <c r="X65" s="15">
        <v>4.0</v>
      </c>
      <c r="Y65" s="1">
        <v>10.0</v>
      </c>
      <c r="Z65" s="16" t="s">
        <v>17</v>
      </c>
      <c r="AA65" s="16" t="s">
        <v>17</v>
      </c>
      <c r="AB65" s="1">
        <v>1.0</v>
      </c>
      <c r="AC65" s="16" t="s">
        <v>17</v>
      </c>
      <c r="AD65" s="1">
        <v>2.0</v>
      </c>
      <c r="AE65" s="1">
        <v>1.0</v>
      </c>
      <c r="AF65" s="1">
        <v>14.0</v>
      </c>
      <c r="AG65" s="17">
        <v>122.0</v>
      </c>
      <c r="AI65" s="18">
        <f t="shared" si="5"/>
        <v>19220.7</v>
      </c>
      <c r="AJ65" s="24">
        <f t="shared" si="10"/>
        <v>-0.01502287477</v>
      </c>
      <c r="AL65" s="20">
        <f t="shared" ref="AL65:AM65" si="188">X65*B65/$AI65</f>
        <v>0.0713189426</v>
      </c>
      <c r="AM65" s="21">
        <f t="shared" si="188"/>
        <v>0.1625331023</v>
      </c>
      <c r="AN65" s="22" t="s">
        <v>17</v>
      </c>
      <c r="AO65" s="22" t="s">
        <v>17</v>
      </c>
      <c r="AP65" s="21">
        <f t="shared" si="7"/>
        <v>0.04219669419</v>
      </c>
      <c r="AQ65" s="22" t="s">
        <v>17</v>
      </c>
      <c r="AR65" s="21">
        <f t="shared" ref="AR65:AU65" si="189">AD65*H65/$AI65</f>
        <v>0.0576149672</v>
      </c>
      <c r="AS65" s="21">
        <f t="shared" si="189"/>
        <v>0.4016320946</v>
      </c>
      <c r="AT65" s="21">
        <f t="shared" si="189"/>
        <v>0.2072609218</v>
      </c>
      <c r="AU65" s="23">
        <f t="shared" si="189"/>
        <v>0.0574432773</v>
      </c>
    </row>
    <row r="66" ht="15.75" customHeight="1">
      <c r="A66" s="9">
        <v>45583.0</v>
      </c>
      <c r="B66" s="10">
        <v>342.5</v>
      </c>
      <c r="C66" s="10">
        <v>326.05</v>
      </c>
      <c r="D66" s="10">
        <v>283.3</v>
      </c>
      <c r="E66" s="10">
        <v>72.19</v>
      </c>
      <c r="F66" s="10">
        <v>820.4</v>
      </c>
      <c r="G66" s="10">
        <v>165.35</v>
      </c>
      <c r="H66" s="10">
        <v>555.25</v>
      </c>
      <c r="I66" s="10">
        <v>7768.05</v>
      </c>
      <c r="J66" s="10">
        <v>287.15</v>
      </c>
      <c r="K66" s="11">
        <v>9.02</v>
      </c>
      <c r="M66" s="20">
        <f t="shared" ref="M66:V66" si="190">LN(B66/B65)</f>
        <v>-0.0005837711783</v>
      </c>
      <c r="N66" s="21">
        <f t="shared" si="190"/>
        <v>0.04276632587</v>
      </c>
      <c r="O66" s="21">
        <f t="shared" si="190"/>
        <v>0.006018782553</v>
      </c>
      <c r="P66" s="21">
        <f t="shared" si="190"/>
        <v>-0.01129488592</v>
      </c>
      <c r="Q66" s="21">
        <f t="shared" si="190"/>
        <v>0.0114623217</v>
      </c>
      <c r="R66" s="21">
        <f t="shared" si="190"/>
        <v>0.006492150339</v>
      </c>
      <c r="S66" s="21">
        <f t="shared" si="190"/>
        <v>0.002795438946</v>
      </c>
      <c r="T66" s="21">
        <f t="shared" si="190"/>
        <v>0.00625014141</v>
      </c>
      <c r="U66" s="21">
        <f t="shared" si="190"/>
        <v>0.009095742261</v>
      </c>
      <c r="V66" s="23">
        <f t="shared" si="190"/>
        <v>-0.003320423637</v>
      </c>
      <c r="X66" s="15">
        <v>4.0</v>
      </c>
      <c r="Y66" s="1">
        <v>10.0</v>
      </c>
      <c r="Z66" s="16" t="s">
        <v>17</v>
      </c>
      <c r="AA66" s="16" t="s">
        <v>17</v>
      </c>
      <c r="AB66" s="1">
        <v>1.0</v>
      </c>
      <c r="AC66" s="16" t="s">
        <v>17</v>
      </c>
      <c r="AD66" s="1">
        <v>2.0</v>
      </c>
      <c r="AE66" s="1">
        <v>1.0</v>
      </c>
      <c r="AF66" s="1">
        <v>14.0</v>
      </c>
      <c r="AG66" s="17">
        <v>122.0</v>
      </c>
      <c r="AI66" s="18">
        <f t="shared" si="5"/>
        <v>19449.99</v>
      </c>
      <c r="AJ66" s="24">
        <f t="shared" si="10"/>
        <v>0.01185873265</v>
      </c>
      <c r="AL66" s="20">
        <f t="shared" ref="AL66:AM66" si="191">X66*B66/$AI66</f>
        <v>0.07043705421</v>
      </c>
      <c r="AM66" s="21">
        <f t="shared" si="191"/>
        <v>0.1676350476</v>
      </c>
      <c r="AN66" s="22" t="s">
        <v>17</v>
      </c>
      <c r="AO66" s="22" t="s">
        <v>17</v>
      </c>
      <c r="AP66" s="21">
        <f t="shared" si="7"/>
        <v>0.04217997027</v>
      </c>
      <c r="AQ66" s="22" t="s">
        <v>17</v>
      </c>
      <c r="AR66" s="21">
        <f t="shared" ref="AR66:AU66" si="192">AD66*H66/$AI66</f>
        <v>0.05709514504</v>
      </c>
      <c r="AS66" s="21">
        <f t="shared" si="192"/>
        <v>0.3993858095</v>
      </c>
      <c r="AT66" s="21">
        <f t="shared" si="192"/>
        <v>0.2066890523</v>
      </c>
      <c r="AU66" s="23">
        <f t="shared" si="192"/>
        <v>0.05657792112</v>
      </c>
    </row>
    <row r="67" ht="15.75" customHeight="1">
      <c r="A67" s="9">
        <v>45586.0</v>
      </c>
      <c r="B67" s="10">
        <v>331.65</v>
      </c>
      <c r="C67" s="10">
        <v>322.05</v>
      </c>
      <c r="D67" s="10">
        <v>276.6</v>
      </c>
      <c r="E67" s="10">
        <v>70.63</v>
      </c>
      <c r="F67" s="10">
        <v>813.95</v>
      </c>
      <c r="G67" s="10">
        <v>160.12</v>
      </c>
      <c r="H67" s="10">
        <v>545.45</v>
      </c>
      <c r="I67" s="10">
        <v>7606.55</v>
      </c>
      <c r="J67" s="10">
        <v>282.3</v>
      </c>
      <c r="K67" s="11">
        <v>8.5</v>
      </c>
      <c r="M67" s="20">
        <f t="shared" ref="M67:V67" si="193">LN(B67/B66)</f>
        <v>-0.03219146173</v>
      </c>
      <c r="N67" s="21">
        <f t="shared" si="193"/>
        <v>-0.01234393085</v>
      </c>
      <c r="O67" s="21">
        <f t="shared" si="193"/>
        <v>-0.02393398761</v>
      </c>
      <c r="P67" s="21">
        <f t="shared" si="193"/>
        <v>-0.02184654873</v>
      </c>
      <c r="Q67" s="21">
        <f t="shared" si="193"/>
        <v>-0.007893087144</v>
      </c>
      <c r="R67" s="21">
        <f t="shared" si="193"/>
        <v>-0.0321409053</v>
      </c>
      <c r="S67" s="21">
        <f t="shared" si="193"/>
        <v>-0.01780732073</v>
      </c>
      <c r="T67" s="21">
        <f t="shared" si="193"/>
        <v>-0.02100944941</v>
      </c>
      <c r="U67" s="21">
        <f t="shared" si="193"/>
        <v>-0.01703439205</v>
      </c>
      <c r="V67" s="23">
        <f t="shared" si="193"/>
        <v>-0.05937817058</v>
      </c>
      <c r="X67" s="15">
        <v>4.0</v>
      </c>
      <c r="Y67" s="1">
        <v>10.0</v>
      </c>
      <c r="Z67" s="16" t="s">
        <v>17</v>
      </c>
      <c r="AA67" s="16" t="s">
        <v>17</v>
      </c>
      <c r="AB67" s="1">
        <v>1.0</v>
      </c>
      <c r="AC67" s="16" t="s">
        <v>17</v>
      </c>
      <c r="AD67" s="1">
        <v>2.0</v>
      </c>
      <c r="AE67" s="1">
        <v>1.0</v>
      </c>
      <c r="AF67" s="1">
        <v>14.0</v>
      </c>
      <c r="AG67" s="17">
        <v>122.0</v>
      </c>
      <c r="AI67" s="18">
        <f t="shared" si="5"/>
        <v>19047.7</v>
      </c>
      <c r="AJ67" s="24">
        <f t="shared" si="10"/>
        <v>-0.02090019655</v>
      </c>
      <c r="AL67" s="20">
        <f t="shared" ref="AL67:AM67" si="194">X67*B67/$AI67</f>
        <v>0.069646204</v>
      </c>
      <c r="AM67" s="21">
        <f t="shared" si="194"/>
        <v>0.1690755314</v>
      </c>
      <c r="AN67" s="22" t="s">
        <v>17</v>
      </c>
      <c r="AO67" s="22" t="s">
        <v>17</v>
      </c>
      <c r="AP67" s="21">
        <f t="shared" si="7"/>
        <v>0.04273219339</v>
      </c>
      <c r="AQ67" s="22" t="s">
        <v>17</v>
      </c>
      <c r="AR67" s="21">
        <f t="shared" ref="AR67:AU67" si="195">AD67*H67/$AI67</f>
        <v>0.05727200659</v>
      </c>
      <c r="AS67" s="21">
        <f t="shared" si="195"/>
        <v>0.3993421778</v>
      </c>
      <c r="AT67" s="21">
        <f t="shared" si="195"/>
        <v>0.2074896182</v>
      </c>
      <c r="AU67" s="23">
        <f t="shared" si="195"/>
        <v>0.05444226862</v>
      </c>
    </row>
    <row r="68" ht="15.75" customHeight="1">
      <c r="A68" s="9">
        <v>45587.0</v>
      </c>
      <c r="B68" s="10">
        <v>322.9</v>
      </c>
      <c r="C68" s="10">
        <v>297.4</v>
      </c>
      <c r="D68" s="10">
        <v>270.8</v>
      </c>
      <c r="E68" s="10">
        <v>68.56</v>
      </c>
      <c r="F68" s="10">
        <v>790.4</v>
      </c>
      <c r="G68" s="10">
        <v>155.31</v>
      </c>
      <c r="H68" s="10">
        <v>530.35</v>
      </c>
      <c r="I68" s="10">
        <v>7497.35</v>
      </c>
      <c r="J68" s="10">
        <v>271.65</v>
      </c>
      <c r="K68" s="11">
        <v>8.4</v>
      </c>
      <c r="M68" s="20">
        <f t="shared" ref="M68:V68" si="196">LN(B68/B67)</f>
        <v>-0.02673751821</v>
      </c>
      <c r="N68" s="21">
        <f t="shared" si="196"/>
        <v>-0.07962877897</v>
      </c>
      <c r="O68" s="21">
        <f t="shared" si="196"/>
        <v>-0.02119187819</v>
      </c>
      <c r="P68" s="21">
        <f t="shared" si="196"/>
        <v>-0.02974570913</v>
      </c>
      <c r="Q68" s="21">
        <f t="shared" si="196"/>
        <v>-0.02935979262</v>
      </c>
      <c r="R68" s="21">
        <f t="shared" si="196"/>
        <v>-0.03050041454</v>
      </c>
      <c r="S68" s="21">
        <f t="shared" si="196"/>
        <v>-0.02807397609</v>
      </c>
      <c r="T68" s="21">
        <f t="shared" si="196"/>
        <v>-0.01446009345</v>
      </c>
      <c r="U68" s="21">
        <f t="shared" si="196"/>
        <v>-0.03845586226</v>
      </c>
      <c r="V68" s="23">
        <f t="shared" si="196"/>
        <v>-0.01183445765</v>
      </c>
      <c r="X68" s="15">
        <v>4.0</v>
      </c>
      <c r="Y68" s="1">
        <v>10.0</v>
      </c>
      <c r="Z68" s="16" t="s">
        <v>17</v>
      </c>
      <c r="AA68" s="16" t="s">
        <v>17</v>
      </c>
      <c r="AB68" s="1">
        <v>1.0</v>
      </c>
      <c r="AC68" s="16" t="s">
        <v>17</v>
      </c>
      <c r="AD68" s="1">
        <v>2.0</v>
      </c>
      <c r="AE68" s="1">
        <v>1.0</v>
      </c>
      <c r="AF68" s="1">
        <v>14.0</v>
      </c>
      <c r="AG68" s="17">
        <v>122.0</v>
      </c>
      <c r="AI68" s="18">
        <f t="shared" si="5"/>
        <v>18441.95</v>
      </c>
      <c r="AJ68" s="24">
        <f t="shared" si="10"/>
        <v>-0.03231839846</v>
      </c>
      <c r="AL68" s="20">
        <f t="shared" ref="AL68:AM68" si="197">X68*B68/$AI68</f>
        <v>0.07003597776</v>
      </c>
      <c r="AM68" s="21">
        <f t="shared" si="197"/>
        <v>0.1612627732</v>
      </c>
      <c r="AN68" s="22" t="s">
        <v>17</v>
      </c>
      <c r="AO68" s="22" t="s">
        <v>17</v>
      </c>
      <c r="AP68" s="21">
        <f t="shared" si="7"/>
        <v>0.04285880831</v>
      </c>
      <c r="AQ68" s="22" t="s">
        <v>17</v>
      </c>
      <c r="AR68" s="21">
        <f t="shared" ref="AR68:AU68" si="198">AD68*H68/$AI68</f>
        <v>0.05751560979</v>
      </c>
      <c r="AS68" s="21">
        <f t="shared" si="198"/>
        <v>0.4065378119</v>
      </c>
      <c r="AT68" s="21">
        <f t="shared" si="198"/>
        <v>0.2062200581</v>
      </c>
      <c r="AU68" s="23">
        <f t="shared" si="198"/>
        <v>0.05556896098</v>
      </c>
    </row>
    <row r="69" ht="15.75" customHeight="1">
      <c r="A69" s="9">
        <v>45588.0</v>
      </c>
      <c r="B69" s="10">
        <v>323.05</v>
      </c>
      <c r="C69" s="10">
        <v>301.55</v>
      </c>
      <c r="D69" s="10">
        <v>270.85</v>
      </c>
      <c r="E69" s="10">
        <v>68.85</v>
      </c>
      <c r="F69" s="10">
        <v>786.0</v>
      </c>
      <c r="G69" s="10">
        <v>152.94</v>
      </c>
      <c r="H69" s="10">
        <v>531.75</v>
      </c>
      <c r="I69" s="10">
        <v>7511.3</v>
      </c>
      <c r="J69" s="10">
        <v>268.65</v>
      </c>
      <c r="K69" s="11">
        <v>8.25</v>
      </c>
      <c r="M69" s="20">
        <f t="shared" ref="M69:V69" si="199">LN(B69/B68)</f>
        <v>0.0004644322399</v>
      </c>
      <c r="N69" s="21">
        <f t="shared" si="199"/>
        <v>0.01385780587</v>
      </c>
      <c r="O69" s="21">
        <f t="shared" si="199"/>
        <v>0.0001846210658</v>
      </c>
      <c r="P69" s="21">
        <f t="shared" si="199"/>
        <v>0.004220950885</v>
      </c>
      <c r="Q69" s="21">
        <f t="shared" si="199"/>
        <v>-0.005582354004</v>
      </c>
      <c r="R69" s="21">
        <f t="shared" si="199"/>
        <v>-0.01537743197</v>
      </c>
      <c r="S69" s="21">
        <f t="shared" si="199"/>
        <v>0.002636288129</v>
      </c>
      <c r="T69" s="21">
        <f t="shared" si="199"/>
        <v>0.001858928553</v>
      </c>
      <c r="U69" s="21">
        <f t="shared" si="199"/>
        <v>-0.01110505582</v>
      </c>
      <c r="V69" s="23">
        <f t="shared" si="199"/>
        <v>-0.0180185055</v>
      </c>
      <c r="X69" s="15">
        <v>4.0</v>
      </c>
      <c r="Y69" s="1">
        <v>10.0</v>
      </c>
      <c r="Z69" s="16" t="s">
        <v>17</v>
      </c>
      <c r="AA69" s="16" t="s">
        <v>17</v>
      </c>
      <c r="AB69" s="1">
        <v>1.0</v>
      </c>
      <c r="AC69" s="16" t="s">
        <v>17</v>
      </c>
      <c r="AD69" s="1">
        <v>2.0</v>
      </c>
      <c r="AE69" s="1">
        <v>1.0</v>
      </c>
      <c r="AF69" s="1">
        <v>14.0</v>
      </c>
      <c r="AG69" s="17">
        <v>122.0</v>
      </c>
      <c r="AI69" s="18">
        <f t="shared" si="5"/>
        <v>18436.1</v>
      </c>
      <c r="AJ69" s="24">
        <f t="shared" si="10"/>
        <v>-0.0003172618969</v>
      </c>
      <c r="AL69" s="20">
        <f t="shared" ref="AL69:AM69" si="200">X69*B69/$AI69</f>
        <v>0.07009074587</v>
      </c>
      <c r="AM69" s="21">
        <f t="shared" si="200"/>
        <v>0.1635649622</v>
      </c>
      <c r="AN69" s="22" t="s">
        <v>17</v>
      </c>
      <c r="AO69" s="22" t="s">
        <v>17</v>
      </c>
      <c r="AP69" s="21">
        <f t="shared" si="7"/>
        <v>0.04263374575</v>
      </c>
      <c r="AQ69" s="22" t="s">
        <v>17</v>
      </c>
      <c r="AR69" s="21">
        <f t="shared" ref="AR69:AU69" si="201">AD69*H69/$AI69</f>
        <v>0.05768573614</v>
      </c>
      <c r="AS69" s="21">
        <f t="shared" si="201"/>
        <v>0.4074234789</v>
      </c>
      <c r="AT69" s="21">
        <f t="shared" si="201"/>
        <v>0.2040073551</v>
      </c>
      <c r="AU69" s="23">
        <f t="shared" si="201"/>
        <v>0.05459397595</v>
      </c>
    </row>
    <row r="70" ht="15.75" customHeight="1">
      <c r="A70" s="9">
        <v>45589.0</v>
      </c>
      <c r="B70" s="10">
        <v>321.45</v>
      </c>
      <c r="C70" s="10">
        <v>300.65</v>
      </c>
      <c r="D70" s="10">
        <v>269.1</v>
      </c>
      <c r="E70" s="10">
        <v>69.15</v>
      </c>
      <c r="F70" s="10">
        <v>794.55</v>
      </c>
      <c r="G70" s="10">
        <v>153.27</v>
      </c>
      <c r="H70" s="10">
        <v>535.0</v>
      </c>
      <c r="I70" s="10">
        <v>7488.0</v>
      </c>
      <c r="J70" s="10">
        <v>271.35</v>
      </c>
      <c r="K70" s="11">
        <v>8.13</v>
      </c>
      <c r="M70" s="20">
        <f t="shared" ref="M70:V70" si="202">LN(B70/B69)</f>
        <v>-0.004965099416</v>
      </c>
      <c r="N70" s="21">
        <f t="shared" si="202"/>
        <v>-0.002989042411</v>
      </c>
      <c r="O70" s="21">
        <f t="shared" si="202"/>
        <v>-0.006482104371</v>
      </c>
      <c r="P70" s="21">
        <f t="shared" si="202"/>
        <v>0.004347832936</v>
      </c>
      <c r="Q70" s="21">
        <f t="shared" si="202"/>
        <v>0.01081912423</v>
      </c>
      <c r="R70" s="21">
        <f t="shared" si="202"/>
        <v>0.002155384395</v>
      </c>
      <c r="S70" s="21">
        <f t="shared" si="202"/>
        <v>0.006093292816</v>
      </c>
      <c r="T70" s="21">
        <f t="shared" si="202"/>
        <v>-0.00310681415</v>
      </c>
      <c r="U70" s="21">
        <f t="shared" si="202"/>
        <v>0.01000008333</v>
      </c>
      <c r="V70" s="23">
        <f t="shared" si="202"/>
        <v>-0.01465227679</v>
      </c>
      <c r="X70" s="15">
        <v>4.0</v>
      </c>
      <c r="Y70" s="1">
        <v>10.0</v>
      </c>
      <c r="Z70" s="16" t="s">
        <v>17</v>
      </c>
      <c r="AA70" s="16" t="s">
        <v>17</v>
      </c>
      <c r="AB70" s="1">
        <v>1.0</v>
      </c>
      <c r="AC70" s="16" t="s">
        <v>17</v>
      </c>
      <c r="AD70" s="1">
        <v>2.0</v>
      </c>
      <c r="AE70" s="1">
        <v>1.0</v>
      </c>
      <c r="AF70" s="1">
        <v>14.0</v>
      </c>
      <c r="AG70" s="17">
        <v>122.0</v>
      </c>
      <c r="AI70" s="18">
        <f t="shared" si="5"/>
        <v>18435.61</v>
      </c>
      <c r="AJ70" s="24">
        <f t="shared" si="10"/>
        <v>-0.00002657864254</v>
      </c>
      <c r="AL70" s="20">
        <f t="shared" ref="AL70:AM70" si="203">X70*B70/$AI70</f>
        <v>0.06974545458</v>
      </c>
      <c r="AM70" s="21">
        <f t="shared" si="203"/>
        <v>0.163081124</v>
      </c>
      <c r="AN70" s="22" t="s">
        <v>17</v>
      </c>
      <c r="AO70" s="22" t="s">
        <v>17</v>
      </c>
      <c r="AP70" s="21">
        <f t="shared" si="7"/>
        <v>0.04309865527</v>
      </c>
      <c r="AQ70" s="22" t="s">
        <v>17</v>
      </c>
      <c r="AR70" s="21">
        <f t="shared" ref="AR70:AU70" si="204">AD70*H70/$AI70</f>
        <v>0.05803984788</v>
      </c>
      <c r="AS70" s="21">
        <f t="shared" si="204"/>
        <v>0.4061704495</v>
      </c>
      <c r="AT70" s="21">
        <f t="shared" si="204"/>
        <v>0.2060631571</v>
      </c>
      <c r="AU70" s="23">
        <f t="shared" si="204"/>
        <v>0.0538013117</v>
      </c>
    </row>
    <row r="71" ht="15.75" customHeight="1">
      <c r="A71" s="9">
        <v>45590.0</v>
      </c>
      <c r="B71" s="10">
        <v>306.3</v>
      </c>
      <c r="C71" s="10">
        <v>284.0</v>
      </c>
      <c r="D71" s="10">
        <v>264.05</v>
      </c>
      <c r="E71" s="10">
        <v>67.47</v>
      </c>
      <c r="F71" s="10">
        <v>780.95</v>
      </c>
      <c r="G71" s="10">
        <v>146.31</v>
      </c>
      <c r="H71" s="10">
        <v>521.95</v>
      </c>
      <c r="I71" s="10">
        <v>7361.45</v>
      </c>
      <c r="J71" s="10">
        <v>272.35</v>
      </c>
      <c r="K71" s="11">
        <v>7.66</v>
      </c>
      <c r="M71" s="20">
        <f t="shared" ref="M71:V71" si="205">LN(B71/B70)</f>
        <v>-0.04827699675</v>
      </c>
      <c r="N71" s="21">
        <f t="shared" si="205"/>
        <v>-0.05697255932</v>
      </c>
      <c r="O71" s="21">
        <f t="shared" si="205"/>
        <v>-0.01894457858</v>
      </c>
      <c r="P71" s="21">
        <f t="shared" si="205"/>
        <v>-0.02459500347</v>
      </c>
      <c r="Q71" s="21">
        <f t="shared" si="205"/>
        <v>-0.01726478935</v>
      </c>
      <c r="R71" s="21">
        <f t="shared" si="205"/>
        <v>-0.04647341362</v>
      </c>
      <c r="S71" s="21">
        <f t="shared" si="205"/>
        <v>-0.02469494904</v>
      </c>
      <c r="T71" s="21">
        <f t="shared" si="205"/>
        <v>-0.01704481497</v>
      </c>
      <c r="U71" s="21">
        <f t="shared" si="205"/>
        <v>0.00367850332</v>
      </c>
      <c r="V71" s="23">
        <f t="shared" si="205"/>
        <v>-0.05954893981</v>
      </c>
      <c r="X71" s="15">
        <v>4.0</v>
      </c>
      <c r="Y71" s="1">
        <v>10.0</v>
      </c>
      <c r="Z71" s="16" t="s">
        <v>17</v>
      </c>
      <c r="AA71" s="16" t="s">
        <v>17</v>
      </c>
      <c r="AB71" s="1">
        <v>1.0</v>
      </c>
      <c r="AC71" s="16" t="s">
        <v>17</v>
      </c>
      <c r="AD71" s="1">
        <v>2.0</v>
      </c>
      <c r="AE71" s="1">
        <v>1.0</v>
      </c>
      <c r="AF71" s="1">
        <v>14.0</v>
      </c>
      <c r="AG71" s="17">
        <v>122.0</v>
      </c>
      <c r="AI71" s="18">
        <f t="shared" si="5"/>
        <v>17998.92</v>
      </c>
      <c r="AJ71" s="24">
        <f t="shared" si="10"/>
        <v>-0.02397236428</v>
      </c>
      <c r="AL71" s="20">
        <f t="shared" ref="AL71:AM71" si="206">X71*B71/$AI71</f>
        <v>0.06807075091</v>
      </c>
      <c r="AM71" s="21">
        <f t="shared" si="206"/>
        <v>0.157787245</v>
      </c>
      <c r="AN71" s="22" t="s">
        <v>17</v>
      </c>
      <c r="AO71" s="22" t="s">
        <v>17</v>
      </c>
      <c r="AP71" s="21">
        <f t="shared" si="7"/>
        <v>0.04338871443</v>
      </c>
      <c r="AQ71" s="22" t="s">
        <v>17</v>
      </c>
      <c r="AR71" s="21">
        <f t="shared" ref="AR71:AU71" si="207">AD71*H71/$AI71</f>
        <v>0.05799792432</v>
      </c>
      <c r="AS71" s="21">
        <f t="shared" si="207"/>
        <v>0.4089939841</v>
      </c>
      <c r="AT71" s="21">
        <f t="shared" si="207"/>
        <v>0.2118404882</v>
      </c>
      <c r="AU71" s="23">
        <f t="shared" si="207"/>
        <v>0.05192089303</v>
      </c>
    </row>
    <row r="72" ht="15.75" customHeight="1">
      <c r="A72" s="9">
        <v>45593.0</v>
      </c>
      <c r="B72" s="10">
        <v>310.4</v>
      </c>
      <c r="C72" s="10">
        <v>289.35</v>
      </c>
      <c r="D72" s="10">
        <v>263.35</v>
      </c>
      <c r="E72" s="10">
        <v>70.84</v>
      </c>
      <c r="F72" s="10">
        <v>792.05</v>
      </c>
      <c r="G72" s="10">
        <v>147.02</v>
      </c>
      <c r="H72" s="10">
        <v>531.8</v>
      </c>
      <c r="I72" s="10">
        <v>7307.85</v>
      </c>
      <c r="J72" s="10">
        <v>270.05</v>
      </c>
      <c r="K72" s="11">
        <v>8.25</v>
      </c>
      <c r="M72" s="20">
        <f t="shared" ref="M72:V72" si="208">LN(B72/B71)</f>
        <v>0.01329677447</v>
      </c>
      <c r="N72" s="21">
        <f t="shared" si="208"/>
        <v>0.01866278986</v>
      </c>
      <c r="O72" s="21">
        <f t="shared" si="208"/>
        <v>-0.002654533224</v>
      </c>
      <c r="P72" s="21">
        <f t="shared" si="208"/>
        <v>0.04874075828</v>
      </c>
      <c r="Q72" s="21">
        <f t="shared" si="208"/>
        <v>0.01411339383</v>
      </c>
      <c r="R72" s="21">
        <f t="shared" si="208"/>
        <v>0.004840973556</v>
      </c>
      <c r="S72" s="21">
        <f t="shared" si="208"/>
        <v>0.01869568095</v>
      </c>
      <c r="T72" s="21">
        <f t="shared" si="208"/>
        <v>-0.007307811353</v>
      </c>
      <c r="U72" s="21">
        <f t="shared" si="208"/>
        <v>-0.008480876791</v>
      </c>
      <c r="V72" s="23">
        <f t="shared" si="208"/>
        <v>0.07420121659</v>
      </c>
      <c r="X72" s="15">
        <v>4.0</v>
      </c>
      <c r="Y72" s="1">
        <v>10.0</v>
      </c>
      <c r="Z72" s="16" t="s">
        <v>17</v>
      </c>
      <c r="AA72" s="16" t="s">
        <v>17</v>
      </c>
      <c r="AB72" s="1">
        <v>1.0</v>
      </c>
      <c r="AC72" s="16" t="s">
        <v>17</v>
      </c>
      <c r="AD72" s="1">
        <v>2.0</v>
      </c>
      <c r="AE72" s="1">
        <v>1.0</v>
      </c>
      <c r="AF72" s="1">
        <v>14.0</v>
      </c>
      <c r="AG72" s="17">
        <v>122.0</v>
      </c>
      <c r="AI72" s="18">
        <f t="shared" si="5"/>
        <v>18085.8</v>
      </c>
      <c r="AJ72" s="24">
        <f t="shared" si="10"/>
        <v>0.004815343884</v>
      </c>
      <c r="AL72" s="20">
        <f t="shared" ref="AL72:AM72" si="209">X72*B72/$AI72</f>
        <v>0.06865054352</v>
      </c>
      <c r="AM72" s="21">
        <f t="shared" si="209"/>
        <v>0.1599873934</v>
      </c>
      <c r="AN72" s="22" t="s">
        <v>17</v>
      </c>
      <c r="AO72" s="22" t="s">
        <v>17</v>
      </c>
      <c r="AP72" s="21">
        <f t="shared" si="7"/>
        <v>0.04379402625</v>
      </c>
      <c r="AQ72" s="22" t="s">
        <v>17</v>
      </c>
      <c r="AR72" s="21">
        <f t="shared" ref="AR72:AU72" si="210">AD72*H72/$AI72</f>
        <v>0.05880856805</v>
      </c>
      <c r="AS72" s="21">
        <f t="shared" si="210"/>
        <v>0.4040656205</v>
      </c>
      <c r="AT72" s="21">
        <f t="shared" si="210"/>
        <v>0.2090424532</v>
      </c>
      <c r="AU72" s="23">
        <f t="shared" si="210"/>
        <v>0.05565139502</v>
      </c>
    </row>
    <row r="73" ht="15.75" customHeight="1">
      <c r="A73" s="9">
        <v>45594.0</v>
      </c>
      <c r="B73" s="10">
        <v>311.45</v>
      </c>
      <c r="C73" s="10">
        <v>288.75</v>
      </c>
      <c r="D73" s="10">
        <v>265.0</v>
      </c>
      <c r="E73" s="10">
        <v>68.87</v>
      </c>
      <c r="F73" s="10">
        <v>832.7</v>
      </c>
      <c r="G73" s="10">
        <v>144.12</v>
      </c>
      <c r="H73" s="10">
        <v>534.65</v>
      </c>
      <c r="I73" s="10">
        <v>7410.3</v>
      </c>
      <c r="J73" s="10">
        <v>283.65</v>
      </c>
      <c r="K73" s="11">
        <v>7.96</v>
      </c>
      <c r="M73" s="20">
        <f t="shared" ref="M73:V73" si="211">LN(B73/B72)</f>
        <v>0.003377023391</v>
      </c>
      <c r="N73" s="21">
        <f t="shared" si="211"/>
        <v>-0.002075766184</v>
      </c>
      <c r="O73" s="21">
        <f t="shared" si="211"/>
        <v>0.006245880057</v>
      </c>
      <c r="P73" s="21">
        <f t="shared" si="211"/>
        <v>-0.02820314336</v>
      </c>
      <c r="Q73" s="21">
        <f t="shared" si="211"/>
        <v>0.05004891211</v>
      </c>
      <c r="R73" s="21">
        <f t="shared" si="211"/>
        <v>-0.01992234607</v>
      </c>
      <c r="S73" s="21">
        <f t="shared" si="211"/>
        <v>0.005344848394</v>
      </c>
      <c r="T73" s="21">
        <f t="shared" si="211"/>
        <v>0.01392181146</v>
      </c>
      <c r="U73" s="21">
        <f t="shared" si="211"/>
        <v>0.04913395673</v>
      </c>
      <c r="V73" s="23">
        <f t="shared" si="211"/>
        <v>-0.03578420049</v>
      </c>
      <c r="X73" s="15">
        <v>4.0</v>
      </c>
      <c r="Y73" s="1">
        <v>10.0</v>
      </c>
      <c r="Z73" s="16" t="s">
        <v>17</v>
      </c>
      <c r="AA73" s="16" t="s">
        <v>17</v>
      </c>
      <c r="AB73" s="1">
        <v>1.0</v>
      </c>
      <c r="AC73" s="16" t="s">
        <v>17</v>
      </c>
      <c r="AD73" s="1">
        <v>2.0</v>
      </c>
      <c r="AE73" s="1">
        <v>1.0</v>
      </c>
      <c r="AF73" s="1">
        <v>14.0</v>
      </c>
      <c r="AG73" s="17">
        <v>122.0</v>
      </c>
      <c r="AI73" s="18">
        <f t="shared" si="5"/>
        <v>18387.82</v>
      </c>
      <c r="AJ73" s="24">
        <f t="shared" si="10"/>
        <v>0.01656138892</v>
      </c>
      <c r="AL73" s="20">
        <f t="shared" ref="AL73:AM73" si="212">X73*B73/$AI73</f>
        <v>0.0677513702</v>
      </c>
      <c r="AM73" s="21">
        <f t="shared" si="212"/>
        <v>0.157033297</v>
      </c>
      <c r="AN73" s="22" t="s">
        <v>17</v>
      </c>
      <c r="AO73" s="22" t="s">
        <v>17</v>
      </c>
      <c r="AP73" s="21">
        <f t="shared" si="7"/>
        <v>0.04528541176</v>
      </c>
      <c r="AQ73" s="22" t="s">
        <v>17</v>
      </c>
      <c r="AR73" s="21">
        <f t="shared" ref="AR73:AU73" si="213">AD73*H73/$AI73</f>
        <v>0.05815262494</v>
      </c>
      <c r="AS73" s="21">
        <f t="shared" si="213"/>
        <v>0.4030004644</v>
      </c>
      <c r="AT73" s="21">
        <f t="shared" si="213"/>
        <v>0.2159636107</v>
      </c>
      <c r="AU73" s="23">
        <f t="shared" si="213"/>
        <v>0.05281322093</v>
      </c>
    </row>
    <row r="74" ht="15.75" customHeight="1">
      <c r="A74" s="9">
        <v>45595.0</v>
      </c>
      <c r="B74" s="10">
        <v>311.3</v>
      </c>
      <c r="C74" s="10">
        <v>295.0</v>
      </c>
      <c r="D74" s="10">
        <v>261.65</v>
      </c>
      <c r="E74" s="10">
        <v>68.13</v>
      </c>
      <c r="F74" s="10">
        <v>822.45</v>
      </c>
      <c r="G74" s="10">
        <v>143.4</v>
      </c>
      <c r="H74" s="10">
        <v>546.25</v>
      </c>
      <c r="I74" s="10">
        <v>7252.45</v>
      </c>
      <c r="J74" s="10">
        <v>288.55</v>
      </c>
      <c r="K74" s="11">
        <v>7.68</v>
      </c>
      <c r="M74" s="20">
        <f t="shared" ref="M74:V74" si="214">LN(B74/B73)</f>
        <v>-0.0004817342526</v>
      </c>
      <c r="N74" s="21">
        <f t="shared" si="214"/>
        <v>0.0214140945</v>
      </c>
      <c r="O74" s="21">
        <f t="shared" si="214"/>
        <v>-0.01272209317</v>
      </c>
      <c r="P74" s="21">
        <f t="shared" si="214"/>
        <v>-0.01080302477</v>
      </c>
      <c r="Q74" s="21">
        <f t="shared" si="214"/>
        <v>-0.01238574272</v>
      </c>
      <c r="R74" s="21">
        <f t="shared" si="214"/>
        <v>-0.005008357714</v>
      </c>
      <c r="S74" s="21">
        <f t="shared" si="214"/>
        <v>0.02146441921</v>
      </c>
      <c r="T74" s="21">
        <f t="shared" si="214"/>
        <v>-0.0215315815</v>
      </c>
      <c r="U74" s="21">
        <f t="shared" si="214"/>
        <v>0.01712729738</v>
      </c>
      <c r="V74" s="23">
        <f t="shared" si="214"/>
        <v>-0.0358094527</v>
      </c>
      <c r="X74" s="15">
        <v>4.0</v>
      </c>
      <c r="Y74" s="1">
        <v>10.0</v>
      </c>
      <c r="Z74" s="16" t="s">
        <v>17</v>
      </c>
      <c r="AA74" s="16" t="s">
        <v>17</v>
      </c>
      <c r="AB74" s="1">
        <v>1.0</v>
      </c>
      <c r="AC74" s="16" t="s">
        <v>17</v>
      </c>
      <c r="AD74" s="1">
        <v>2.0</v>
      </c>
      <c r="AE74" s="1">
        <v>1.0</v>
      </c>
      <c r="AF74" s="1">
        <v>14.0</v>
      </c>
      <c r="AG74" s="17">
        <v>122.0</v>
      </c>
      <c r="AI74" s="18">
        <f t="shared" si="5"/>
        <v>18339.26</v>
      </c>
      <c r="AJ74" s="24">
        <f t="shared" si="10"/>
        <v>-0.002644371853</v>
      </c>
      <c r="AL74" s="20">
        <f t="shared" ref="AL74:AM74" si="215">X74*B74/$AI74</f>
        <v>0.06789805041</v>
      </c>
      <c r="AM74" s="21">
        <f t="shared" si="215"/>
        <v>0.1608570902</v>
      </c>
      <c r="AN74" s="22" t="s">
        <v>17</v>
      </c>
      <c r="AO74" s="22" t="s">
        <v>17</v>
      </c>
      <c r="AP74" s="21">
        <f t="shared" si="7"/>
        <v>0.04484641147</v>
      </c>
      <c r="AQ74" s="22" t="s">
        <v>17</v>
      </c>
      <c r="AR74" s="21">
        <f t="shared" ref="AR74:AU74" si="216">AD74*H74/$AI74</f>
        <v>0.0595716512</v>
      </c>
      <c r="AS74" s="21">
        <f t="shared" si="216"/>
        <v>0.3954603403</v>
      </c>
      <c r="AT74" s="21">
        <f t="shared" si="216"/>
        <v>0.2202760635</v>
      </c>
      <c r="AU74" s="23">
        <f t="shared" si="216"/>
        <v>0.05109039296</v>
      </c>
    </row>
    <row r="75" ht="15.75" customHeight="1">
      <c r="A75" s="9">
        <v>45596.0</v>
      </c>
      <c r="B75" s="10">
        <v>310.75</v>
      </c>
      <c r="C75" s="10">
        <v>303.35</v>
      </c>
      <c r="D75" s="10">
        <v>266.15</v>
      </c>
      <c r="E75" s="10">
        <v>66.95</v>
      </c>
      <c r="F75" s="10">
        <v>820.2</v>
      </c>
      <c r="G75" s="10">
        <v>142.62</v>
      </c>
      <c r="H75" s="10">
        <v>553.65</v>
      </c>
      <c r="I75" s="10">
        <v>7128.35</v>
      </c>
      <c r="J75" s="10">
        <v>284.9</v>
      </c>
      <c r="K75" s="11">
        <v>8.12</v>
      </c>
      <c r="M75" s="20">
        <f t="shared" ref="M75:V75" si="217">LN(B75/B74)</f>
        <v>-0.001768347057</v>
      </c>
      <c r="N75" s="21">
        <f t="shared" si="217"/>
        <v>0.02791189805</v>
      </c>
      <c r="O75" s="21">
        <f t="shared" si="217"/>
        <v>0.0170523268</v>
      </c>
      <c r="P75" s="21">
        <f t="shared" si="217"/>
        <v>-0.01747157265</v>
      </c>
      <c r="Q75" s="21">
        <f t="shared" si="217"/>
        <v>-0.00273947756</v>
      </c>
      <c r="R75" s="21">
        <f t="shared" si="217"/>
        <v>-0.005454177565</v>
      </c>
      <c r="S75" s="21">
        <f t="shared" si="217"/>
        <v>0.01345597173</v>
      </c>
      <c r="T75" s="21">
        <f t="shared" si="217"/>
        <v>-0.01725955172</v>
      </c>
      <c r="U75" s="21">
        <f t="shared" si="217"/>
        <v>-0.01273013965</v>
      </c>
      <c r="V75" s="23">
        <f t="shared" si="217"/>
        <v>0.05571060701</v>
      </c>
      <c r="X75" s="15">
        <v>4.0</v>
      </c>
      <c r="Y75" s="1">
        <v>10.0</v>
      </c>
      <c r="Z75" s="16" t="s">
        <v>17</v>
      </c>
      <c r="AA75" s="16" t="s">
        <v>17</v>
      </c>
      <c r="AB75" s="1">
        <v>1.0</v>
      </c>
      <c r="AC75" s="16" t="s">
        <v>17</v>
      </c>
      <c r="AD75" s="1">
        <v>2.0</v>
      </c>
      <c r="AE75" s="1">
        <v>1.0</v>
      </c>
      <c r="AF75" s="1">
        <v>14.0</v>
      </c>
      <c r="AG75" s="17">
        <v>122.0</v>
      </c>
      <c r="AI75" s="18">
        <f t="shared" si="5"/>
        <v>18311.59</v>
      </c>
      <c r="AJ75" s="24">
        <f t="shared" si="10"/>
        <v>-0.00150992434</v>
      </c>
      <c r="AL75" s="20">
        <f t="shared" ref="AL75:AM75" si="218">X75*B75/$AI75</f>
        <v>0.06788050628</v>
      </c>
      <c r="AM75" s="21">
        <f t="shared" si="218"/>
        <v>0.1656601093</v>
      </c>
      <c r="AN75" s="22" t="s">
        <v>17</v>
      </c>
      <c r="AO75" s="22" t="s">
        <v>17</v>
      </c>
      <c r="AP75" s="21">
        <f t="shared" si="7"/>
        <v>0.04479130431</v>
      </c>
      <c r="AQ75" s="22" t="s">
        <v>17</v>
      </c>
      <c r="AR75" s="21">
        <f t="shared" ref="AR75:AU75" si="219">AD75*H75/$AI75</f>
        <v>0.06046989912</v>
      </c>
      <c r="AS75" s="21">
        <f t="shared" si="219"/>
        <v>0.3892807779</v>
      </c>
      <c r="AT75" s="21">
        <f t="shared" si="219"/>
        <v>0.2178183325</v>
      </c>
      <c r="AU75" s="23">
        <f t="shared" si="219"/>
        <v>0.05409907059</v>
      </c>
    </row>
    <row r="76" ht="15.75" customHeight="1">
      <c r="A76" s="9">
        <v>45597.0</v>
      </c>
      <c r="B76" s="10">
        <v>313.0</v>
      </c>
      <c r="C76" s="10">
        <v>305.55</v>
      </c>
      <c r="D76" s="10">
        <v>271.75</v>
      </c>
      <c r="E76" s="10">
        <v>68.14</v>
      </c>
      <c r="F76" s="10">
        <v>821.2</v>
      </c>
      <c r="G76" s="10">
        <v>144.99</v>
      </c>
      <c r="H76" s="10">
        <v>558.4</v>
      </c>
      <c r="I76" s="10">
        <v>7149.0</v>
      </c>
      <c r="J76" s="10">
        <v>288.65</v>
      </c>
      <c r="K76" s="11">
        <v>8.45</v>
      </c>
      <c r="M76" s="20">
        <f t="shared" ref="M76:V76" si="220">LN(B76/B75)</f>
        <v>0.007214460149</v>
      </c>
      <c r="N76" s="21">
        <f t="shared" si="220"/>
        <v>0.007226176953</v>
      </c>
      <c r="O76" s="21">
        <f t="shared" si="220"/>
        <v>0.02082246638</v>
      </c>
      <c r="P76" s="21">
        <f t="shared" si="220"/>
        <v>0.0176183401</v>
      </c>
      <c r="Q76" s="21">
        <f t="shared" si="220"/>
        <v>0.001218472187</v>
      </c>
      <c r="R76" s="21">
        <f t="shared" si="220"/>
        <v>0.01648102392</v>
      </c>
      <c r="S76" s="21">
        <f t="shared" si="220"/>
        <v>0.008542833304</v>
      </c>
      <c r="T76" s="21">
        <f t="shared" si="220"/>
        <v>0.002892695689</v>
      </c>
      <c r="U76" s="21">
        <f t="shared" si="220"/>
        <v>0.01307664</v>
      </c>
      <c r="V76" s="23">
        <f t="shared" si="220"/>
        <v>0.0398362872</v>
      </c>
      <c r="X76" s="15">
        <v>4.0</v>
      </c>
      <c r="Y76" s="1">
        <v>10.0</v>
      </c>
      <c r="Z76" s="16" t="s">
        <v>17</v>
      </c>
      <c r="AA76" s="16" t="s">
        <v>17</v>
      </c>
      <c r="AB76" s="1">
        <v>1.0</v>
      </c>
      <c r="AC76" s="16" t="s">
        <v>17</v>
      </c>
      <c r="AD76" s="1">
        <v>2.0</v>
      </c>
      <c r="AE76" s="1">
        <v>1.0</v>
      </c>
      <c r="AF76" s="1">
        <v>14.0</v>
      </c>
      <c r="AG76" s="17">
        <v>122.0</v>
      </c>
      <c r="AI76" s="18">
        <f t="shared" si="5"/>
        <v>18466.5</v>
      </c>
      <c r="AJ76" s="24">
        <f t="shared" si="10"/>
        <v>0.008424087064</v>
      </c>
      <c r="AL76" s="20">
        <f t="shared" ref="AL76:AM76" si="221">X76*B76/$AI76</f>
        <v>0.06779844583</v>
      </c>
      <c r="AM76" s="21">
        <f t="shared" si="221"/>
        <v>0.1654617821</v>
      </c>
      <c r="AN76" s="22" t="s">
        <v>17</v>
      </c>
      <c r="AO76" s="22" t="s">
        <v>17</v>
      </c>
      <c r="AP76" s="21">
        <f t="shared" si="7"/>
        <v>0.04446971543</v>
      </c>
      <c r="AQ76" s="22" t="s">
        <v>17</v>
      </c>
      <c r="AR76" s="21">
        <f t="shared" ref="AR76:AU76" si="222">AD76*H76/$AI76</f>
        <v>0.06047708012</v>
      </c>
      <c r="AS76" s="21">
        <f t="shared" si="222"/>
        <v>0.3871334579</v>
      </c>
      <c r="AT76" s="21">
        <f t="shared" si="222"/>
        <v>0.218834105</v>
      </c>
      <c r="AU76" s="23">
        <f t="shared" si="222"/>
        <v>0.05582541359</v>
      </c>
    </row>
    <row r="77" ht="15.75" customHeight="1">
      <c r="A77" s="9">
        <v>45600.0</v>
      </c>
      <c r="B77" s="10">
        <v>303.45</v>
      </c>
      <c r="C77" s="10">
        <v>302.3</v>
      </c>
      <c r="D77" s="10">
        <v>265.3</v>
      </c>
      <c r="E77" s="10">
        <v>66.32</v>
      </c>
      <c r="F77" s="10">
        <v>829.85</v>
      </c>
      <c r="G77" s="10">
        <v>138.93</v>
      </c>
      <c r="H77" s="10">
        <v>552.65</v>
      </c>
      <c r="I77" s="10">
        <v>7063.75</v>
      </c>
      <c r="J77" s="10">
        <v>284.15</v>
      </c>
      <c r="K77" s="11">
        <v>7.88</v>
      </c>
      <c r="M77" s="20">
        <f t="shared" ref="M77:V77" si="223">LN(B77/B76)</f>
        <v>-0.03098633826</v>
      </c>
      <c r="N77" s="21">
        <f t="shared" si="223"/>
        <v>-0.01069352956</v>
      </c>
      <c r="O77" s="21">
        <f t="shared" si="223"/>
        <v>-0.02402126486</v>
      </c>
      <c r="P77" s="21">
        <f t="shared" si="223"/>
        <v>-0.02707290141</v>
      </c>
      <c r="Q77" s="21">
        <f t="shared" si="223"/>
        <v>0.01047827642</v>
      </c>
      <c r="R77" s="21">
        <f t="shared" si="223"/>
        <v>-0.04269456536</v>
      </c>
      <c r="S77" s="21">
        <f t="shared" si="223"/>
        <v>-0.01035066169</v>
      </c>
      <c r="T77" s="21">
        <f t="shared" si="223"/>
        <v>-0.01199641482</v>
      </c>
      <c r="U77" s="21">
        <f t="shared" si="223"/>
        <v>-0.01571261376</v>
      </c>
      <c r="V77" s="23">
        <f t="shared" si="223"/>
        <v>-0.0698385375</v>
      </c>
      <c r="X77" s="15">
        <v>4.0</v>
      </c>
      <c r="Y77" s="1">
        <v>10.0</v>
      </c>
      <c r="Z77" s="16" t="s">
        <v>17</v>
      </c>
      <c r="AA77" s="16" t="s">
        <v>17</v>
      </c>
      <c r="AB77" s="1">
        <v>1.0</v>
      </c>
      <c r="AC77" s="16" t="s">
        <v>17</v>
      </c>
      <c r="AD77" s="1">
        <v>2.0</v>
      </c>
      <c r="AE77" s="1">
        <v>1.0</v>
      </c>
      <c r="AF77" s="1">
        <v>14.0</v>
      </c>
      <c r="AG77" s="17">
        <v>122.0</v>
      </c>
      <c r="AI77" s="18">
        <f t="shared" si="5"/>
        <v>18175.16</v>
      </c>
      <c r="AJ77" s="24">
        <f t="shared" si="10"/>
        <v>-0.01590245309</v>
      </c>
      <c r="AL77" s="20">
        <f t="shared" ref="AL77:AM77" si="224">X77*B77/$AI77</f>
        <v>0.0667834561</v>
      </c>
      <c r="AM77" s="21">
        <f t="shared" si="224"/>
        <v>0.1663259085</v>
      </c>
      <c r="AN77" s="22" t="s">
        <v>17</v>
      </c>
      <c r="AO77" s="22" t="s">
        <v>17</v>
      </c>
      <c r="AP77" s="21">
        <f t="shared" si="7"/>
        <v>0.04565847013</v>
      </c>
      <c r="AQ77" s="22" t="s">
        <v>17</v>
      </c>
      <c r="AR77" s="21">
        <f t="shared" ref="AR77:AU77" si="225">AD77*H77/$AI77</f>
        <v>0.06081377</v>
      </c>
      <c r="AS77" s="21">
        <f t="shared" si="225"/>
        <v>0.3886485731</v>
      </c>
      <c r="AT77" s="21">
        <f t="shared" si="225"/>
        <v>0.2188756523</v>
      </c>
      <c r="AU77" s="23">
        <f t="shared" si="225"/>
        <v>0.05289416984</v>
      </c>
    </row>
    <row r="78" ht="15.75" customHeight="1">
      <c r="A78" s="9">
        <v>45601.0</v>
      </c>
      <c r="B78" s="10">
        <v>307.95</v>
      </c>
      <c r="C78" s="10">
        <v>304.0</v>
      </c>
      <c r="D78" s="10">
        <v>267.4</v>
      </c>
      <c r="E78" s="10">
        <v>67.37</v>
      </c>
      <c r="F78" s="10">
        <v>849.2</v>
      </c>
      <c r="G78" s="10">
        <v>140.8</v>
      </c>
      <c r="H78" s="10">
        <v>559.05</v>
      </c>
      <c r="I78" s="10">
        <v>6968.35</v>
      </c>
      <c r="J78" s="10">
        <v>286.35</v>
      </c>
      <c r="K78" s="11">
        <v>8.14</v>
      </c>
      <c r="M78" s="20">
        <f t="shared" ref="M78:V78" si="226">LN(B78/B77)</f>
        <v>0.01472057985</v>
      </c>
      <c r="N78" s="21">
        <f t="shared" si="226"/>
        <v>0.005607799621</v>
      </c>
      <c r="O78" s="21">
        <f t="shared" si="226"/>
        <v>0.007884403524</v>
      </c>
      <c r="P78" s="21">
        <f t="shared" si="226"/>
        <v>0.01570830415</v>
      </c>
      <c r="Q78" s="21">
        <f t="shared" si="226"/>
        <v>0.02304976826</v>
      </c>
      <c r="R78" s="21">
        <f t="shared" si="226"/>
        <v>0.01337023456</v>
      </c>
      <c r="S78" s="21">
        <f t="shared" si="226"/>
        <v>0.01151402484</v>
      </c>
      <c r="T78" s="21">
        <f t="shared" si="226"/>
        <v>-0.01359760405</v>
      </c>
      <c r="U78" s="21">
        <f t="shared" si="226"/>
        <v>0.007712571097</v>
      </c>
      <c r="V78" s="23">
        <f t="shared" si="226"/>
        <v>0.03246227614</v>
      </c>
      <c r="X78" s="15">
        <v>4.0</v>
      </c>
      <c r="Y78" s="1">
        <v>10.0</v>
      </c>
      <c r="Z78" s="16" t="s">
        <v>17</v>
      </c>
      <c r="AA78" s="16" t="s">
        <v>17</v>
      </c>
      <c r="AB78" s="1">
        <v>1.0</v>
      </c>
      <c r="AC78" s="16" t="s">
        <v>17</v>
      </c>
      <c r="AD78" s="1">
        <v>2.0</v>
      </c>
      <c r="AE78" s="1">
        <v>1.0</v>
      </c>
      <c r="AF78" s="1">
        <v>14.0</v>
      </c>
      <c r="AG78" s="17">
        <v>122.0</v>
      </c>
      <c r="AI78" s="18">
        <f t="shared" si="5"/>
        <v>18209.43</v>
      </c>
      <c r="AJ78" s="24">
        <f t="shared" si="10"/>
        <v>0.001883765085</v>
      </c>
      <c r="AL78" s="20">
        <f t="shared" ref="AL78:AM78" si="227">X78*B78/$AI78</f>
        <v>0.06764626899</v>
      </c>
      <c r="AM78" s="21">
        <f t="shared" si="227"/>
        <v>0.1669464667</v>
      </c>
      <c r="AN78" s="22" t="s">
        <v>17</v>
      </c>
      <c r="AO78" s="22" t="s">
        <v>17</v>
      </c>
      <c r="AP78" s="21">
        <f t="shared" si="7"/>
        <v>0.04663517749</v>
      </c>
      <c r="AQ78" s="22" t="s">
        <v>17</v>
      </c>
      <c r="AR78" s="21">
        <f t="shared" ref="AR78:AU78" si="228">AD78*H78/$AI78</f>
        <v>0.06140225147</v>
      </c>
      <c r="AS78" s="21">
        <f t="shared" si="228"/>
        <v>0.3826780959</v>
      </c>
      <c r="AT78" s="21">
        <f t="shared" si="228"/>
        <v>0.2201551614</v>
      </c>
      <c r="AU78" s="23">
        <f t="shared" si="228"/>
        <v>0.05453657803</v>
      </c>
    </row>
    <row r="79" ht="15.75" customHeight="1">
      <c r="A79" s="9">
        <v>45602.0</v>
      </c>
      <c r="B79" s="10">
        <v>317.0</v>
      </c>
      <c r="C79" s="10">
        <v>302.7</v>
      </c>
      <c r="D79" s="10">
        <v>269.05</v>
      </c>
      <c r="E79" s="10">
        <v>69.32</v>
      </c>
      <c r="F79" s="10">
        <v>854.8</v>
      </c>
      <c r="G79" s="10">
        <v>144.61</v>
      </c>
      <c r="H79" s="10">
        <v>567.25</v>
      </c>
      <c r="I79" s="10">
        <v>6955.45</v>
      </c>
      <c r="J79" s="10">
        <v>301.85</v>
      </c>
      <c r="K79" s="11">
        <v>8.17</v>
      </c>
      <c r="M79" s="20">
        <f t="shared" ref="M79:V79" si="229">LN(B79/B78)</f>
        <v>0.02896434174</v>
      </c>
      <c r="N79" s="21">
        <f t="shared" si="229"/>
        <v>-0.004285485379</v>
      </c>
      <c r="O79" s="21">
        <f t="shared" si="229"/>
        <v>0.006151571268</v>
      </c>
      <c r="P79" s="21">
        <f t="shared" si="229"/>
        <v>0.02853364987</v>
      </c>
      <c r="Q79" s="21">
        <f t="shared" si="229"/>
        <v>0.006572793616</v>
      </c>
      <c r="R79" s="21">
        <f t="shared" si="229"/>
        <v>0.0267000199</v>
      </c>
      <c r="S79" s="21">
        <f t="shared" si="229"/>
        <v>0.01456120907</v>
      </c>
      <c r="T79" s="21">
        <f t="shared" si="229"/>
        <v>-0.001852942974</v>
      </c>
      <c r="U79" s="21">
        <f t="shared" si="229"/>
        <v>0.0527153664</v>
      </c>
      <c r="V79" s="23">
        <f t="shared" si="229"/>
        <v>0.003678728857</v>
      </c>
      <c r="X79" s="15">
        <v>4.0</v>
      </c>
      <c r="Y79" s="1">
        <v>10.0</v>
      </c>
      <c r="Z79" s="16" t="s">
        <v>17</v>
      </c>
      <c r="AA79" s="16" t="s">
        <v>17</v>
      </c>
      <c r="AB79" s="1">
        <v>1.0</v>
      </c>
      <c r="AC79" s="16" t="s">
        <v>17</v>
      </c>
      <c r="AD79" s="1">
        <v>2.0</v>
      </c>
      <c r="AE79" s="1">
        <v>1.0</v>
      </c>
      <c r="AF79" s="1">
        <v>14.0</v>
      </c>
      <c r="AG79" s="17">
        <v>122.0</v>
      </c>
      <c r="AI79" s="18">
        <f t="shared" si="5"/>
        <v>18462.39</v>
      </c>
      <c r="AJ79" s="24">
        <f t="shared" si="10"/>
        <v>0.01379609805</v>
      </c>
      <c r="AL79" s="20">
        <f t="shared" ref="AL79:AM79" si="230">X79*B79/$AI79</f>
        <v>0.06868016546</v>
      </c>
      <c r="AM79" s="21">
        <f t="shared" si="230"/>
        <v>0.1639549376</v>
      </c>
      <c r="AN79" s="22" t="s">
        <v>17</v>
      </c>
      <c r="AO79" s="22" t="s">
        <v>17</v>
      </c>
      <c r="AP79" s="21">
        <f t="shared" si="7"/>
        <v>0.0462995311</v>
      </c>
      <c r="AQ79" s="22" t="s">
        <v>17</v>
      </c>
      <c r="AR79" s="21">
        <f t="shared" ref="AR79:AU79" si="231">AD79*H79/$AI79</f>
        <v>0.06144924899</v>
      </c>
      <c r="AS79" s="21">
        <f t="shared" si="231"/>
        <v>0.3767361647</v>
      </c>
      <c r="AT79" s="21">
        <f t="shared" si="231"/>
        <v>0.228892359</v>
      </c>
      <c r="AU79" s="23">
        <f t="shared" si="231"/>
        <v>0.05398759316</v>
      </c>
    </row>
    <row r="80" ht="15.75" customHeight="1">
      <c r="A80" s="9">
        <v>45603.0</v>
      </c>
      <c r="B80" s="10">
        <v>315.0</v>
      </c>
      <c r="C80" s="10">
        <v>296.4</v>
      </c>
      <c r="D80" s="10">
        <v>265.2</v>
      </c>
      <c r="E80" s="10">
        <v>66.8</v>
      </c>
      <c r="F80" s="10">
        <v>859.6</v>
      </c>
      <c r="G80" s="10">
        <v>144.15</v>
      </c>
      <c r="H80" s="10">
        <v>567.15</v>
      </c>
      <c r="I80" s="10">
        <v>6505.5</v>
      </c>
      <c r="J80" s="10">
        <v>300.35</v>
      </c>
      <c r="K80" s="11">
        <v>8.05</v>
      </c>
      <c r="M80" s="20">
        <f t="shared" ref="M80:V80" si="232">LN(B80/B79)</f>
        <v>-0.006329135052</v>
      </c>
      <c r="N80" s="21">
        <f t="shared" si="232"/>
        <v>-0.02103232261</v>
      </c>
      <c r="O80" s="21">
        <f t="shared" si="232"/>
        <v>-0.01441297762</v>
      </c>
      <c r="P80" s="21">
        <f t="shared" si="232"/>
        <v>-0.0370303843</v>
      </c>
      <c r="Q80" s="21">
        <f t="shared" si="232"/>
        <v>0.005599641323</v>
      </c>
      <c r="R80" s="21">
        <f t="shared" si="232"/>
        <v>-0.003186039542</v>
      </c>
      <c r="S80" s="21">
        <f t="shared" si="232"/>
        <v>-0.0001763046549</v>
      </c>
      <c r="T80" s="21">
        <f t="shared" si="232"/>
        <v>-0.06687755197</v>
      </c>
      <c r="U80" s="21">
        <f t="shared" si="232"/>
        <v>-0.004981743946</v>
      </c>
      <c r="V80" s="23">
        <f t="shared" si="232"/>
        <v>-0.01479681744</v>
      </c>
      <c r="X80" s="15">
        <v>4.0</v>
      </c>
      <c r="Y80" s="1">
        <v>10.0</v>
      </c>
      <c r="Z80" s="16" t="s">
        <v>17</v>
      </c>
      <c r="AA80" s="16" t="s">
        <v>17</v>
      </c>
      <c r="AB80" s="1">
        <v>1.0</v>
      </c>
      <c r="AC80" s="16" t="s">
        <v>17</v>
      </c>
      <c r="AD80" s="1">
        <v>2.0</v>
      </c>
      <c r="AE80" s="1">
        <v>1.0</v>
      </c>
      <c r="AF80" s="1">
        <v>14.0</v>
      </c>
      <c r="AG80" s="17">
        <v>122.0</v>
      </c>
      <c r="AI80" s="18">
        <f t="shared" si="5"/>
        <v>17910.4</v>
      </c>
      <c r="AJ80" s="24">
        <f t="shared" si="10"/>
        <v>-0.0303541401</v>
      </c>
      <c r="AL80" s="20">
        <f t="shared" ref="AL80:AM80" si="233">X80*B80/$AI80</f>
        <v>0.0703501876</v>
      </c>
      <c r="AM80" s="21">
        <f t="shared" si="233"/>
        <v>0.1654904413</v>
      </c>
      <c r="AN80" s="22" t="s">
        <v>17</v>
      </c>
      <c r="AO80" s="22" t="s">
        <v>17</v>
      </c>
      <c r="AP80" s="21">
        <f t="shared" si="7"/>
        <v>0.04799446132</v>
      </c>
      <c r="AQ80" s="22" t="s">
        <v>17</v>
      </c>
      <c r="AR80" s="21">
        <f t="shared" ref="AR80:AU80" si="234">AD80*H80/$AI80</f>
        <v>0.06333191889</v>
      </c>
      <c r="AS80" s="21">
        <f t="shared" si="234"/>
        <v>0.3632247186</v>
      </c>
      <c r="AT80" s="21">
        <f t="shared" si="234"/>
        <v>0.2347742094</v>
      </c>
      <c r="AU80" s="23">
        <f t="shared" si="234"/>
        <v>0.05483406289</v>
      </c>
    </row>
    <row r="81" ht="15.75" customHeight="1">
      <c r="A81" s="9">
        <v>45604.0</v>
      </c>
      <c r="B81" s="10">
        <v>310.45</v>
      </c>
      <c r="C81" s="10">
        <v>287.85</v>
      </c>
      <c r="D81" s="10">
        <v>262.55</v>
      </c>
      <c r="E81" s="10">
        <v>62.5</v>
      </c>
      <c r="F81" s="10">
        <v>843.15</v>
      </c>
      <c r="G81" s="10">
        <v>140.34</v>
      </c>
      <c r="H81" s="10">
        <v>557.6</v>
      </c>
      <c r="I81" s="10">
        <v>6298.95</v>
      </c>
      <c r="J81" s="10">
        <v>297.75</v>
      </c>
      <c r="K81" s="11">
        <v>7.88</v>
      </c>
      <c r="M81" s="20">
        <f t="shared" ref="M81:V81" si="235">LN(B81/B80)</f>
        <v>-0.01454978101</v>
      </c>
      <c r="N81" s="21">
        <f t="shared" si="235"/>
        <v>-0.0292703823</v>
      </c>
      <c r="O81" s="21">
        <f t="shared" si="235"/>
        <v>-0.01004271823</v>
      </c>
      <c r="P81" s="21">
        <f t="shared" si="235"/>
        <v>-0.0665365238</v>
      </c>
      <c r="Q81" s="21">
        <f t="shared" si="235"/>
        <v>-0.01932228665</v>
      </c>
      <c r="R81" s="21">
        <f t="shared" si="235"/>
        <v>-0.02678637426</v>
      </c>
      <c r="S81" s="21">
        <f t="shared" si="235"/>
        <v>-0.01698195956</v>
      </c>
      <c r="T81" s="21">
        <f t="shared" si="235"/>
        <v>-0.03226502012</v>
      </c>
      <c r="U81" s="21">
        <f t="shared" si="235"/>
        <v>-0.008694253061</v>
      </c>
      <c r="V81" s="23">
        <f t="shared" si="235"/>
        <v>-0.02134418756</v>
      </c>
      <c r="X81" s="15">
        <v>4.0</v>
      </c>
      <c r="Y81" s="1">
        <v>10.0</v>
      </c>
      <c r="Z81" s="16" t="s">
        <v>17</v>
      </c>
      <c r="AA81" s="16" t="s">
        <v>17</v>
      </c>
      <c r="AB81" s="1">
        <v>1.0</v>
      </c>
      <c r="AC81" s="16" t="s">
        <v>17</v>
      </c>
      <c r="AD81" s="1">
        <v>2.0</v>
      </c>
      <c r="AE81" s="1">
        <v>1.0</v>
      </c>
      <c r="AF81" s="1">
        <v>14.0</v>
      </c>
      <c r="AG81" s="17">
        <v>122.0</v>
      </c>
      <c r="AI81" s="18">
        <f t="shared" si="5"/>
        <v>17507.46</v>
      </c>
      <c r="AJ81" s="24">
        <f t="shared" si="10"/>
        <v>-0.02275447391</v>
      </c>
      <c r="AL81" s="20">
        <f t="shared" ref="AL81:AM81" si="236">X81*B81/$AI81</f>
        <v>0.07092976366</v>
      </c>
      <c r="AM81" s="21">
        <f t="shared" si="236"/>
        <v>0.1644156263</v>
      </c>
      <c r="AN81" s="22" t="s">
        <v>17</v>
      </c>
      <c r="AO81" s="22" t="s">
        <v>17</v>
      </c>
      <c r="AP81" s="21">
        <f t="shared" si="7"/>
        <v>0.04815947031</v>
      </c>
      <c r="AQ81" s="22" t="s">
        <v>17</v>
      </c>
      <c r="AR81" s="21">
        <f t="shared" ref="AR81:AU81" si="237">AD81*H81/$AI81</f>
        <v>0.0636985605</v>
      </c>
      <c r="AS81" s="21">
        <f t="shared" si="237"/>
        <v>0.3597866281</v>
      </c>
      <c r="AT81" s="21">
        <f t="shared" si="237"/>
        <v>0.238098502</v>
      </c>
      <c r="AU81" s="23">
        <f t="shared" si="237"/>
        <v>0.05491144918</v>
      </c>
    </row>
    <row r="82" ht="15.75" customHeight="1">
      <c r="A82" s="9">
        <v>45607.0</v>
      </c>
      <c r="B82" s="10">
        <v>312.55</v>
      </c>
      <c r="C82" s="10">
        <v>281.55</v>
      </c>
      <c r="D82" s="10">
        <v>256.9</v>
      </c>
      <c r="E82" s="10">
        <v>62.16</v>
      </c>
      <c r="F82" s="10">
        <v>847.65</v>
      </c>
      <c r="G82" s="10">
        <v>139.43</v>
      </c>
      <c r="H82" s="10">
        <v>515.15</v>
      </c>
      <c r="I82" s="10">
        <v>6480.7</v>
      </c>
      <c r="J82" s="10">
        <v>299.75</v>
      </c>
      <c r="K82" s="11">
        <v>7.83</v>
      </c>
      <c r="M82" s="20">
        <f t="shared" ref="M82:V82" si="238">LN(B82/B81)</f>
        <v>0.006741598567</v>
      </c>
      <c r="N82" s="21">
        <f t="shared" si="238"/>
        <v>-0.02212945942</v>
      </c>
      <c r="O82" s="21">
        <f t="shared" si="238"/>
        <v>-0.02175463597</v>
      </c>
      <c r="P82" s="21">
        <f t="shared" si="238"/>
        <v>-0.005454850683</v>
      </c>
      <c r="Q82" s="21">
        <f t="shared" si="238"/>
        <v>0.005322936628</v>
      </c>
      <c r="R82" s="21">
        <f t="shared" si="238"/>
        <v>-0.006505366617</v>
      </c>
      <c r="S82" s="21">
        <f t="shared" si="238"/>
        <v>-0.07918373906</v>
      </c>
      <c r="T82" s="21">
        <f t="shared" si="238"/>
        <v>0.02844557638</v>
      </c>
      <c r="U82" s="21">
        <f t="shared" si="238"/>
        <v>0.006694585672</v>
      </c>
      <c r="V82" s="23">
        <f t="shared" si="238"/>
        <v>-0.006365393867</v>
      </c>
      <c r="X82" s="15">
        <v>4.0</v>
      </c>
      <c r="Y82" s="1">
        <v>10.0</v>
      </c>
      <c r="Z82" s="16" t="s">
        <v>17</v>
      </c>
      <c r="AA82" s="16" t="s">
        <v>17</v>
      </c>
      <c r="AB82" s="1">
        <v>1.0</v>
      </c>
      <c r="AC82" s="16" t="s">
        <v>17</v>
      </c>
      <c r="AD82" s="1">
        <v>2.0</v>
      </c>
      <c r="AE82" s="1">
        <v>1.0</v>
      </c>
      <c r="AF82" s="1">
        <v>14.0</v>
      </c>
      <c r="AG82" s="17">
        <v>122.0</v>
      </c>
      <c r="AI82" s="18">
        <f t="shared" si="5"/>
        <v>17576.11</v>
      </c>
      <c r="AJ82" s="24">
        <f t="shared" si="10"/>
        <v>0.003913517787</v>
      </c>
      <c r="AL82" s="20">
        <f t="shared" ref="AL82:AM82" si="239">X82*B82/$AI82</f>
        <v>0.07113064267</v>
      </c>
      <c r="AM82" s="21">
        <f t="shared" si="239"/>
        <v>0.1601890293</v>
      </c>
      <c r="AN82" s="22" t="s">
        <v>17</v>
      </c>
      <c r="AO82" s="22" t="s">
        <v>17</v>
      </c>
      <c r="AP82" s="21">
        <f t="shared" si="7"/>
        <v>0.04822739503</v>
      </c>
      <c r="AQ82" s="22" t="s">
        <v>17</v>
      </c>
      <c r="AR82" s="21">
        <f t="shared" ref="AR82:AU82" si="240">AD82*H82/$AI82</f>
        <v>0.05861934182</v>
      </c>
      <c r="AS82" s="21">
        <f t="shared" si="240"/>
        <v>0.3687220892</v>
      </c>
      <c r="AT82" s="21">
        <f t="shared" si="240"/>
        <v>0.2387615917</v>
      </c>
      <c r="AU82" s="23">
        <f t="shared" si="240"/>
        <v>0.05434991019</v>
      </c>
    </row>
    <row r="83" ht="15.75" customHeight="1">
      <c r="A83" s="9">
        <v>45608.0</v>
      </c>
      <c r="B83" s="10">
        <v>309.8</v>
      </c>
      <c r="C83" s="10">
        <v>275.25</v>
      </c>
      <c r="D83" s="10">
        <v>256.15</v>
      </c>
      <c r="E83" s="10">
        <v>59.39</v>
      </c>
      <c r="F83" s="10">
        <v>826.7</v>
      </c>
      <c r="G83" s="10">
        <v>138.79</v>
      </c>
      <c r="H83" s="10">
        <v>527.75</v>
      </c>
      <c r="I83" s="10">
        <v>6528.55</v>
      </c>
      <c r="J83" s="10">
        <v>290.15</v>
      </c>
      <c r="K83" s="11">
        <v>7.67</v>
      </c>
      <c r="M83" s="20">
        <f t="shared" ref="M83:V83" si="241">LN(B83/B82)</f>
        <v>-0.008837528395</v>
      </c>
      <c r="N83" s="21">
        <f t="shared" si="241"/>
        <v>-0.0226302761</v>
      </c>
      <c r="O83" s="21">
        <f t="shared" si="241"/>
        <v>-0.002923693731</v>
      </c>
      <c r="P83" s="21">
        <f t="shared" si="241"/>
        <v>-0.04558584403</v>
      </c>
      <c r="Q83" s="21">
        <f t="shared" si="241"/>
        <v>-0.02502594249</v>
      </c>
      <c r="R83" s="21">
        <f t="shared" si="241"/>
        <v>-0.004600683839</v>
      </c>
      <c r="S83" s="21">
        <f t="shared" si="241"/>
        <v>0.02416456634</v>
      </c>
      <c r="T83" s="21">
        <f t="shared" si="241"/>
        <v>0.007356337342</v>
      </c>
      <c r="U83" s="21">
        <f t="shared" si="241"/>
        <v>-0.03255076327</v>
      </c>
      <c r="V83" s="23">
        <f t="shared" si="241"/>
        <v>-0.02064589462</v>
      </c>
      <c r="X83" s="15">
        <v>4.0</v>
      </c>
      <c r="Y83" s="1">
        <v>10.0</v>
      </c>
      <c r="Z83" s="16" t="s">
        <v>17</v>
      </c>
      <c r="AA83" s="16" t="s">
        <v>17</v>
      </c>
      <c r="AB83" s="1">
        <v>1.0</v>
      </c>
      <c r="AC83" s="16" t="s">
        <v>17</v>
      </c>
      <c r="AD83" s="1">
        <v>2.0</v>
      </c>
      <c r="AE83" s="1">
        <v>1.0</v>
      </c>
      <c r="AF83" s="1">
        <v>14.0</v>
      </c>
      <c r="AG83" s="17">
        <v>122.0</v>
      </c>
      <c r="AI83" s="18">
        <f t="shared" si="5"/>
        <v>17400.29</v>
      </c>
      <c r="AJ83" s="24">
        <f t="shared" si="10"/>
        <v>-0.01005372085</v>
      </c>
      <c r="AL83" s="20">
        <f t="shared" ref="AL83:AM83" si="242">X83*B83/$AI83</f>
        <v>0.07121720385</v>
      </c>
      <c r="AM83" s="21">
        <f t="shared" si="242"/>
        <v>0.1581870187</v>
      </c>
      <c r="AN83" s="22" t="s">
        <v>17</v>
      </c>
      <c r="AO83" s="22" t="s">
        <v>17</v>
      </c>
      <c r="AP83" s="21">
        <f t="shared" si="7"/>
        <v>0.04751070241</v>
      </c>
      <c r="AQ83" s="22" t="s">
        <v>17</v>
      </c>
      <c r="AR83" s="21">
        <f t="shared" ref="AR83:AU83" si="243">AD83*H83/$AI83</f>
        <v>0.06065990854</v>
      </c>
      <c r="AS83" s="21">
        <f t="shared" si="243"/>
        <v>0.3751977697</v>
      </c>
      <c r="AT83" s="21">
        <f t="shared" si="243"/>
        <v>0.2334501322</v>
      </c>
      <c r="AU83" s="23">
        <f t="shared" si="243"/>
        <v>0.05377726463</v>
      </c>
    </row>
    <row r="84" ht="15.75" customHeight="1">
      <c r="A84" s="9">
        <v>45609.0</v>
      </c>
      <c r="B84" s="10">
        <v>305.85</v>
      </c>
      <c r="C84" s="10">
        <v>263.3</v>
      </c>
      <c r="D84" s="10">
        <v>252.55</v>
      </c>
      <c r="E84" s="10">
        <v>54.03</v>
      </c>
      <c r="F84" s="10">
        <v>808.65</v>
      </c>
      <c r="G84" s="10">
        <v>135.99</v>
      </c>
      <c r="H84" s="10">
        <v>515.4</v>
      </c>
      <c r="I84" s="10">
        <v>6498.25</v>
      </c>
      <c r="J84" s="10">
        <v>281.55</v>
      </c>
      <c r="K84" s="11">
        <v>7.36</v>
      </c>
      <c r="M84" s="20">
        <f t="shared" ref="M84:V84" si="244">LN(B84/B83)</f>
        <v>-0.01283214229</v>
      </c>
      <c r="N84" s="21">
        <f t="shared" si="244"/>
        <v>-0.0443857091</v>
      </c>
      <c r="O84" s="21">
        <f t="shared" si="244"/>
        <v>-0.01415396147</v>
      </c>
      <c r="P84" s="21">
        <f t="shared" si="244"/>
        <v>-0.09458641417</v>
      </c>
      <c r="Q84" s="21">
        <f t="shared" si="244"/>
        <v>-0.02207568169</v>
      </c>
      <c r="R84" s="21">
        <f t="shared" si="244"/>
        <v>-0.02038064575</v>
      </c>
      <c r="S84" s="21">
        <f t="shared" si="244"/>
        <v>-0.02367938851</v>
      </c>
      <c r="T84" s="21">
        <f t="shared" si="244"/>
        <v>-0.00465195668</v>
      </c>
      <c r="U84" s="21">
        <f t="shared" si="244"/>
        <v>-0.03008797894</v>
      </c>
      <c r="V84" s="23">
        <f t="shared" si="244"/>
        <v>-0.04125668264</v>
      </c>
      <c r="X84" s="15">
        <v>4.0</v>
      </c>
      <c r="Y84" s="1">
        <v>10.0</v>
      </c>
      <c r="Z84" s="16" t="s">
        <v>17</v>
      </c>
      <c r="AA84" s="16" t="s">
        <v>17</v>
      </c>
      <c r="AB84" s="1">
        <v>1.0</v>
      </c>
      <c r="AC84" s="16" t="s">
        <v>17</v>
      </c>
      <c r="AD84" s="1">
        <v>2.0</v>
      </c>
      <c r="AE84" s="1">
        <v>1.0</v>
      </c>
      <c r="AF84" s="1">
        <v>14.0</v>
      </c>
      <c r="AG84" s="17">
        <v>122.0</v>
      </c>
      <c r="AI84" s="18">
        <f t="shared" si="5"/>
        <v>17033.72</v>
      </c>
      <c r="AJ84" s="24">
        <f t="shared" si="10"/>
        <v>-0.02129196388</v>
      </c>
      <c r="AL84" s="20">
        <f t="shared" ref="AL84:AM84" si="245">X84*B84/$AI84</f>
        <v>0.07182224435</v>
      </c>
      <c r="AM84" s="21">
        <f t="shared" si="245"/>
        <v>0.1545757474</v>
      </c>
      <c r="AN84" s="22" t="s">
        <v>17</v>
      </c>
      <c r="AO84" s="22" t="s">
        <v>17</v>
      </c>
      <c r="AP84" s="21">
        <f t="shared" si="7"/>
        <v>0.04747348201</v>
      </c>
      <c r="AQ84" s="22" t="s">
        <v>17</v>
      </c>
      <c r="AR84" s="21">
        <f t="shared" ref="AR84:AU84" si="246">AD84*H84/$AI84</f>
        <v>0.06051526032</v>
      </c>
      <c r="AS84" s="21">
        <f t="shared" si="246"/>
        <v>0.3814932968</v>
      </c>
      <c r="AT84" s="21">
        <f t="shared" si="246"/>
        <v>0.2314057059</v>
      </c>
      <c r="AU84" s="23">
        <f t="shared" si="246"/>
        <v>0.05271426324</v>
      </c>
    </row>
    <row r="85" ht="15.75" customHeight="1">
      <c r="A85" s="9">
        <v>45610.0</v>
      </c>
      <c r="B85" s="10">
        <v>298.2</v>
      </c>
      <c r="C85" s="10">
        <v>264.55</v>
      </c>
      <c r="D85" s="10">
        <v>250.8</v>
      </c>
      <c r="E85" s="10">
        <v>56.73</v>
      </c>
      <c r="F85" s="10">
        <v>804.25</v>
      </c>
      <c r="G85" s="10">
        <v>134.76</v>
      </c>
      <c r="H85" s="10">
        <v>525.8</v>
      </c>
      <c r="I85" s="10">
        <v>6463.0</v>
      </c>
      <c r="J85" s="10">
        <v>280.95</v>
      </c>
      <c r="K85" s="11">
        <v>7.34</v>
      </c>
      <c r="M85" s="20">
        <f t="shared" ref="M85:V85" si="247">LN(B85/B84)</f>
        <v>-0.02533038336</v>
      </c>
      <c r="N85" s="21">
        <f t="shared" si="247"/>
        <v>0.004736202848</v>
      </c>
      <c r="O85" s="21">
        <f t="shared" si="247"/>
        <v>-0.006953440155</v>
      </c>
      <c r="P85" s="21">
        <f t="shared" si="247"/>
        <v>0.04876372348</v>
      </c>
      <c r="Q85" s="21">
        <f t="shared" si="247"/>
        <v>-0.005456024447</v>
      </c>
      <c r="R85" s="21">
        <f t="shared" si="247"/>
        <v>-0.009085935083</v>
      </c>
      <c r="S85" s="21">
        <f t="shared" si="247"/>
        <v>0.01997761408</v>
      </c>
      <c r="T85" s="21">
        <f t="shared" si="247"/>
        <v>-0.005439303602</v>
      </c>
      <c r="U85" s="21">
        <f t="shared" si="247"/>
        <v>-0.002133334142</v>
      </c>
      <c r="V85" s="23">
        <f t="shared" si="247"/>
        <v>-0.002721090114</v>
      </c>
      <c r="X85" s="15">
        <v>4.0</v>
      </c>
      <c r="Y85" s="1">
        <v>10.0</v>
      </c>
      <c r="Z85" s="16" t="s">
        <v>17</v>
      </c>
      <c r="AA85" s="16" t="s">
        <v>17</v>
      </c>
      <c r="AB85" s="1">
        <v>1.0</v>
      </c>
      <c r="AC85" s="16" t="s">
        <v>17</v>
      </c>
      <c r="AD85" s="1">
        <v>2.0</v>
      </c>
      <c r="AE85" s="1">
        <v>1.0</v>
      </c>
      <c r="AF85" s="1">
        <v>14.0</v>
      </c>
      <c r="AG85" s="17">
        <v>122.0</v>
      </c>
      <c r="AI85" s="18">
        <f t="shared" si="5"/>
        <v>16985.93</v>
      </c>
      <c r="AJ85" s="24">
        <f t="shared" si="10"/>
        <v>-0.002809554563</v>
      </c>
      <c r="AL85" s="20">
        <f t="shared" ref="AL85:AM85" si="248">X85*B85/$AI85</f>
        <v>0.0702228256</v>
      </c>
      <c r="AM85" s="21">
        <f t="shared" si="248"/>
        <v>0.1557465502</v>
      </c>
      <c r="AN85" s="22" t="s">
        <v>17</v>
      </c>
      <c r="AO85" s="22" t="s">
        <v>17</v>
      </c>
      <c r="AP85" s="21">
        <f t="shared" si="7"/>
        <v>0.04734801097</v>
      </c>
      <c r="AQ85" s="22" t="s">
        <v>17</v>
      </c>
      <c r="AR85" s="21">
        <f t="shared" ref="AR85:AU85" si="249">AD85*H85/$AI85</f>
        <v>0.06191006321</v>
      </c>
      <c r="AS85" s="21">
        <f t="shared" si="249"/>
        <v>0.3804913832</v>
      </c>
      <c r="AT85" s="21">
        <f t="shared" si="249"/>
        <v>0.23156224</v>
      </c>
      <c r="AU85" s="23">
        <f t="shared" si="249"/>
        <v>0.05271892678</v>
      </c>
    </row>
    <row r="86" ht="15.75" customHeight="1">
      <c r="A86" s="9">
        <v>45614.0</v>
      </c>
      <c r="B86" s="10">
        <v>289.2</v>
      </c>
      <c r="C86" s="10">
        <v>263.4</v>
      </c>
      <c r="D86" s="10">
        <v>250.65</v>
      </c>
      <c r="E86" s="10">
        <v>59.26</v>
      </c>
      <c r="F86" s="10">
        <v>814.3</v>
      </c>
      <c r="G86" s="10">
        <v>134.14</v>
      </c>
      <c r="H86" s="10">
        <v>536.9</v>
      </c>
      <c r="I86" s="10">
        <v>6301.65</v>
      </c>
      <c r="J86" s="10">
        <v>278.05</v>
      </c>
      <c r="K86" s="11">
        <v>7.25</v>
      </c>
      <c r="M86" s="20">
        <f t="shared" ref="M86:V86" si="250">LN(B86/B85)</f>
        <v>-0.03064591205</v>
      </c>
      <c r="N86" s="21">
        <f t="shared" si="250"/>
        <v>-0.004356480041</v>
      </c>
      <c r="O86" s="21">
        <f t="shared" si="250"/>
        <v>-0.0005982650493</v>
      </c>
      <c r="P86" s="21">
        <f t="shared" si="250"/>
        <v>0.04363137081</v>
      </c>
      <c r="Q86" s="21">
        <f t="shared" si="250"/>
        <v>0.01241868235</v>
      </c>
      <c r="R86" s="21">
        <f t="shared" si="250"/>
        <v>-0.004611387867</v>
      </c>
      <c r="S86" s="21">
        <f t="shared" si="250"/>
        <v>0.02089094513</v>
      </c>
      <c r="T86" s="21">
        <f t="shared" si="250"/>
        <v>-0.02528210241</v>
      </c>
      <c r="U86" s="21">
        <f t="shared" si="250"/>
        <v>-0.01037576392</v>
      </c>
      <c r="V86" s="23">
        <f t="shared" si="250"/>
        <v>-0.01233737376</v>
      </c>
      <c r="X86" s="15">
        <v>4.0</v>
      </c>
      <c r="Y86" s="1">
        <v>10.0</v>
      </c>
      <c r="Z86" s="16" t="s">
        <v>17</v>
      </c>
      <c r="AA86" s="16" t="s">
        <v>17</v>
      </c>
      <c r="AB86" s="1">
        <v>1.0</v>
      </c>
      <c r="AC86" s="16" t="s">
        <v>17</v>
      </c>
      <c r="AD86" s="1">
        <v>2.0</v>
      </c>
      <c r="AE86" s="1">
        <v>1.0</v>
      </c>
      <c r="AF86" s="1">
        <v>14.0</v>
      </c>
      <c r="AG86" s="17">
        <v>122.0</v>
      </c>
      <c r="AI86" s="18">
        <f t="shared" si="5"/>
        <v>16757.75</v>
      </c>
      <c r="AJ86" s="24">
        <f t="shared" si="10"/>
        <v>-0.01352451648</v>
      </c>
      <c r="AL86" s="20">
        <f t="shared" ref="AL86:AM86" si="251">X86*B86/$AI86</f>
        <v>0.06903074697</v>
      </c>
      <c r="AM86" s="21">
        <f t="shared" si="251"/>
        <v>0.1571810058</v>
      </c>
      <c r="AN86" s="22" t="s">
        <v>17</v>
      </c>
      <c r="AO86" s="22" t="s">
        <v>17</v>
      </c>
      <c r="AP86" s="21">
        <f t="shared" si="7"/>
        <v>0.0485924423</v>
      </c>
      <c r="AQ86" s="22" t="s">
        <v>17</v>
      </c>
      <c r="AR86" s="21">
        <f t="shared" ref="AR86:AU86" si="252">AD86*H86/$AI86</f>
        <v>0.06407781474</v>
      </c>
      <c r="AS86" s="21">
        <f t="shared" si="252"/>
        <v>0.37604392</v>
      </c>
      <c r="AT86" s="21">
        <f t="shared" si="252"/>
        <v>0.2322925214</v>
      </c>
      <c r="AU86" s="23">
        <f t="shared" si="252"/>
        <v>0.05278154884</v>
      </c>
    </row>
    <row r="87" ht="15.75" customHeight="1">
      <c r="A87" s="9">
        <v>45615.0</v>
      </c>
      <c r="B87" s="10">
        <v>287.5</v>
      </c>
      <c r="C87" s="10">
        <v>262.6</v>
      </c>
      <c r="D87" s="10">
        <v>248.0</v>
      </c>
      <c r="E87" s="10">
        <v>62.22</v>
      </c>
      <c r="F87" s="10">
        <v>803.0</v>
      </c>
      <c r="G87" s="10">
        <v>133.12</v>
      </c>
      <c r="H87" s="10">
        <v>546.8</v>
      </c>
      <c r="I87" s="10">
        <v>6423.85</v>
      </c>
      <c r="J87" s="10">
        <v>279.0</v>
      </c>
      <c r="K87" s="11">
        <v>7.1</v>
      </c>
      <c r="M87" s="20">
        <f t="shared" ref="M87:V87" si="253">LN(B87/B86)</f>
        <v>-0.005895630047</v>
      </c>
      <c r="N87" s="21">
        <f t="shared" si="253"/>
        <v>-0.00304182744</v>
      </c>
      <c r="O87" s="21">
        <f t="shared" si="253"/>
        <v>-0.01062879754</v>
      </c>
      <c r="P87" s="21">
        <f t="shared" si="253"/>
        <v>0.04874194932</v>
      </c>
      <c r="Q87" s="21">
        <f t="shared" si="253"/>
        <v>-0.01397413453</v>
      </c>
      <c r="R87" s="21">
        <f t="shared" si="253"/>
        <v>-0.007633053599</v>
      </c>
      <c r="S87" s="21">
        <f t="shared" si="253"/>
        <v>0.01827124742</v>
      </c>
      <c r="T87" s="21">
        <f t="shared" si="253"/>
        <v>0.01920612257</v>
      </c>
      <c r="U87" s="21">
        <f t="shared" si="253"/>
        <v>0.003410828188</v>
      </c>
      <c r="V87" s="23">
        <f t="shared" si="253"/>
        <v>-0.02090668482</v>
      </c>
      <c r="X87" s="15">
        <v>4.0</v>
      </c>
      <c r="Y87" s="1">
        <v>10.0</v>
      </c>
      <c r="Z87" s="16" t="s">
        <v>17</v>
      </c>
      <c r="AA87" s="16" t="s">
        <v>17</v>
      </c>
      <c r="AB87" s="1">
        <v>1.0</v>
      </c>
      <c r="AC87" s="16" t="s">
        <v>17</v>
      </c>
      <c r="AD87" s="1">
        <v>2.0</v>
      </c>
      <c r="AE87" s="1">
        <v>1.0</v>
      </c>
      <c r="AF87" s="1">
        <v>14.0</v>
      </c>
      <c r="AG87" s="17">
        <v>122.0</v>
      </c>
      <c r="AI87" s="18">
        <f t="shared" si="5"/>
        <v>16868.65</v>
      </c>
      <c r="AJ87" s="24">
        <f t="shared" si="10"/>
        <v>0.006596031813</v>
      </c>
      <c r="AL87" s="20">
        <f t="shared" ref="AL87:AM87" si="254">X87*B87/$AI87</f>
        <v>0.0681738017</v>
      </c>
      <c r="AM87" s="21">
        <f t="shared" si="254"/>
        <v>0.1556733941</v>
      </c>
      <c r="AN87" s="22" t="s">
        <v>17</v>
      </c>
      <c r="AO87" s="22" t="s">
        <v>17</v>
      </c>
      <c r="AP87" s="21">
        <f t="shared" si="7"/>
        <v>0.04760309805</v>
      </c>
      <c r="AQ87" s="22" t="s">
        <v>17</v>
      </c>
      <c r="AR87" s="21">
        <f t="shared" ref="AR87:AU87" si="255">AD87*H87/$AI87</f>
        <v>0.06483032134</v>
      </c>
      <c r="AS87" s="21">
        <f t="shared" si="255"/>
        <v>0.3808158922</v>
      </c>
      <c r="AT87" s="21">
        <f t="shared" si="255"/>
        <v>0.2315537995</v>
      </c>
      <c r="AU87" s="23">
        <f t="shared" si="255"/>
        <v>0.05134969307</v>
      </c>
    </row>
    <row r="88" ht="15.75" customHeight="1">
      <c r="A88" s="9">
        <v>45617.0</v>
      </c>
      <c r="B88" s="10">
        <v>282.4</v>
      </c>
      <c r="C88" s="10">
        <v>255.7</v>
      </c>
      <c r="D88" s="10">
        <v>242.15</v>
      </c>
      <c r="E88" s="10">
        <v>65.33</v>
      </c>
      <c r="F88" s="10">
        <v>780.75</v>
      </c>
      <c r="G88" s="10">
        <v>130.71</v>
      </c>
      <c r="H88" s="10">
        <v>555.75</v>
      </c>
      <c r="I88" s="10">
        <v>6460.45</v>
      </c>
      <c r="J88" s="10">
        <v>275.45</v>
      </c>
      <c r="K88" s="11">
        <v>6.91</v>
      </c>
      <c r="M88" s="20">
        <f t="shared" ref="M88:V88" si="256">LN(B88/B87)</f>
        <v>-0.01789835462</v>
      </c>
      <c r="N88" s="21">
        <f t="shared" si="256"/>
        <v>-0.02662707957</v>
      </c>
      <c r="O88" s="21">
        <f t="shared" si="256"/>
        <v>-0.02387137732</v>
      </c>
      <c r="P88" s="21">
        <f t="shared" si="256"/>
        <v>0.04877485738</v>
      </c>
      <c r="Q88" s="21">
        <f t="shared" si="256"/>
        <v>-0.02809971778</v>
      </c>
      <c r="R88" s="21">
        <f t="shared" si="256"/>
        <v>-0.01826984828</v>
      </c>
      <c r="S88" s="21">
        <f t="shared" si="256"/>
        <v>0.01623544799</v>
      </c>
      <c r="T88" s="21">
        <f t="shared" si="256"/>
        <v>0.005681348377</v>
      </c>
      <c r="U88" s="21">
        <f t="shared" si="256"/>
        <v>-0.0128056579</v>
      </c>
      <c r="V88" s="23">
        <f t="shared" si="256"/>
        <v>-0.02712514627</v>
      </c>
      <c r="X88" s="15">
        <v>4.0</v>
      </c>
      <c r="Y88" s="1">
        <v>10.0</v>
      </c>
      <c r="Z88" s="16" t="s">
        <v>17</v>
      </c>
      <c r="AA88" s="16" t="s">
        <v>17</v>
      </c>
      <c r="AB88" s="1">
        <v>1.0</v>
      </c>
      <c r="AC88" s="16" t="s">
        <v>17</v>
      </c>
      <c r="AD88" s="1">
        <v>2.0</v>
      </c>
      <c r="AE88" s="1">
        <v>1.0</v>
      </c>
      <c r="AF88" s="1">
        <v>14.0</v>
      </c>
      <c r="AG88" s="17">
        <v>122.0</v>
      </c>
      <c r="AI88" s="18">
        <f t="shared" si="5"/>
        <v>16738.62</v>
      </c>
      <c r="AJ88" s="24">
        <f t="shared" si="10"/>
        <v>-0.007738245258</v>
      </c>
      <c r="AL88" s="20">
        <f t="shared" ref="AL88:AM88" si="257">X88*B88/$AI88</f>
        <v>0.06748465525</v>
      </c>
      <c r="AM88" s="21">
        <f t="shared" si="257"/>
        <v>0.1527605024</v>
      </c>
      <c r="AN88" s="22" t="s">
        <v>17</v>
      </c>
      <c r="AO88" s="22" t="s">
        <v>17</v>
      </c>
      <c r="AP88" s="21">
        <f t="shared" si="7"/>
        <v>0.04664363012</v>
      </c>
      <c r="AQ88" s="22" t="s">
        <v>17</v>
      </c>
      <c r="AR88" s="21">
        <f t="shared" ref="AR88:AU88" si="258">AD88*H88/$AI88</f>
        <v>0.06640332357</v>
      </c>
      <c r="AS88" s="21">
        <f t="shared" si="258"/>
        <v>0.3859607303</v>
      </c>
      <c r="AT88" s="21">
        <f t="shared" si="258"/>
        <v>0.2303833888</v>
      </c>
      <c r="AU88" s="23">
        <f t="shared" si="258"/>
        <v>0.05036376953</v>
      </c>
    </row>
    <row r="89" ht="15.75" customHeight="1">
      <c r="A89" s="9">
        <v>45618.0</v>
      </c>
      <c r="B89" s="10">
        <v>285.85</v>
      </c>
      <c r="C89" s="10">
        <v>258.3</v>
      </c>
      <c r="D89" s="10">
        <v>245.6</v>
      </c>
      <c r="E89" s="10">
        <v>65.22</v>
      </c>
      <c r="F89" s="10">
        <v>816.05</v>
      </c>
      <c r="G89" s="10">
        <v>132.61</v>
      </c>
      <c r="H89" s="10">
        <v>566.4</v>
      </c>
      <c r="I89" s="10">
        <v>6652.8</v>
      </c>
      <c r="J89" s="10">
        <v>280.85</v>
      </c>
      <c r="K89" s="11">
        <v>6.67</v>
      </c>
      <c r="M89" s="20">
        <f t="shared" ref="M89:V89" si="259">LN(B89/B88)</f>
        <v>0.01214269209</v>
      </c>
      <c r="N89" s="21">
        <f t="shared" si="259"/>
        <v>0.0101168178</v>
      </c>
      <c r="O89" s="21">
        <f t="shared" si="259"/>
        <v>0.01414682742</v>
      </c>
      <c r="P89" s="21">
        <f t="shared" si="259"/>
        <v>-0.001685178491</v>
      </c>
      <c r="Q89" s="21">
        <f t="shared" si="259"/>
        <v>0.04422063143</v>
      </c>
      <c r="R89" s="21">
        <f t="shared" si="259"/>
        <v>0.01443136089</v>
      </c>
      <c r="S89" s="21">
        <f t="shared" si="259"/>
        <v>0.01898198954</v>
      </c>
      <c r="T89" s="21">
        <f t="shared" si="259"/>
        <v>0.02933884387</v>
      </c>
      <c r="U89" s="21">
        <f t="shared" si="259"/>
        <v>0.01941459506</v>
      </c>
      <c r="V89" s="23">
        <f t="shared" si="259"/>
        <v>-0.03534977785</v>
      </c>
      <c r="X89" s="15">
        <v>4.0</v>
      </c>
      <c r="Y89" s="1">
        <v>10.0</v>
      </c>
      <c r="Z89" s="16" t="s">
        <v>17</v>
      </c>
      <c r="AA89" s="16" t="s">
        <v>17</v>
      </c>
      <c r="AB89" s="1">
        <v>1.0</v>
      </c>
      <c r="AC89" s="16" t="s">
        <v>17</v>
      </c>
      <c r="AD89" s="1">
        <v>2.0</v>
      </c>
      <c r="AE89" s="1">
        <v>1.0</v>
      </c>
      <c r="AF89" s="1">
        <v>14.0</v>
      </c>
      <c r="AG89" s="17">
        <v>122.0</v>
      </c>
      <c r="AI89" s="18">
        <f t="shared" si="5"/>
        <v>17073.69</v>
      </c>
      <c r="AJ89" s="24">
        <f t="shared" si="10"/>
        <v>0.01982005778</v>
      </c>
      <c r="AL89" s="20">
        <f t="shared" ref="AL89:AM89" si="260">X89*B89/$AI89</f>
        <v>0.06696853463</v>
      </c>
      <c r="AM89" s="21">
        <f t="shared" si="260"/>
        <v>0.1512853988</v>
      </c>
      <c r="AN89" s="22" t="s">
        <v>17</v>
      </c>
      <c r="AO89" s="22" t="s">
        <v>17</v>
      </c>
      <c r="AP89" s="21">
        <f t="shared" si="7"/>
        <v>0.04779576061</v>
      </c>
      <c r="AQ89" s="22" t="s">
        <v>17</v>
      </c>
      <c r="AR89" s="21">
        <f t="shared" ref="AR89:AU89" si="261">AD89*H89/$AI89</f>
        <v>0.06634769637</v>
      </c>
      <c r="AS89" s="21">
        <f t="shared" si="261"/>
        <v>0.389652149</v>
      </c>
      <c r="AT89" s="21">
        <f t="shared" si="261"/>
        <v>0.2302899959</v>
      </c>
      <c r="AU89" s="23">
        <f t="shared" si="261"/>
        <v>0.04766046473</v>
      </c>
    </row>
    <row r="90" ht="15.75" customHeight="1">
      <c r="A90" s="9">
        <v>45621.0</v>
      </c>
      <c r="B90" s="10">
        <v>296.55</v>
      </c>
      <c r="C90" s="10">
        <v>267.0</v>
      </c>
      <c r="D90" s="10">
        <v>257.9</v>
      </c>
      <c r="E90" s="10">
        <v>64.23</v>
      </c>
      <c r="F90" s="10">
        <v>844.45</v>
      </c>
      <c r="G90" s="10">
        <v>136.4</v>
      </c>
      <c r="H90" s="10">
        <v>568.55</v>
      </c>
      <c r="I90" s="10">
        <v>6774.95</v>
      </c>
      <c r="J90" s="10">
        <v>292.35</v>
      </c>
      <c r="K90" s="11">
        <v>6.97</v>
      </c>
      <c r="M90" s="20">
        <f t="shared" ref="M90:V90" si="262">LN(B90/B89)</f>
        <v>0.03674864057</v>
      </c>
      <c r="N90" s="21">
        <f t="shared" si="262"/>
        <v>0.0331269583</v>
      </c>
      <c r="O90" s="21">
        <f t="shared" si="262"/>
        <v>0.04886771661</v>
      </c>
      <c r="P90" s="21">
        <f t="shared" si="262"/>
        <v>-0.01529577909</v>
      </c>
      <c r="Q90" s="21">
        <f t="shared" si="262"/>
        <v>0.03420990027</v>
      </c>
      <c r="R90" s="21">
        <f t="shared" si="262"/>
        <v>0.02817925572</v>
      </c>
      <c r="S90" s="21">
        <f t="shared" si="262"/>
        <v>0.003788717691</v>
      </c>
      <c r="T90" s="21">
        <f t="shared" si="262"/>
        <v>0.01819416798</v>
      </c>
      <c r="U90" s="21">
        <f t="shared" si="262"/>
        <v>0.04013099564</v>
      </c>
      <c r="V90" s="23">
        <f t="shared" si="262"/>
        <v>0.04399536484</v>
      </c>
      <c r="X90" s="15">
        <v>4.0</v>
      </c>
      <c r="Y90" s="1">
        <v>10.0</v>
      </c>
      <c r="Z90" s="16" t="s">
        <v>17</v>
      </c>
      <c r="AA90" s="16" t="s">
        <v>17</v>
      </c>
      <c r="AB90" s="1">
        <v>1.0</v>
      </c>
      <c r="AC90" s="16" t="s">
        <v>17</v>
      </c>
      <c r="AD90" s="1">
        <v>2.0</v>
      </c>
      <c r="AE90" s="1">
        <v>1.0</v>
      </c>
      <c r="AF90" s="1">
        <v>14.0</v>
      </c>
      <c r="AG90" s="17">
        <v>122.0</v>
      </c>
      <c r="AI90" s="18">
        <f t="shared" si="5"/>
        <v>17555.94</v>
      </c>
      <c r="AJ90" s="24">
        <f t="shared" si="10"/>
        <v>0.02785367202</v>
      </c>
      <c r="AL90" s="20">
        <f t="shared" ref="AL90:AM90" si="263">X90*B90/$AI90</f>
        <v>0.0675668748</v>
      </c>
      <c r="AM90" s="21">
        <f t="shared" si="263"/>
        <v>0.1520852771</v>
      </c>
      <c r="AN90" s="22" t="s">
        <v>17</v>
      </c>
      <c r="AO90" s="22" t="s">
        <v>17</v>
      </c>
      <c r="AP90" s="21">
        <f t="shared" si="7"/>
        <v>0.04810052894</v>
      </c>
      <c r="AQ90" s="22" t="s">
        <v>17</v>
      </c>
      <c r="AR90" s="21">
        <f t="shared" ref="AR90:AU90" si="264">AD90*H90/$AI90</f>
        <v>0.0647701006</v>
      </c>
      <c r="AS90" s="21">
        <f t="shared" si="264"/>
        <v>0.3859064226</v>
      </c>
      <c r="AT90" s="21">
        <f t="shared" si="264"/>
        <v>0.2331347681</v>
      </c>
      <c r="AU90" s="23">
        <f t="shared" si="264"/>
        <v>0.04843602792</v>
      </c>
    </row>
    <row r="91" ht="15.75" customHeight="1">
      <c r="A91" s="9">
        <v>45622.0</v>
      </c>
      <c r="B91" s="10">
        <v>293.85</v>
      </c>
      <c r="C91" s="10">
        <v>263.5</v>
      </c>
      <c r="D91" s="10">
        <v>254.25</v>
      </c>
      <c r="E91" s="10">
        <v>63.57</v>
      </c>
      <c r="F91" s="10">
        <v>839.4</v>
      </c>
      <c r="G91" s="10">
        <v>136.96</v>
      </c>
      <c r="H91" s="10">
        <v>551.75</v>
      </c>
      <c r="I91" s="10">
        <v>6669.35</v>
      </c>
      <c r="J91" s="10">
        <v>297.9</v>
      </c>
      <c r="K91" s="11">
        <v>7.52</v>
      </c>
      <c r="M91" s="20">
        <f t="shared" ref="M91:V91" si="265">LN(B91/B90)</f>
        <v>-0.009146405226</v>
      </c>
      <c r="N91" s="21">
        <f t="shared" si="265"/>
        <v>-0.01319529042</v>
      </c>
      <c r="O91" s="21">
        <f t="shared" si="265"/>
        <v>-0.01425387796</v>
      </c>
      <c r="P91" s="21">
        <f t="shared" si="265"/>
        <v>-0.01032873032</v>
      </c>
      <c r="Q91" s="21">
        <f t="shared" si="265"/>
        <v>-0.005998176964</v>
      </c>
      <c r="R91" s="21">
        <f t="shared" si="265"/>
        <v>0.004097166984</v>
      </c>
      <c r="S91" s="21">
        <f t="shared" si="265"/>
        <v>-0.02999421493</v>
      </c>
      <c r="T91" s="21">
        <f t="shared" si="265"/>
        <v>-0.01570958276</v>
      </c>
      <c r="U91" s="21">
        <f t="shared" si="265"/>
        <v>0.0188061451</v>
      </c>
      <c r="V91" s="23">
        <f t="shared" si="265"/>
        <v>0.07595091319</v>
      </c>
      <c r="X91" s="15">
        <v>4.0</v>
      </c>
      <c r="Y91" s="1">
        <v>10.0</v>
      </c>
      <c r="Z91" s="16" t="s">
        <v>17</v>
      </c>
      <c r="AA91" s="16" t="s">
        <v>17</v>
      </c>
      <c r="AB91" s="1">
        <v>1.0</v>
      </c>
      <c r="AC91" s="16" t="s">
        <v>17</v>
      </c>
      <c r="AD91" s="1">
        <v>2.0</v>
      </c>
      <c r="AE91" s="1">
        <v>1.0</v>
      </c>
      <c r="AF91" s="1">
        <v>14.0</v>
      </c>
      <c r="AG91" s="17">
        <v>122.0</v>
      </c>
      <c r="AI91" s="18">
        <f t="shared" si="5"/>
        <v>17510.69</v>
      </c>
      <c r="AJ91" s="24">
        <f t="shared" si="10"/>
        <v>-0.00258080261</v>
      </c>
      <c r="AL91" s="20">
        <f t="shared" ref="AL91:AM91" si="266">X91*B91/$AI91</f>
        <v>0.06712471068</v>
      </c>
      <c r="AM91" s="21">
        <f t="shared" si="266"/>
        <v>0.1504795071</v>
      </c>
      <c r="AN91" s="22" t="s">
        <v>17</v>
      </c>
      <c r="AO91" s="22" t="s">
        <v>17</v>
      </c>
      <c r="AP91" s="21">
        <f t="shared" si="7"/>
        <v>0.04793643197</v>
      </c>
      <c r="AQ91" s="22" t="s">
        <v>17</v>
      </c>
      <c r="AR91" s="21">
        <f t="shared" ref="AR91:AU91" si="267">AD91*H91/$AI91</f>
        <v>0.06301864747</v>
      </c>
      <c r="AS91" s="21">
        <f t="shared" si="267"/>
        <v>0.3808730553</v>
      </c>
      <c r="AT91" s="21">
        <f t="shared" si="267"/>
        <v>0.2381745094</v>
      </c>
      <c r="AU91" s="23">
        <f t="shared" si="267"/>
        <v>0.05239313813</v>
      </c>
    </row>
    <row r="92" ht="15.75" customHeight="1">
      <c r="A92" s="9">
        <v>45623.0</v>
      </c>
      <c r="B92" s="10">
        <v>293.45</v>
      </c>
      <c r="C92" s="10">
        <v>270.95</v>
      </c>
      <c r="D92" s="10">
        <v>254.3</v>
      </c>
      <c r="E92" s="10">
        <v>63.59</v>
      </c>
      <c r="F92" s="10">
        <v>834.1</v>
      </c>
      <c r="G92" s="10">
        <v>139.0</v>
      </c>
      <c r="H92" s="10">
        <v>548.2</v>
      </c>
      <c r="I92" s="10">
        <v>6845.1</v>
      </c>
      <c r="J92" s="10">
        <v>307.35</v>
      </c>
      <c r="K92" s="11">
        <v>8.34</v>
      </c>
      <c r="M92" s="20">
        <f t="shared" ref="M92:V92" si="268">LN(B92/B91)</f>
        <v>-0.001362166054</v>
      </c>
      <c r="N92" s="21">
        <f t="shared" si="268"/>
        <v>0.02788093403</v>
      </c>
      <c r="O92" s="21">
        <f t="shared" si="268"/>
        <v>0.0001966374994</v>
      </c>
      <c r="P92" s="21">
        <f t="shared" si="268"/>
        <v>0.000314564331</v>
      </c>
      <c r="Q92" s="21">
        <f t="shared" si="268"/>
        <v>-0.006334051652</v>
      </c>
      <c r="R92" s="21">
        <f t="shared" si="268"/>
        <v>0.01478502074</v>
      </c>
      <c r="S92" s="21">
        <f t="shared" si="268"/>
        <v>-0.006454861268</v>
      </c>
      <c r="T92" s="21">
        <f t="shared" si="268"/>
        <v>0.02601066393</v>
      </c>
      <c r="U92" s="21">
        <f t="shared" si="268"/>
        <v>0.03122930363</v>
      </c>
      <c r="V92" s="23">
        <f t="shared" si="268"/>
        <v>0.1034970784</v>
      </c>
      <c r="X92" s="15">
        <v>4.0</v>
      </c>
      <c r="Y92" s="1">
        <v>10.0</v>
      </c>
      <c r="Z92" s="16" t="s">
        <v>17</v>
      </c>
      <c r="AA92" s="16" t="s">
        <v>17</v>
      </c>
      <c r="AB92" s="1">
        <v>1.0</v>
      </c>
      <c r="AC92" s="16" t="s">
        <v>17</v>
      </c>
      <c r="AD92" s="1">
        <v>2.0</v>
      </c>
      <c r="AE92" s="1">
        <v>1.0</v>
      </c>
      <c r="AF92" s="1">
        <v>14.0</v>
      </c>
      <c r="AG92" s="17">
        <v>122.0</v>
      </c>
      <c r="AI92" s="18">
        <f t="shared" si="5"/>
        <v>17979.28</v>
      </c>
      <c r="AJ92" s="24">
        <f t="shared" si="10"/>
        <v>0.02640843217</v>
      </c>
      <c r="AL92" s="20">
        <f t="shared" ref="AL92:AM92" si="269">X92*B92/$AI92</f>
        <v>0.06528626285</v>
      </c>
      <c r="AM92" s="21">
        <f t="shared" si="269"/>
        <v>0.1507012517</v>
      </c>
      <c r="AN92" s="22" t="s">
        <v>17</v>
      </c>
      <c r="AO92" s="22" t="s">
        <v>17</v>
      </c>
      <c r="AP92" s="21">
        <f t="shared" si="7"/>
        <v>0.04639229157</v>
      </c>
      <c r="AQ92" s="22" t="s">
        <v>17</v>
      </c>
      <c r="AR92" s="21">
        <f t="shared" ref="AR92:AU92" si="270">AD92*H92/$AI92</f>
        <v>0.06098130737</v>
      </c>
      <c r="AS92" s="21">
        <f t="shared" si="270"/>
        <v>0.3807215862</v>
      </c>
      <c r="AT92" s="21">
        <f t="shared" si="270"/>
        <v>0.2393254902</v>
      </c>
      <c r="AU92" s="23">
        <f t="shared" si="270"/>
        <v>0.05659181013</v>
      </c>
    </row>
    <row r="93" ht="15.75" customHeight="1">
      <c r="A93" s="9">
        <v>45624.0</v>
      </c>
      <c r="B93" s="10">
        <v>290.95</v>
      </c>
      <c r="C93" s="10">
        <v>268.45</v>
      </c>
      <c r="D93" s="10">
        <v>252.2</v>
      </c>
      <c r="E93" s="10">
        <v>63.73</v>
      </c>
      <c r="F93" s="10">
        <v>838.85</v>
      </c>
      <c r="G93" s="10">
        <v>137.75</v>
      </c>
      <c r="H93" s="10">
        <v>546.9</v>
      </c>
      <c r="I93" s="10">
        <v>6743.2</v>
      </c>
      <c r="J93" s="10">
        <v>305.75</v>
      </c>
      <c r="K93" s="11">
        <v>8.36</v>
      </c>
      <c r="M93" s="20">
        <f t="shared" ref="M93:V93" si="271">LN(B93/B92)</f>
        <v>-0.008555835902</v>
      </c>
      <c r="N93" s="21">
        <f t="shared" si="271"/>
        <v>-0.009269625144</v>
      </c>
      <c r="O93" s="21">
        <f t="shared" si="271"/>
        <v>-0.008292248897</v>
      </c>
      <c r="P93" s="21">
        <f t="shared" si="271"/>
        <v>0.002199184047</v>
      </c>
      <c r="Q93" s="21">
        <f t="shared" si="271"/>
        <v>0.005678606969</v>
      </c>
      <c r="R93" s="21">
        <f t="shared" si="271"/>
        <v>-0.009033485098</v>
      </c>
      <c r="S93" s="21">
        <f t="shared" si="271"/>
        <v>-0.002374213516</v>
      </c>
      <c r="T93" s="21">
        <f t="shared" si="271"/>
        <v>-0.01499847814</v>
      </c>
      <c r="U93" s="21">
        <f t="shared" si="271"/>
        <v>-0.005219388786</v>
      </c>
      <c r="V93" s="23">
        <f t="shared" si="271"/>
        <v>0.002395210726</v>
      </c>
      <c r="X93" s="15">
        <v>4.0</v>
      </c>
      <c r="Y93" s="1">
        <v>10.0</v>
      </c>
      <c r="Z93" s="16" t="s">
        <v>17</v>
      </c>
      <c r="AA93" s="16" t="s">
        <v>17</v>
      </c>
      <c r="AB93" s="1">
        <v>1.0</v>
      </c>
      <c r="AC93" s="16" t="s">
        <v>17</v>
      </c>
      <c r="AD93" s="1">
        <v>2.0</v>
      </c>
      <c r="AE93" s="1">
        <v>1.0</v>
      </c>
      <c r="AF93" s="1">
        <v>14.0</v>
      </c>
      <c r="AG93" s="17">
        <v>122.0</v>
      </c>
      <c r="AI93" s="18">
        <f t="shared" si="5"/>
        <v>17824.57</v>
      </c>
      <c r="AJ93" s="24">
        <f t="shared" si="10"/>
        <v>-0.008642141161</v>
      </c>
      <c r="AL93" s="20">
        <f t="shared" ref="AL93:AM93" si="272">X93*B93/$AI93</f>
        <v>0.06529189764</v>
      </c>
      <c r="AM93" s="21">
        <f t="shared" si="272"/>
        <v>0.1506067187</v>
      </c>
      <c r="AN93" s="22" t="s">
        <v>17</v>
      </c>
      <c r="AO93" s="22" t="s">
        <v>17</v>
      </c>
      <c r="AP93" s="21">
        <f t="shared" si="7"/>
        <v>0.04706144384</v>
      </c>
      <c r="AQ93" s="22" t="s">
        <v>17</v>
      </c>
      <c r="AR93" s="21">
        <f t="shared" ref="AR93:AU93" si="273">AD93*H93/$AI93</f>
        <v>0.06136473418</v>
      </c>
      <c r="AS93" s="21">
        <f t="shared" si="273"/>
        <v>0.3783092664</v>
      </c>
      <c r="AT93" s="21">
        <f t="shared" si="273"/>
        <v>0.2401460456</v>
      </c>
      <c r="AU93" s="23">
        <f t="shared" si="273"/>
        <v>0.05721989366</v>
      </c>
    </row>
    <row r="94" ht="15.75" customHeight="1">
      <c r="A94" s="9">
        <v>45625.0</v>
      </c>
      <c r="B94" s="10">
        <v>292.1</v>
      </c>
      <c r="C94" s="10">
        <v>268.45</v>
      </c>
      <c r="D94" s="10">
        <v>256.7</v>
      </c>
      <c r="E94" s="10">
        <v>62.98</v>
      </c>
      <c r="F94" s="10">
        <v>838.95</v>
      </c>
      <c r="G94" s="10">
        <v>138.63</v>
      </c>
      <c r="H94" s="10">
        <v>545.0</v>
      </c>
      <c r="I94" s="10">
        <v>6795.4</v>
      </c>
      <c r="J94" s="10">
        <v>308.0</v>
      </c>
      <c r="K94" s="11">
        <v>8.36</v>
      </c>
      <c r="M94" s="20">
        <f t="shared" ref="M94:V94" si="274">LN(B94/B93)</f>
        <v>0.003944778291</v>
      </c>
      <c r="N94" s="21">
        <f t="shared" si="274"/>
        <v>0</v>
      </c>
      <c r="O94" s="21">
        <f t="shared" si="274"/>
        <v>0.01768566435</v>
      </c>
      <c r="P94" s="21">
        <f t="shared" si="274"/>
        <v>-0.01183819365</v>
      </c>
      <c r="Q94" s="21">
        <f t="shared" si="274"/>
        <v>0.0001192037193</v>
      </c>
      <c r="R94" s="21">
        <f t="shared" si="274"/>
        <v>0.006368065517</v>
      </c>
      <c r="S94" s="21">
        <f t="shared" si="274"/>
        <v>-0.003480175689</v>
      </c>
      <c r="T94" s="21">
        <f t="shared" si="274"/>
        <v>0.007711322983</v>
      </c>
      <c r="U94" s="21">
        <f t="shared" si="274"/>
        <v>0.007332008406</v>
      </c>
      <c r="V94" s="23">
        <f t="shared" si="274"/>
        <v>0</v>
      </c>
      <c r="X94" s="15">
        <v>4.0</v>
      </c>
      <c r="Y94" s="1">
        <v>10.0</v>
      </c>
      <c r="Z94" s="16" t="s">
        <v>17</v>
      </c>
      <c r="AA94" s="16" t="s">
        <v>17</v>
      </c>
      <c r="AB94" s="1">
        <v>1.0</v>
      </c>
      <c r="AC94" s="16" t="s">
        <v>17</v>
      </c>
      <c r="AD94" s="1">
        <v>2.0</v>
      </c>
      <c r="AE94" s="1">
        <v>1.0</v>
      </c>
      <c r="AF94" s="1">
        <v>14.0</v>
      </c>
      <c r="AG94" s="17">
        <v>122.0</v>
      </c>
      <c r="AI94" s="18">
        <f t="shared" si="5"/>
        <v>17909.17</v>
      </c>
      <c r="AJ94" s="24">
        <f t="shared" si="10"/>
        <v>0.004735029586</v>
      </c>
      <c r="AL94" s="20">
        <f t="shared" ref="AL94:AM94" si="275">X94*B94/$AI94</f>
        <v>0.06524032102</v>
      </c>
      <c r="AM94" s="21">
        <f t="shared" si="275"/>
        <v>0.1498952771</v>
      </c>
      <c r="AN94" s="22" t="s">
        <v>17</v>
      </c>
      <c r="AO94" s="22" t="s">
        <v>17</v>
      </c>
      <c r="AP94" s="21">
        <f t="shared" si="7"/>
        <v>0.04684471698</v>
      </c>
      <c r="AQ94" s="22" t="s">
        <v>17</v>
      </c>
      <c r="AR94" s="21">
        <f t="shared" ref="AR94:AU94" si="276">AD94*H94/$AI94</f>
        <v>0.06086267538</v>
      </c>
      <c r="AS94" s="21">
        <f t="shared" si="276"/>
        <v>0.379436903</v>
      </c>
      <c r="AT94" s="21">
        <f t="shared" si="276"/>
        <v>0.2407705103</v>
      </c>
      <c r="AU94" s="23">
        <f t="shared" si="276"/>
        <v>0.05694959621</v>
      </c>
    </row>
    <row r="95" ht="15.75" customHeight="1">
      <c r="A95" s="9">
        <v>45628.0</v>
      </c>
      <c r="B95" s="10">
        <v>294.15</v>
      </c>
      <c r="C95" s="10">
        <v>267.9</v>
      </c>
      <c r="D95" s="10">
        <v>257.55</v>
      </c>
      <c r="E95" s="10">
        <v>66.12</v>
      </c>
      <c r="F95" s="10">
        <v>836.4</v>
      </c>
      <c r="G95" s="10">
        <v>137.65</v>
      </c>
      <c r="H95" s="10">
        <v>555.05</v>
      </c>
      <c r="I95" s="10">
        <v>6805.3</v>
      </c>
      <c r="J95" s="10">
        <v>306.9</v>
      </c>
      <c r="K95" s="11">
        <v>8.28</v>
      </c>
      <c r="M95" s="20">
        <f t="shared" ref="M95:V95" si="277">LN(B95/B94)</f>
        <v>0.006993631917</v>
      </c>
      <c r="N95" s="21">
        <f t="shared" si="277"/>
        <v>-0.002050900318</v>
      </c>
      <c r="O95" s="21">
        <f t="shared" si="277"/>
        <v>0.003305788134</v>
      </c>
      <c r="P95" s="21">
        <f t="shared" si="277"/>
        <v>0.04865405728</v>
      </c>
      <c r="Q95" s="21">
        <f t="shared" si="277"/>
        <v>-0.003044142381</v>
      </c>
      <c r="R95" s="21">
        <f t="shared" si="277"/>
        <v>-0.007094281962</v>
      </c>
      <c r="S95" s="21">
        <f t="shared" si="277"/>
        <v>0.01827240512</v>
      </c>
      <c r="T95" s="21">
        <f t="shared" si="277"/>
        <v>0.001455807679</v>
      </c>
      <c r="U95" s="21">
        <f t="shared" si="277"/>
        <v>-0.003577821348</v>
      </c>
      <c r="V95" s="23">
        <f t="shared" si="277"/>
        <v>-0.009615458699</v>
      </c>
      <c r="X95" s="15">
        <v>4.0</v>
      </c>
      <c r="Y95" s="1">
        <v>10.0</v>
      </c>
      <c r="Z95" s="16" t="s">
        <v>17</v>
      </c>
      <c r="AA95" s="16" t="s">
        <v>17</v>
      </c>
      <c r="AB95" s="1">
        <v>1.0</v>
      </c>
      <c r="AC95" s="16" t="s">
        <v>17</v>
      </c>
      <c r="AD95" s="1">
        <v>2.0</v>
      </c>
      <c r="AE95" s="1">
        <v>1.0</v>
      </c>
      <c r="AF95" s="1">
        <v>14.0</v>
      </c>
      <c r="AG95" s="17">
        <v>122.0</v>
      </c>
      <c r="AI95" s="18">
        <f t="shared" si="5"/>
        <v>17914.16</v>
      </c>
      <c r="AJ95" s="24">
        <f t="shared" si="10"/>
        <v>0.0002785894015</v>
      </c>
      <c r="AL95" s="20">
        <f t="shared" ref="AL95:AM95" si="278">X95*B95/$AI95</f>
        <v>0.06567988675</v>
      </c>
      <c r="AM95" s="21">
        <f t="shared" si="278"/>
        <v>0.149546504</v>
      </c>
      <c r="AN95" s="22" t="s">
        <v>17</v>
      </c>
      <c r="AO95" s="22" t="s">
        <v>17</v>
      </c>
      <c r="AP95" s="21">
        <f t="shared" si="7"/>
        <v>0.04668932286</v>
      </c>
      <c r="AQ95" s="22" t="s">
        <v>17</v>
      </c>
      <c r="AR95" s="21">
        <f t="shared" ref="AR95:AU95" si="279">AD95*H95/$AI95</f>
        <v>0.06196773949</v>
      </c>
      <c r="AS95" s="21">
        <f t="shared" si="279"/>
        <v>0.3798838461</v>
      </c>
      <c r="AT95" s="21">
        <f t="shared" si="279"/>
        <v>0.2398437884</v>
      </c>
      <c r="AU95" s="23">
        <f t="shared" si="279"/>
        <v>0.05638891246</v>
      </c>
    </row>
    <row r="96" ht="15.75" customHeight="1">
      <c r="A96" s="9">
        <v>45629.0</v>
      </c>
      <c r="B96" s="10">
        <v>294.25</v>
      </c>
      <c r="C96" s="10">
        <v>272.05</v>
      </c>
      <c r="D96" s="10">
        <v>262.35</v>
      </c>
      <c r="E96" s="10">
        <v>65.4</v>
      </c>
      <c r="F96" s="10">
        <v>853.95</v>
      </c>
      <c r="G96" s="10">
        <v>139.51</v>
      </c>
      <c r="H96" s="10">
        <v>563.1</v>
      </c>
      <c r="I96" s="10">
        <v>6841.35</v>
      </c>
      <c r="J96" s="10">
        <v>312.1</v>
      </c>
      <c r="K96" s="11">
        <v>8.21</v>
      </c>
      <c r="M96" s="20">
        <f t="shared" ref="M96:V96" si="280">LN(B96/B95)</f>
        <v>0.0003399048299</v>
      </c>
      <c r="N96" s="21">
        <f t="shared" si="280"/>
        <v>0.01537209638</v>
      </c>
      <c r="O96" s="21">
        <f t="shared" si="280"/>
        <v>0.01846561412</v>
      </c>
      <c r="P96" s="21">
        <f t="shared" si="280"/>
        <v>-0.01094901449</v>
      </c>
      <c r="Q96" s="21">
        <f t="shared" si="280"/>
        <v>0.02076567651</v>
      </c>
      <c r="R96" s="21">
        <f t="shared" si="280"/>
        <v>0.01342205169</v>
      </c>
      <c r="S96" s="21">
        <f t="shared" si="280"/>
        <v>0.01439903248</v>
      </c>
      <c r="T96" s="21">
        <f t="shared" si="280"/>
        <v>0.005283360218</v>
      </c>
      <c r="U96" s="21">
        <f t="shared" si="280"/>
        <v>0.01680168765</v>
      </c>
      <c r="V96" s="23">
        <f t="shared" si="280"/>
        <v>-0.008490044933</v>
      </c>
      <c r="X96" s="15">
        <v>4.0</v>
      </c>
      <c r="Y96" s="1">
        <v>10.0</v>
      </c>
      <c r="Z96" s="16" t="s">
        <v>17</v>
      </c>
      <c r="AA96" s="16" t="s">
        <v>17</v>
      </c>
      <c r="AB96" s="1">
        <v>1.0</v>
      </c>
      <c r="AC96" s="16" t="s">
        <v>17</v>
      </c>
      <c r="AD96" s="1">
        <v>2.0</v>
      </c>
      <c r="AE96" s="1">
        <v>1.0</v>
      </c>
      <c r="AF96" s="1">
        <v>14.0</v>
      </c>
      <c r="AG96" s="17">
        <v>122.0</v>
      </c>
      <c r="AI96" s="18">
        <f t="shared" si="5"/>
        <v>18090.02</v>
      </c>
      <c r="AJ96" s="24">
        <f t="shared" si="10"/>
        <v>0.009768943415</v>
      </c>
      <c r="AL96" s="20">
        <f t="shared" ref="AL96:AM96" si="281">X96*B96/$AI96</f>
        <v>0.0650634991</v>
      </c>
      <c r="AM96" s="21">
        <f t="shared" si="281"/>
        <v>0.1503867879</v>
      </c>
      <c r="AN96" s="22" t="s">
        <v>17</v>
      </c>
      <c r="AO96" s="22" t="s">
        <v>17</v>
      </c>
      <c r="AP96" s="21">
        <f t="shared" si="7"/>
        <v>0.04720558628</v>
      </c>
      <c r="AQ96" s="22" t="s">
        <v>17</v>
      </c>
      <c r="AR96" s="21">
        <f t="shared" ref="AR96:AU96" si="282">AD96*H96/$AI96</f>
        <v>0.06225532089</v>
      </c>
      <c r="AS96" s="21">
        <f t="shared" si="282"/>
        <v>0.3781836615</v>
      </c>
      <c r="AT96" s="21">
        <f t="shared" si="282"/>
        <v>0.2415364936</v>
      </c>
      <c r="AU96" s="23">
        <f t="shared" si="282"/>
        <v>0.05536865078</v>
      </c>
    </row>
    <row r="97" ht="15.75" customHeight="1">
      <c r="A97" s="9">
        <v>45630.0</v>
      </c>
      <c r="B97" s="10">
        <v>293.65</v>
      </c>
      <c r="C97" s="10">
        <v>272.7</v>
      </c>
      <c r="D97" s="10">
        <v>260.7</v>
      </c>
      <c r="E97" s="10">
        <v>67.72</v>
      </c>
      <c r="F97" s="10">
        <v>859.7</v>
      </c>
      <c r="G97" s="10">
        <v>139.86</v>
      </c>
      <c r="H97" s="10">
        <v>567.95</v>
      </c>
      <c r="I97" s="10">
        <v>6823.8</v>
      </c>
      <c r="J97" s="10">
        <v>312.85</v>
      </c>
      <c r="K97" s="11">
        <v>8.42</v>
      </c>
      <c r="M97" s="20">
        <f t="shared" ref="M97:V97" si="283">LN(B97/B96)</f>
        <v>-0.002041164172</v>
      </c>
      <c r="N97" s="21">
        <f t="shared" si="283"/>
        <v>0.00238641692</v>
      </c>
      <c r="O97" s="21">
        <f t="shared" si="283"/>
        <v>-0.006309169193</v>
      </c>
      <c r="P97" s="21">
        <f t="shared" si="283"/>
        <v>0.0348592988</v>
      </c>
      <c r="Q97" s="21">
        <f t="shared" si="283"/>
        <v>0.006710847115</v>
      </c>
      <c r="R97" s="21">
        <f t="shared" si="283"/>
        <v>0.002505638996</v>
      </c>
      <c r="S97" s="21">
        <f t="shared" si="283"/>
        <v>0.008576154417</v>
      </c>
      <c r="T97" s="21">
        <f t="shared" si="283"/>
        <v>-0.002568579145</v>
      </c>
      <c r="U97" s="21">
        <f t="shared" si="283"/>
        <v>0.002400193168</v>
      </c>
      <c r="V97" s="23">
        <f t="shared" si="283"/>
        <v>0.02525690479</v>
      </c>
      <c r="X97" s="15">
        <v>4.0</v>
      </c>
      <c r="Y97" s="1">
        <v>10.0</v>
      </c>
      <c r="Z97" s="16" t="s">
        <v>17</v>
      </c>
      <c r="AA97" s="16" t="s">
        <v>17</v>
      </c>
      <c r="AB97" s="1">
        <v>1.0</v>
      </c>
      <c r="AC97" s="16" t="s">
        <v>17</v>
      </c>
      <c r="AD97" s="1">
        <v>2.0</v>
      </c>
      <c r="AE97" s="1">
        <v>1.0</v>
      </c>
      <c r="AF97" s="1">
        <v>14.0</v>
      </c>
      <c r="AG97" s="17">
        <v>122.0</v>
      </c>
      <c r="AI97" s="18">
        <f t="shared" si="5"/>
        <v>18128.14</v>
      </c>
      <c r="AJ97" s="24">
        <f t="shared" si="10"/>
        <v>0.002105022126</v>
      </c>
      <c r="AL97" s="20">
        <f t="shared" ref="AL97:AM97" si="284">X97*B97/$AI97</f>
        <v>0.06479429219</v>
      </c>
      <c r="AM97" s="21">
        <f t="shared" si="284"/>
        <v>0.1504291119</v>
      </c>
      <c r="AN97" s="22" t="s">
        <v>17</v>
      </c>
      <c r="AO97" s="22" t="s">
        <v>17</v>
      </c>
      <c r="AP97" s="21">
        <f t="shared" si="7"/>
        <v>0.04742350842</v>
      </c>
      <c r="AQ97" s="22" t="s">
        <v>17</v>
      </c>
      <c r="AR97" s="21">
        <f t="shared" ref="AR97:AU97" si="285">AD97*H97/$AI97</f>
        <v>0.06265948961</v>
      </c>
      <c r="AS97" s="21">
        <f t="shared" si="285"/>
        <v>0.3764203057</v>
      </c>
      <c r="AT97" s="21">
        <f t="shared" si="285"/>
        <v>0.2416077987</v>
      </c>
      <c r="AU97" s="23">
        <f t="shared" si="285"/>
        <v>0.05666549354</v>
      </c>
    </row>
    <row r="98" ht="15.75" customHeight="1">
      <c r="A98" s="9">
        <v>45631.0</v>
      </c>
      <c r="B98" s="10">
        <v>297.0</v>
      </c>
      <c r="C98" s="10">
        <v>274.95</v>
      </c>
      <c r="D98" s="10">
        <v>261.3</v>
      </c>
      <c r="E98" s="10">
        <v>68.26</v>
      </c>
      <c r="F98" s="10">
        <v>865.45</v>
      </c>
      <c r="G98" s="10">
        <v>139.44</v>
      </c>
      <c r="H98" s="10">
        <v>558.2</v>
      </c>
      <c r="I98" s="10">
        <v>6970.1</v>
      </c>
      <c r="J98" s="10">
        <v>314.5</v>
      </c>
      <c r="K98" s="11">
        <v>8.08</v>
      </c>
      <c r="M98" s="20">
        <f t="shared" ref="M98:V98" si="286">LN(B98/B97)</f>
        <v>0.01134355683</v>
      </c>
      <c r="N98" s="21">
        <f t="shared" si="286"/>
        <v>0.008216973102</v>
      </c>
      <c r="O98" s="21">
        <f t="shared" si="286"/>
        <v>0.002298851587</v>
      </c>
      <c r="P98" s="21">
        <f t="shared" si="286"/>
        <v>0.007942386214</v>
      </c>
      <c r="Q98" s="21">
        <f t="shared" si="286"/>
        <v>0.006666111692</v>
      </c>
      <c r="R98" s="21">
        <f t="shared" si="286"/>
        <v>-0.003007521064</v>
      </c>
      <c r="S98" s="21">
        <f t="shared" si="286"/>
        <v>-0.01731606558</v>
      </c>
      <c r="T98" s="21">
        <f t="shared" si="286"/>
        <v>0.02121307044</v>
      </c>
      <c r="U98" s="21">
        <f t="shared" si="286"/>
        <v>0.005260233696</v>
      </c>
      <c r="V98" s="23">
        <f t="shared" si="286"/>
        <v>-0.04121795572</v>
      </c>
      <c r="X98" s="15">
        <v>4.0</v>
      </c>
      <c r="Y98" s="1">
        <v>10.0</v>
      </c>
      <c r="Z98" s="16" t="s">
        <v>17</v>
      </c>
      <c r="AA98" s="16" t="s">
        <v>17</v>
      </c>
      <c r="AB98" s="1">
        <v>1.0</v>
      </c>
      <c r="AC98" s="16" t="s">
        <v>17</v>
      </c>
      <c r="AD98" s="1">
        <v>2.0</v>
      </c>
      <c r="AE98" s="1">
        <v>1.0</v>
      </c>
      <c r="AF98" s="1">
        <v>14.0</v>
      </c>
      <c r="AG98" s="17">
        <v>122.0</v>
      </c>
      <c r="AI98" s="18">
        <f t="shared" si="5"/>
        <v>18278.21</v>
      </c>
      <c r="AJ98" s="24">
        <f t="shared" si="10"/>
        <v>0.008244212891</v>
      </c>
      <c r="AL98" s="20">
        <f t="shared" ref="AL98:AM98" si="287">X98*B98/$AI98</f>
        <v>0.06499542351</v>
      </c>
      <c r="AM98" s="21">
        <f t="shared" si="287"/>
        <v>0.1504250143</v>
      </c>
      <c r="AN98" s="22" t="s">
        <v>17</v>
      </c>
      <c r="AO98" s="22" t="s">
        <v>17</v>
      </c>
      <c r="AP98" s="21">
        <f t="shared" si="7"/>
        <v>0.04734872835</v>
      </c>
      <c r="AQ98" s="22" t="s">
        <v>17</v>
      </c>
      <c r="AR98" s="21">
        <f t="shared" ref="AR98:AU98" si="288">AD98*H98/$AI98</f>
        <v>0.06107819092</v>
      </c>
      <c r="AS98" s="21">
        <f t="shared" si="288"/>
        <v>0.3813338396</v>
      </c>
      <c r="AT98" s="21">
        <f t="shared" si="288"/>
        <v>0.2408879206</v>
      </c>
      <c r="AU98" s="23">
        <f t="shared" si="288"/>
        <v>0.05393088273</v>
      </c>
    </row>
    <row r="99" ht="15.75" customHeight="1">
      <c r="A99" s="9">
        <v>45632.0</v>
      </c>
      <c r="B99" s="10">
        <v>300.35</v>
      </c>
      <c r="C99" s="10">
        <v>273.55</v>
      </c>
      <c r="D99" s="10">
        <v>260.05</v>
      </c>
      <c r="E99" s="10">
        <v>67.39</v>
      </c>
      <c r="F99" s="10">
        <v>863.65</v>
      </c>
      <c r="G99" s="10">
        <v>141.96</v>
      </c>
      <c r="H99" s="10">
        <v>562.65</v>
      </c>
      <c r="I99" s="10">
        <v>6999.95</v>
      </c>
      <c r="J99" s="10">
        <v>313.75</v>
      </c>
      <c r="K99" s="11">
        <v>8.12</v>
      </c>
      <c r="M99" s="20">
        <f t="shared" ref="M99:V99" si="289">LN(B99/B98)</f>
        <v>0.01121632249</v>
      </c>
      <c r="N99" s="21">
        <f t="shared" si="289"/>
        <v>-0.005104842444</v>
      </c>
      <c r="O99" s="21">
        <f t="shared" si="289"/>
        <v>-0.004795252307</v>
      </c>
      <c r="P99" s="21">
        <f t="shared" si="289"/>
        <v>-0.01282730452</v>
      </c>
      <c r="Q99" s="21">
        <f t="shared" si="289"/>
        <v>-0.002082008733</v>
      </c>
      <c r="R99" s="21">
        <f t="shared" si="289"/>
        <v>0.01791092657</v>
      </c>
      <c r="S99" s="21">
        <f t="shared" si="289"/>
        <v>0.007940444094</v>
      </c>
      <c r="T99" s="21">
        <f t="shared" si="289"/>
        <v>0.004273434301</v>
      </c>
      <c r="U99" s="21">
        <f t="shared" si="289"/>
        <v>-0.002387585695</v>
      </c>
      <c r="V99" s="23">
        <f t="shared" si="289"/>
        <v>0.004938281641</v>
      </c>
      <c r="X99" s="15">
        <v>4.0</v>
      </c>
      <c r="Y99" s="1">
        <v>10.0</v>
      </c>
      <c r="Z99" s="16" t="s">
        <v>17</v>
      </c>
      <c r="AA99" s="16" t="s">
        <v>17</v>
      </c>
      <c r="AB99" s="1">
        <v>1.0</v>
      </c>
      <c r="AC99" s="16" t="s">
        <v>17</v>
      </c>
      <c r="AD99" s="1">
        <v>2.0</v>
      </c>
      <c r="AE99" s="1">
        <v>1.0</v>
      </c>
      <c r="AF99" s="1">
        <v>14.0</v>
      </c>
      <c r="AG99" s="17">
        <v>122.0</v>
      </c>
      <c r="AI99" s="18">
        <f t="shared" si="5"/>
        <v>18308.94</v>
      </c>
      <c r="AJ99" s="24">
        <f t="shared" si="10"/>
        <v>0.001679825142</v>
      </c>
      <c r="AL99" s="20">
        <f t="shared" ref="AL99:AM99" si="290">X99*B99/$AI99</f>
        <v>0.06561821711</v>
      </c>
      <c r="AM99" s="21">
        <f t="shared" si="290"/>
        <v>0.1494078849</v>
      </c>
      <c r="AN99" s="22" t="s">
        <v>17</v>
      </c>
      <c r="AO99" s="22" t="s">
        <v>17</v>
      </c>
      <c r="AP99" s="21">
        <f t="shared" si="7"/>
        <v>0.0471709449</v>
      </c>
      <c r="AQ99" s="22" t="s">
        <v>17</v>
      </c>
      <c r="AR99" s="21">
        <f t="shared" ref="AR99:AU99" si="291">AD99*H99/$AI99</f>
        <v>0.06146177769</v>
      </c>
      <c r="AS99" s="21">
        <f t="shared" si="291"/>
        <v>0.3823241542</v>
      </c>
      <c r="AT99" s="21">
        <f t="shared" si="291"/>
        <v>0.2399101204</v>
      </c>
      <c r="AU99" s="23">
        <f t="shared" si="291"/>
        <v>0.05410690078</v>
      </c>
    </row>
    <row r="100" ht="15.75" customHeight="1">
      <c r="A100" s="9">
        <v>45635.0</v>
      </c>
      <c r="B100" s="10">
        <v>303.45</v>
      </c>
      <c r="C100" s="10">
        <v>275.85</v>
      </c>
      <c r="D100" s="10">
        <v>258.9</v>
      </c>
      <c r="E100" s="10">
        <v>67.36</v>
      </c>
      <c r="F100" s="10">
        <v>858.05</v>
      </c>
      <c r="G100" s="10">
        <v>142.33</v>
      </c>
      <c r="H100" s="10">
        <v>555.4</v>
      </c>
      <c r="I100" s="10">
        <v>6949.7</v>
      </c>
      <c r="J100" s="10">
        <v>314.6</v>
      </c>
      <c r="K100" s="11">
        <v>8.09</v>
      </c>
      <c r="M100" s="20">
        <f t="shared" ref="M100:V100" si="292">LN(B100/B99)</f>
        <v>0.01026839099</v>
      </c>
      <c r="N100" s="21">
        <f t="shared" si="292"/>
        <v>0.008372819209</v>
      </c>
      <c r="O100" s="21">
        <f t="shared" si="292"/>
        <v>-0.004432033462</v>
      </c>
      <c r="P100" s="21">
        <f t="shared" si="292"/>
        <v>-0.0004452690241</v>
      </c>
      <c r="Q100" s="21">
        <f t="shared" si="292"/>
        <v>-0.006505221291</v>
      </c>
      <c r="R100" s="21">
        <f t="shared" si="292"/>
        <v>0.002602977304</v>
      </c>
      <c r="S100" s="21">
        <f t="shared" si="292"/>
        <v>-0.01296919032</v>
      </c>
      <c r="T100" s="21">
        <f t="shared" si="292"/>
        <v>-0.007204512995</v>
      </c>
      <c r="U100" s="21">
        <f t="shared" si="292"/>
        <v>0.002705500178</v>
      </c>
      <c r="V100" s="23">
        <f t="shared" si="292"/>
        <v>-0.003701423103</v>
      </c>
      <c r="X100" s="15">
        <v>4.0</v>
      </c>
      <c r="Y100" s="1">
        <v>10.0</v>
      </c>
      <c r="Z100" s="16" t="s">
        <v>17</v>
      </c>
      <c r="AA100" s="16" t="s">
        <v>17</v>
      </c>
      <c r="AB100" s="1">
        <v>1.0</v>
      </c>
      <c r="AC100" s="16" t="s">
        <v>17</v>
      </c>
      <c r="AD100" s="1">
        <v>2.0</v>
      </c>
      <c r="AE100" s="1">
        <v>1.0</v>
      </c>
      <c r="AF100" s="1">
        <v>14.0</v>
      </c>
      <c r="AG100" s="17">
        <v>122.0</v>
      </c>
      <c r="AI100" s="18">
        <f t="shared" si="5"/>
        <v>18282.23</v>
      </c>
      <c r="AJ100" s="24">
        <f t="shared" si="10"/>
        <v>-0.001459915315</v>
      </c>
      <c r="AL100" s="20">
        <f t="shared" ref="AL100:AM100" si="293">X100*B100/$AI100</f>
        <v>0.06639233835</v>
      </c>
      <c r="AM100" s="21">
        <f t="shared" si="293"/>
        <v>0.1508842193</v>
      </c>
      <c r="AN100" s="22" t="s">
        <v>17</v>
      </c>
      <c r="AO100" s="22" t="s">
        <v>17</v>
      </c>
      <c r="AP100" s="21">
        <f t="shared" si="7"/>
        <v>0.04693355242</v>
      </c>
      <c r="AQ100" s="22" t="s">
        <v>17</v>
      </c>
      <c r="AR100" s="21">
        <f t="shared" ref="AR100:AU100" si="294">AD100*H100/$AI100</f>
        <v>0.06075845233</v>
      </c>
      <c r="AS100" s="21">
        <f t="shared" si="294"/>
        <v>0.3801341521</v>
      </c>
      <c r="AT100" s="21">
        <f t="shared" si="294"/>
        <v>0.2409115299</v>
      </c>
      <c r="AU100" s="23">
        <f t="shared" si="294"/>
        <v>0.05398575557</v>
      </c>
    </row>
    <row r="101" ht="15.75" customHeight="1">
      <c r="A101" s="9">
        <v>45636.0</v>
      </c>
      <c r="B101" s="10">
        <v>303.5</v>
      </c>
      <c r="C101" s="10">
        <v>274.05</v>
      </c>
      <c r="D101" s="10">
        <v>256.9</v>
      </c>
      <c r="E101" s="10">
        <v>66.55</v>
      </c>
      <c r="F101" s="10">
        <v>867.5</v>
      </c>
      <c r="G101" s="10">
        <v>143.54</v>
      </c>
      <c r="H101" s="10">
        <v>549.95</v>
      </c>
      <c r="I101" s="10">
        <v>6878.05</v>
      </c>
      <c r="J101" s="10">
        <v>314.85</v>
      </c>
      <c r="K101" s="11">
        <v>8.08</v>
      </c>
      <c r="M101" s="20">
        <f t="shared" ref="M101:V101" si="295">LN(B101/B100)</f>
        <v>0.0001647582177</v>
      </c>
      <c r="N101" s="21">
        <f t="shared" si="295"/>
        <v>-0.006546668226</v>
      </c>
      <c r="O101" s="21">
        <f t="shared" si="295"/>
        <v>-0.007754982642</v>
      </c>
      <c r="P101" s="21">
        <f t="shared" si="295"/>
        <v>-0.01209782509</v>
      </c>
      <c r="Q101" s="21">
        <f t="shared" si="295"/>
        <v>0.01095313897</v>
      </c>
      <c r="R101" s="21">
        <f t="shared" si="295"/>
        <v>0.008465436919</v>
      </c>
      <c r="S101" s="21">
        <f t="shared" si="295"/>
        <v>-0.00986120987</v>
      </c>
      <c r="T101" s="21">
        <f t="shared" si="295"/>
        <v>-0.01036331164</v>
      </c>
      <c r="U101" s="21">
        <f t="shared" si="295"/>
        <v>0.0007943443106</v>
      </c>
      <c r="V101" s="23">
        <f t="shared" si="295"/>
        <v>-0.001236858537</v>
      </c>
      <c r="X101" s="15">
        <v>4.0</v>
      </c>
      <c r="Y101" s="1">
        <v>10.0</v>
      </c>
      <c r="Z101" s="16" t="s">
        <v>17</v>
      </c>
      <c r="AA101" s="16" t="s">
        <v>17</v>
      </c>
      <c r="AB101" s="1">
        <v>1.0</v>
      </c>
      <c r="AC101" s="16" t="s">
        <v>17</v>
      </c>
      <c r="AD101" s="1">
        <v>2.0</v>
      </c>
      <c r="AE101" s="1">
        <v>1.0</v>
      </c>
      <c r="AF101" s="1">
        <v>14.0</v>
      </c>
      <c r="AG101" s="17">
        <v>122.0</v>
      </c>
      <c r="AI101" s="18">
        <f t="shared" si="5"/>
        <v>18193.61</v>
      </c>
      <c r="AJ101" s="24">
        <f t="shared" si="10"/>
        <v>-0.004859116301</v>
      </c>
      <c r="AL101" s="20">
        <f t="shared" ref="AL101:AM101" si="296">X101*B101/$AI101</f>
        <v>0.06672672438</v>
      </c>
      <c r="AM101" s="21">
        <f t="shared" si="296"/>
        <v>0.150629809</v>
      </c>
      <c r="AN101" s="22" t="s">
        <v>17</v>
      </c>
      <c r="AO101" s="22" t="s">
        <v>17</v>
      </c>
      <c r="AP101" s="21">
        <f t="shared" si="7"/>
        <v>0.04768157611</v>
      </c>
      <c r="AQ101" s="22" t="s">
        <v>17</v>
      </c>
      <c r="AR101" s="21">
        <f t="shared" ref="AR101:AU101" si="297">AD101*H101/$AI101</f>
        <v>0.06045529172</v>
      </c>
      <c r="AS101" s="21">
        <f t="shared" si="297"/>
        <v>0.3780475673</v>
      </c>
      <c r="AT101" s="21">
        <f t="shared" si="297"/>
        <v>0.242277371</v>
      </c>
      <c r="AU101" s="23">
        <f t="shared" si="297"/>
        <v>0.05418166048</v>
      </c>
    </row>
    <row r="102" ht="15.75" customHeight="1">
      <c r="A102" s="9">
        <v>45637.0</v>
      </c>
      <c r="B102" s="10">
        <v>307.45</v>
      </c>
      <c r="C102" s="10">
        <v>273.25</v>
      </c>
      <c r="D102" s="10">
        <v>256.6</v>
      </c>
      <c r="E102" s="10">
        <v>66.12</v>
      </c>
      <c r="F102" s="10">
        <v>861.6</v>
      </c>
      <c r="G102" s="10">
        <v>143.19</v>
      </c>
      <c r="H102" s="10">
        <v>552.0</v>
      </c>
      <c r="I102" s="10">
        <v>7063.3</v>
      </c>
      <c r="J102" s="10">
        <v>314.1</v>
      </c>
      <c r="K102" s="11">
        <v>8.03</v>
      </c>
      <c r="M102" s="20">
        <f t="shared" ref="M102:V102" si="298">LN(B102/B101)</f>
        <v>0.0129308619</v>
      </c>
      <c r="N102" s="21">
        <f t="shared" si="298"/>
        <v>-0.002923444435</v>
      </c>
      <c r="O102" s="21">
        <f t="shared" si="298"/>
        <v>-0.001168451934</v>
      </c>
      <c r="P102" s="21">
        <f t="shared" si="298"/>
        <v>-0.006482271888</v>
      </c>
      <c r="Q102" s="21">
        <f t="shared" si="298"/>
        <v>-0.006824385979</v>
      </c>
      <c r="R102" s="21">
        <f t="shared" si="298"/>
        <v>-0.002441322316</v>
      </c>
      <c r="S102" s="21">
        <f t="shared" si="298"/>
        <v>0.003720681274</v>
      </c>
      <c r="T102" s="21">
        <f t="shared" si="298"/>
        <v>0.02657718286</v>
      </c>
      <c r="U102" s="21">
        <f t="shared" si="298"/>
        <v>-0.00238492839</v>
      </c>
      <c r="V102" s="23">
        <f t="shared" si="298"/>
        <v>-0.006207344574</v>
      </c>
      <c r="X102" s="15">
        <v>4.0</v>
      </c>
      <c r="Y102" s="1">
        <v>10.0</v>
      </c>
      <c r="Z102" s="16" t="s">
        <v>17</v>
      </c>
      <c r="AA102" s="16" t="s">
        <v>17</v>
      </c>
      <c r="AB102" s="1">
        <v>1.0</v>
      </c>
      <c r="AC102" s="16" t="s">
        <v>17</v>
      </c>
      <c r="AD102" s="1">
        <v>2.0</v>
      </c>
      <c r="AE102" s="1">
        <v>1.0</v>
      </c>
      <c r="AF102" s="1">
        <v>14.0</v>
      </c>
      <c r="AG102" s="17">
        <v>122.0</v>
      </c>
      <c r="AI102" s="18">
        <f t="shared" si="5"/>
        <v>18368.26</v>
      </c>
      <c r="AJ102" s="24">
        <f t="shared" si="10"/>
        <v>0.009553741557</v>
      </c>
      <c r="AL102" s="20">
        <f t="shared" ref="AL102:AM102" si="299">X102*B102/$AI102</f>
        <v>0.0669524495</v>
      </c>
      <c r="AM102" s="21">
        <f t="shared" si="299"/>
        <v>0.1487620493</v>
      </c>
      <c r="AN102" s="22" t="s">
        <v>17</v>
      </c>
      <c r="AO102" s="22" t="s">
        <v>17</v>
      </c>
      <c r="AP102" s="21">
        <f t="shared" si="7"/>
        <v>0.04690700153</v>
      </c>
      <c r="AQ102" s="22" t="s">
        <v>17</v>
      </c>
      <c r="AR102" s="21">
        <f t="shared" ref="AR102:AU102" si="300">AD102*H102/$AI102</f>
        <v>0.06010367885</v>
      </c>
      <c r="AS102" s="21">
        <f t="shared" si="300"/>
        <v>0.3845383286</v>
      </c>
      <c r="AT102" s="21">
        <f t="shared" si="300"/>
        <v>0.2394020991</v>
      </c>
      <c r="AU102" s="23">
        <f t="shared" si="300"/>
        <v>0.05333439313</v>
      </c>
    </row>
    <row r="103" ht="15.75" customHeight="1">
      <c r="A103" s="9">
        <v>45638.0</v>
      </c>
      <c r="B103" s="10">
        <v>302.15</v>
      </c>
      <c r="C103" s="10">
        <v>269.25</v>
      </c>
      <c r="D103" s="10">
        <v>254.05</v>
      </c>
      <c r="E103" s="10">
        <v>65.7</v>
      </c>
      <c r="F103" s="10">
        <v>853.7</v>
      </c>
      <c r="G103" s="10">
        <v>141.48</v>
      </c>
      <c r="H103" s="10">
        <v>547.45</v>
      </c>
      <c r="I103" s="10">
        <v>7012.5</v>
      </c>
      <c r="J103" s="10">
        <v>312.95</v>
      </c>
      <c r="K103" s="11">
        <v>7.86</v>
      </c>
      <c r="M103" s="20">
        <f t="shared" ref="M103:V103" si="301">LN(B103/B102)</f>
        <v>-0.01738888959</v>
      </c>
      <c r="N103" s="21">
        <f t="shared" si="301"/>
        <v>-0.01474681102</v>
      </c>
      <c r="O103" s="21">
        <f t="shared" si="301"/>
        <v>-0.009987354142</v>
      </c>
      <c r="P103" s="21">
        <f t="shared" si="301"/>
        <v>-0.006372347462</v>
      </c>
      <c r="Q103" s="21">
        <f t="shared" si="301"/>
        <v>-0.009211281826</v>
      </c>
      <c r="R103" s="21">
        <f t="shared" si="301"/>
        <v>-0.01201405535</v>
      </c>
      <c r="S103" s="21">
        <f t="shared" si="301"/>
        <v>-0.008276912958</v>
      </c>
      <c r="T103" s="21">
        <f t="shared" si="301"/>
        <v>-0.007218093545</v>
      </c>
      <c r="U103" s="21">
        <f t="shared" si="301"/>
        <v>-0.003667973174</v>
      </c>
      <c r="V103" s="23">
        <f t="shared" si="301"/>
        <v>-0.02139792152</v>
      </c>
      <c r="X103" s="15">
        <v>4.0</v>
      </c>
      <c r="Y103" s="1">
        <v>10.0</v>
      </c>
      <c r="Z103" s="16" t="s">
        <v>17</v>
      </c>
      <c r="AA103" s="16" t="s">
        <v>17</v>
      </c>
      <c r="AB103" s="1">
        <v>1.0</v>
      </c>
      <c r="AC103" s="16" t="s">
        <v>17</v>
      </c>
      <c r="AD103" s="1">
        <v>2.0</v>
      </c>
      <c r="AE103" s="1">
        <v>1.0</v>
      </c>
      <c r="AF103" s="1">
        <v>14.0</v>
      </c>
      <c r="AG103" s="17">
        <v>122.0</v>
      </c>
      <c r="AI103" s="18">
        <f t="shared" si="5"/>
        <v>18202.42</v>
      </c>
      <c r="AJ103" s="24">
        <f t="shared" si="10"/>
        <v>-0.009069622813</v>
      </c>
      <c r="AL103" s="20">
        <f t="shared" ref="AL103:AM103" si="302">X103*B103/$AI103</f>
        <v>0.06639776469</v>
      </c>
      <c r="AM103" s="21">
        <f t="shared" si="302"/>
        <v>0.147919892</v>
      </c>
      <c r="AN103" s="22" t="s">
        <v>17</v>
      </c>
      <c r="AO103" s="22" t="s">
        <v>17</v>
      </c>
      <c r="AP103" s="21">
        <f t="shared" si="7"/>
        <v>0.04690035721</v>
      </c>
      <c r="AQ103" s="22" t="s">
        <v>17</v>
      </c>
      <c r="AR103" s="21">
        <f t="shared" ref="AR103:AU103" si="303">AD103*H103/$AI103</f>
        <v>0.06015134251</v>
      </c>
      <c r="AS103" s="21">
        <f t="shared" si="303"/>
        <v>0.3852509721</v>
      </c>
      <c r="AT103" s="21">
        <f t="shared" si="303"/>
        <v>0.2406987642</v>
      </c>
      <c r="AU103" s="23">
        <f t="shared" si="303"/>
        <v>0.05268090726</v>
      </c>
    </row>
    <row r="104" ht="15.75" customHeight="1">
      <c r="A104" s="9">
        <v>45639.0</v>
      </c>
      <c r="B104" s="10">
        <v>301.7</v>
      </c>
      <c r="C104" s="10">
        <v>264.6</v>
      </c>
      <c r="D104" s="10">
        <v>254.25</v>
      </c>
      <c r="E104" s="10">
        <v>66.2</v>
      </c>
      <c r="F104" s="10">
        <v>861.55</v>
      </c>
      <c r="G104" s="10">
        <v>144.24</v>
      </c>
      <c r="H104" s="10">
        <v>550.25</v>
      </c>
      <c r="I104" s="10">
        <v>7000.25</v>
      </c>
      <c r="J104" s="10">
        <v>315.65</v>
      </c>
      <c r="K104" s="11">
        <v>7.99</v>
      </c>
      <c r="M104" s="20">
        <f t="shared" ref="M104:V104" si="304">LN(B104/B103)</f>
        <v>-0.001490436643</v>
      </c>
      <c r="N104" s="21">
        <f t="shared" si="304"/>
        <v>-0.01742106436</v>
      </c>
      <c r="O104" s="21">
        <f t="shared" si="304"/>
        <v>0.0007869368889</v>
      </c>
      <c r="P104" s="21">
        <f t="shared" si="304"/>
        <v>0.007581537452</v>
      </c>
      <c r="Q104" s="21">
        <f t="shared" si="304"/>
        <v>0.009153248573</v>
      </c>
      <c r="R104" s="21">
        <f t="shared" si="304"/>
        <v>0.01932021456</v>
      </c>
      <c r="S104" s="21">
        <f t="shared" si="304"/>
        <v>0.005101587087</v>
      </c>
      <c r="T104" s="21">
        <f t="shared" si="304"/>
        <v>-0.001748408146</v>
      </c>
      <c r="U104" s="21">
        <f t="shared" si="304"/>
        <v>0.008590571443</v>
      </c>
      <c r="V104" s="23">
        <f t="shared" si="304"/>
        <v>0.01640415334</v>
      </c>
      <c r="X104" s="15">
        <v>4.0</v>
      </c>
      <c r="Y104" s="1">
        <v>10.0</v>
      </c>
      <c r="Z104" s="16" t="s">
        <v>17</v>
      </c>
      <c r="AA104" s="16" t="s">
        <v>17</v>
      </c>
      <c r="AB104" s="1">
        <v>1.0</v>
      </c>
      <c r="AC104" s="16" t="s">
        <v>17</v>
      </c>
      <c r="AD104" s="1">
        <v>2.0</v>
      </c>
      <c r="AE104" s="1">
        <v>1.0</v>
      </c>
      <c r="AF104" s="1">
        <v>14.0</v>
      </c>
      <c r="AG104" s="17">
        <v>122.0</v>
      </c>
      <c r="AI104" s="18">
        <f t="shared" si="5"/>
        <v>18208.98</v>
      </c>
      <c r="AJ104" s="24">
        <f t="shared" si="10"/>
        <v>0.0003603267148</v>
      </c>
      <c r="AL104" s="20">
        <f t="shared" ref="AL104:AM104" si="305">X104*B104/$AI104</f>
        <v>0.06627499179</v>
      </c>
      <c r="AM104" s="21">
        <f t="shared" si="305"/>
        <v>0.145312917</v>
      </c>
      <c r="AN104" s="22" t="s">
        <v>17</v>
      </c>
      <c r="AO104" s="22" t="s">
        <v>17</v>
      </c>
      <c r="AP104" s="21">
        <f t="shared" si="7"/>
        <v>0.04731456677</v>
      </c>
      <c r="AQ104" s="22" t="s">
        <v>17</v>
      </c>
      <c r="AR104" s="21">
        <f t="shared" ref="AR104:AU104" si="306">AD104*H104/$AI104</f>
        <v>0.06043721285</v>
      </c>
      <c r="AS104" s="21">
        <f t="shared" si="306"/>
        <v>0.3844394359</v>
      </c>
      <c r="AT104" s="21">
        <f t="shared" si="306"/>
        <v>0.2426879485</v>
      </c>
      <c r="AU104" s="23">
        <f t="shared" si="306"/>
        <v>0.05353292716</v>
      </c>
    </row>
    <row r="105" ht="15.75" customHeight="1">
      <c r="A105" s="9">
        <v>45642.0</v>
      </c>
      <c r="B105" s="10">
        <v>297.95</v>
      </c>
      <c r="C105" s="10">
        <v>261.8</v>
      </c>
      <c r="D105" s="10">
        <v>251.8</v>
      </c>
      <c r="E105" s="10">
        <v>66.36</v>
      </c>
      <c r="F105" s="10">
        <v>860.95</v>
      </c>
      <c r="G105" s="10">
        <v>143.16</v>
      </c>
      <c r="H105" s="10">
        <v>547.95</v>
      </c>
      <c r="I105" s="10">
        <v>7000.35</v>
      </c>
      <c r="J105" s="10">
        <v>316.2</v>
      </c>
      <c r="K105" s="11">
        <v>7.99</v>
      </c>
      <c r="M105" s="20">
        <f t="shared" ref="M105:V105" si="307">LN(B105/B104)</f>
        <v>-0.01250745897</v>
      </c>
      <c r="N105" s="21">
        <f t="shared" si="307"/>
        <v>-0.01063839821</v>
      </c>
      <c r="O105" s="21">
        <f t="shared" si="307"/>
        <v>-0.009682913318</v>
      </c>
      <c r="P105" s="21">
        <f t="shared" si="307"/>
        <v>0.002414002379</v>
      </c>
      <c r="Q105" s="21">
        <f t="shared" si="307"/>
        <v>-0.0006966618569</v>
      </c>
      <c r="R105" s="21">
        <f t="shared" si="307"/>
        <v>-0.007515692997</v>
      </c>
      <c r="S105" s="21">
        <f t="shared" si="307"/>
        <v>-0.004188678497</v>
      </c>
      <c r="T105" s="21">
        <f t="shared" si="307"/>
        <v>0.00001428510207</v>
      </c>
      <c r="U105" s="21">
        <f t="shared" si="307"/>
        <v>0.001740919962</v>
      </c>
      <c r="V105" s="23">
        <f t="shared" si="307"/>
        <v>0</v>
      </c>
      <c r="X105" s="15">
        <v>4.0</v>
      </c>
      <c r="Y105" s="1">
        <v>10.0</v>
      </c>
      <c r="Z105" s="16" t="s">
        <v>17</v>
      </c>
      <c r="AA105" s="16" t="s">
        <v>17</v>
      </c>
      <c r="AB105" s="1">
        <v>1.0</v>
      </c>
      <c r="AC105" s="16" t="s">
        <v>17</v>
      </c>
      <c r="AD105" s="1">
        <v>2.0</v>
      </c>
      <c r="AE105" s="1">
        <v>1.0</v>
      </c>
      <c r="AF105" s="1">
        <v>14.0</v>
      </c>
      <c r="AG105" s="17">
        <v>122.0</v>
      </c>
      <c r="AI105" s="18">
        <f t="shared" si="5"/>
        <v>18168.58</v>
      </c>
      <c r="AJ105" s="24">
        <f t="shared" si="10"/>
        <v>-0.002221150435</v>
      </c>
      <c r="AL105" s="20">
        <f t="shared" ref="AL105:AM105" si="308">X105*B105/$AI105</f>
        <v>0.065596761</v>
      </c>
      <c r="AM105" s="21">
        <f t="shared" si="308"/>
        <v>0.1440949155</v>
      </c>
      <c r="AN105" s="22" t="s">
        <v>17</v>
      </c>
      <c r="AO105" s="22" t="s">
        <v>17</v>
      </c>
      <c r="AP105" s="21">
        <f t="shared" si="7"/>
        <v>0.04738675229</v>
      </c>
      <c r="AQ105" s="22" t="s">
        <v>17</v>
      </c>
      <c r="AR105" s="21">
        <f t="shared" ref="AR105:AU105" si="309">AD105*H105/$AI105</f>
        <v>0.06031841784</v>
      </c>
      <c r="AS105" s="21">
        <f t="shared" si="309"/>
        <v>0.3852997868</v>
      </c>
      <c r="AT105" s="21">
        <f t="shared" si="309"/>
        <v>0.2436514026</v>
      </c>
      <c r="AU105" s="23">
        <f t="shared" si="309"/>
        <v>0.05365196399</v>
      </c>
    </row>
    <row r="106" ht="15.75" customHeight="1">
      <c r="A106" s="9">
        <v>45643.0</v>
      </c>
      <c r="B106" s="10">
        <v>293.0</v>
      </c>
      <c r="C106" s="10">
        <v>255.6</v>
      </c>
      <c r="D106" s="10">
        <v>247.4</v>
      </c>
      <c r="E106" s="10">
        <v>69.56</v>
      </c>
      <c r="F106" s="10">
        <v>850.55</v>
      </c>
      <c r="G106" s="10">
        <v>140.32</v>
      </c>
      <c r="H106" s="10">
        <v>538.4</v>
      </c>
      <c r="I106" s="10">
        <v>6941.65</v>
      </c>
      <c r="J106" s="10">
        <v>310.6</v>
      </c>
      <c r="K106" s="11">
        <v>7.81</v>
      </c>
      <c r="M106" s="20">
        <f t="shared" ref="M106:V106" si="310">LN(B106/B105)</f>
        <v>-0.01675307818</v>
      </c>
      <c r="N106" s="21">
        <f t="shared" si="310"/>
        <v>-0.02396713097</v>
      </c>
      <c r="O106" s="21">
        <f t="shared" si="310"/>
        <v>-0.01762866165</v>
      </c>
      <c r="P106" s="21">
        <f t="shared" si="310"/>
        <v>0.04709522416</v>
      </c>
      <c r="Q106" s="21">
        <f t="shared" si="310"/>
        <v>-0.01215323168</v>
      </c>
      <c r="R106" s="21">
        <f t="shared" si="310"/>
        <v>-0.02003735727</v>
      </c>
      <c r="S106" s="21">
        <f t="shared" si="310"/>
        <v>-0.01758226358</v>
      </c>
      <c r="T106" s="21">
        <f t="shared" si="310"/>
        <v>-0.008420649384</v>
      </c>
      <c r="U106" s="21">
        <f t="shared" si="310"/>
        <v>-0.01786901406</v>
      </c>
      <c r="V106" s="23">
        <f t="shared" si="310"/>
        <v>-0.02278579593</v>
      </c>
      <c r="X106" s="15">
        <v>4.0</v>
      </c>
      <c r="Y106" s="1">
        <v>10.0</v>
      </c>
      <c r="Z106" s="16" t="s">
        <v>17</v>
      </c>
      <c r="AA106" s="16" t="s">
        <v>17</v>
      </c>
      <c r="AB106" s="1">
        <v>1.0</v>
      </c>
      <c r="AC106" s="16" t="s">
        <v>17</v>
      </c>
      <c r="AD106" s="1">
        <v>2.0</v>
      </c>
      <c r="AE106" s="1">
        <v>1.0</v>
      </c>
      <c r="AF106" s="1">
        <v>14.0</v>
      </c>
      <c r="AG106" s="17">
        <v>122.0</v>
      </c>
      <c r="AI106" s="18">
        <f t="shared" si="5"/>
        <v>17898.22</v>
      </c>
      <c r="AJ106" s="24">
        <f t="shared" si="10"/>
        <v>-0.01499246199</v>
      </c>
      <c r="AL106" s="20">
        <f t="shared" ref="AL106:AM106" si="311">X106*B106/$AI106</f>
        <v>0.06548137189</v>
      </c>
      <c r="AM106" s="21">
        <f t="shared" si="311"/>
        <v>0.1428074971</v>
      </c>
      <c r="AN106" s="22" t="s">
        <v>17</v>
      </c>
      <c r="AO106" s="22" t="s">
        <v>17</v>
      </c>
      <c r="AP106" s="21">
        <f t="shared" si="7"/>
        <v>0.04752148538</v>
      </c>
      <c r="AQ106" s="22" t="s">
        <v>17</v>
      </c>
      <c r="AR106" s="21">
        <f t="shared" ref="AR106:AU106" si="312">AD106*H106/$AI106</f>
        <v>0.06016240721</v>
      </c>
      <c r="AS106" s="21">
        <f t="shared" si="312"/>
        <v>0.3878402433</v>
      </c>
      <c r="AT106" s="21">
        <f t="shared" si="312"/>
        <v>0.2429515337</v>
      </c>
      <c r="AU106" s="23">
        <f t="shared" si="312"/>
        <v>0.0532354614</v>
      </c>
    </row>
    <row r="107" ht="15.75" customHeight="1">
      <c r="A107" s="9">
        <v>45644.0</v>
      </c>
      <c r="B107" s="10">
        <v>288.3</v>
      </c>
      <c r="C107" s="10">
        <v>246.5</v>
      </c>
      <c r="D107" s="10">
        <v>244.15</v>
      </c>
      <c r="E107" s="10">
        <v>67.95</v>
      </c>
      <c r="F107" s="10">
        <v>838.15</v>
      </c>
      <c r="G107" s="10">
        <v>136.71</v>
      </c>
      <c r="H107" s="10">
        <v>532.25</v>
      </c>
      <c r="I107" s="10">
        <v>7113.75</v>
      </c>
      <c r="J107" s="10">
        <v>303.8</v>
      </c>
      <c r="K107" s="11">
        <v>7.79</v>
      </c>
      <c r="M107" s="20">
        <f t="shared" ref="M107:V107" si="313">LN(B107/B106)</f>
        <v>-0.01617100437</v>
      </c>
      <c r="N107" s="21">
        <f t="shared" si="313"/>
        <v>-0.03625172902</v>
      </c>
      <c r="O107" s="21">
        <f t="shared" si="313"/>
        <v>-0.01322366945</v>
      </c>
      <c r="P107" s="21">
        <f t="shared" si="313"/>
        <v>-0.02341754889</v>
      </c>
      <c r="Q107" s="21">
        <f t="shared" si="313"/>
        <v>-0.01468611698</v>
      </c>
      <c r="R107" s="21">
        <f t="shared" si="313"/>
        <v>-0.02606363468</v>
      </c>
      <c r="S107" s="21">
        <f t="shared" si="313"/>
        <v>-0.01148847456</v>
      </c>
      <c r="T107" s="21">
        <f t="shared" si="313"/>
        <v>0.02449003251</v>
      </c>
      <c r="U107" s="21">
        <f t="shared" si="313"/>
        <v>-0.02213632055</v>
      </c>
      <c r="V107" s="23">
        <f t="shared" si="313"/>
        <v>-0.002564103969</v>
      </c>
      <c r="X107" s="15">
        <v>4.0</v>
      </c>
      <c r="Y107" s="1">
        <v>10.0</v>
      </c>
      <c r="Z107" s="16" t="s">
        <v>17</v>
      </c>
      <c r="AA107" s="16" t="s">
        <v>17</v>
      </c>
      <c r="AB107" s="1">
        <v>1.0</v>
      </c>
      <c r="AC107" s="16" t="s">
        <v>17</v>
      </c>
      <c r="AD107" s="1">
        <v>2.0</v>
      </c>
      <c r="AE107" s="1">
        <v>1.0</v>
      </c>
      <c r="AF107" s="1">
        <v>14.0</v>
      </c>
      <c r="AG107" s="17">
        <v>122.0</v>
      </c>
      <c r="AI107" s="18">
        <f t="shared" si="5"/>
        <v>17838.18</v>
      </c>
      <c r="AJ107" s="24">
        <f t="shared" si="10"/>
        <v>-0.003360162551</v>
      </c>
      <c r="AL107" s="20">
        <f t="shared" ref="AL107:AM107" si="314">X107*B107/$AI107</f>
        <v>0.06464785085</v>
      </c>
      <c r="AM107" s="21">
        <f t="shared" si="314"/>
        <v>0.1381867433</v>
      </c>
      <c r="AN107" s="22" t="s">
        <v>17</v>
      </c>
      <c r="AO107" s="22" t="s">
        <v>17</v>
      </c>
      <c r="AP107" s="21">
        <f t="shared" si="7"/>
        <v>0.04698629569</v>
      </c>
      <c r="AQ107" s="22" t="s">
        <v>17</v>
      </c>
      <c r="AR107" s="21">
        <f t="shared" ref="AR107:AU107" si="315">AD107*H107/$AI107</f>
        <v>0.05967537047</v>
      </c>
      <c r="AS107" s="21">
        <f t="shared" si="315"/>
        <v>0.3987934868</v>
      </c>
      <c r="AT107" s="21">
        <f t="shared" si="315"/>
        <v>0.2384323961</v>
      </c>
      <c r="AU107" s="23">
        <f t="shared" si="315"/>
        <v>0.05327785682</v>
      </c>
    </row>
    <row r="108" ht="15.75" customHeight="1">
      <c r="A108" s="9">
        <v>45645.0</v>
      </c>
      <c r="B108" s="10">
        <v>294.55</v>
      </c>
      <c r="C108" s="10">
        <v>248.5</v>
      </c>
      <c r="D108" s="10">
        <v>241.85</v>
      </c>
      <c r="E108" s="10">
        <v>67.05</v>
      </c>
      <c r="F108" s="10">
        <v>832.8</v>
      </c>
      <c r="G108" s="10">
        <v>139.62</v>
      </c>
      <c r="H108" s="10">
        <v>518.35</v>
      </c>
      <c r="I108" s="10">
        <v>7092.0</v>
      </c>
      <c r="J108" s="10">
        <v>298.5</v>
      </c>
      <c r="K108" s="11">
        <v>7.69</v>
      </c>
      <c r="M108" s="20">
        <f t="shared" ref="M108:V108" si="316">LN(B108/B107)</f>
        <v>0.02144716332</v>
      </c>
      <c r="N108" s="21">
        <f t="shared" si="316"/>
        <v>0.008080852054</v>
      </c>
      <c r="O108" s="21">
        <f t="shared" si="316"/>
        <v>-0.009465091239</v>
      </c>
      <c r="P108" s="21">
        <f t="shared" si="316"/>
        <v>-0.01333353087</v>
      </c>
      <c r="Q108" s="21">
        <f t="shared" si="316"/>
        <v>-0.006403564777</v>
      </c>
      <c r="R108" s="21">
        <f t="shared" si="316"/>
        <v>0.0210625526</v>
      </c>
      <c r="S108" s="21">
        <f t="shared" si="316"/>
        <v>-0.026462614</v>
      </c>
      <c r="T108" s="21">
        <f t="shared" si="316"/>
        <v>-0.003062142723</v>
      </c>
      <c r="U108" s="21">
        <f t="shared" si="316"/>
        <v>-0.01759965733</v>
      </c>
      <c r="V108" s="23">
        <f t="shared" si="316"/>
        <v>-0.01292007637</v>
      </c>
      <c r="X108" s="15">
        <v>4.0</v>
      </c>
      <c r="Y108" s="1">
        <v>10.0</v>
      </c>
      <c r="Z108" s="16" t="s">
        <v>17</v>
      </c>
      <c r="AA108" s="16" t="s">
        <v>17</v>
      </c>
      <c r="AB108" s="1">
        <v>1.0</v>
      </c>
      <c r="AC108" s="16" t="s">
        <v>17</v>
      </c>
      <c r="AD108" s="1">
        <v>2.0</v>
      </c>
      <c r="AE108" s="1">
        <v>1.0</v>
      </c>
      <c r="AF108" s="1">
        <v>14.0</v>
      </c>
      <c r="AG108" s="17">
        <v>122.0</v>
      </c>
      <c r="AI108" s="18">
        <f t="shared" si="5"/>
        <v>17741.88</v>
      </c>
      <c r="AJ108" s="24">
        <f t="shared" si="10"/>
        <v>-0.005413157547</v>
      </c>
      <c r="AL108" s="20">
        <f t="shared" ref="AL108:AM108" si="317">X108*B108/$AI108</f>
        <v>0.06640784404</v>
      </c>
      <c r="AM108" s="21">
        <f t="shared" si="317"/>
        <v>0.1400640744</v>
      </c>
      <c r="AN108" s="22" t="s">
        <v>17</v>
      </c>
      <c r="AO108" s="22" t="s">
        <v>17</v>
      </c>
      <c r="AP108" s="21">
        <f t="shared" si="7"/>
        <v>0.04693978316</v>
      </c>
      <c r="AQ108" s="22" t="s">
        <v>17</v>
      </c>
      <c r="AR108" s="21">
        <f t="shared" ref="AR108:AU108" si="318">AD108*H108/$AI108</f>
        <v>0.05843236455</v>
      </c>
      <c r="AS108" s="21">
        <f t="shared" si="318"/>
        <v>0.3997321592</v>
      </c>
      <c r="AT108" s="21">
        <f t="shared" si="318"/>
        <v>0.235544373</v>
      </c>
      <c r="AU108" s="23">
        <f t="shared" si="318"/>
        <v>0.05287940173</v>
      </c>
    </row>
    <row r="109" ht="15.75" customHeight="1">
      <c r="A109" s="9">
        <v>45646.0</v>
      </c>
      <c r="B109" s="10">
        <v>289.05</v>
      </c>
      <c r="C109" s="10">
        <v>238.5</v>
      </c>
      <c r="D109" s="10">
        <v>237.1</v>
      </c>
      <c r="E109" s="10">
        <v>64.13</v>
      </c>
      <c r="F109" s="10">
        <v>812.0</v>
      </c>
      <c r="G109" s="10">
        <v>137.08</v>
      </c>
      <c r="H109" s="10">
        <v>504.5</v>
      </c>
      <c r="I109" s="10">
        <v>6831.55</v>
      </c>
      <c r="J109" s="10">
        <v>290.85</v>
      </c>
      <c r="K109" s="11">
        <v>7.4</v>
      </c>
      <c r="M109" s="20">
        <f t="shared" ref="M109:V109" si="319">LN(B109/B108)</f>
        <v>-0.01884908444</v>
      </c>
      <c r="N109" s="21">
        <f t="shared" si="319"/>
        <v>-0.04107353521</v>
      </c>
      <c r="O109" s="21">
        <f t="shared" si="319"/>
        <v>-0.0198357062</v>
      </c>
      <c r="P109" s="21">
        <f t="shared" si="319"/>
        <v>-0.04452633657</v>
      </c>
      <c r="Q109" s="21">
        <f t="shared" si="319"/>
        <v>-0.02529317714</v>
      </c>
      <c r="R109" s="21">
        <f t="shared" si="319"/>
        <v>-0.01835974954</v>
      </c>
      <c r="S109" s="21">
        <f t="shared" si="319"/>
        <v>-0.02708284998</v>
      </c>
      <c r="T109" s="21">
        <f t="shared" si="319"/>
        <v>-0.03741580041</v>
      </c>
      <c r="U109" s="21">
        <f t="shared" si="319"/>
        <v>-0.02596226248</v>
      </c>
      <c r="V109" s="23">
        <f t="shared" si="319"/>
        <v>-0.03844078331</v>
      </c>
      <c r="X109" s="15">
        <v>4.0</v>
      </c>
      <c r="Y109" s="1">
        <v>10.0</v>
      </c>
      <c r="Z109" s="16" t="s">
        <v>17</v>
      </c>
      <c r="AA109" s="16" t="s">
        <v>17</v>
      </c>
      <c r="AB109" s="1">
        <v>1.0</v>
      </c>
      <c r="AC109" s="16" t="s">
        <v>17</v>
      </c>
      <c r="AD109" s="1">
        <v>2.0</v>
      </c>
      <c r="AE109" s="1">
        <v>1.0</v>
      </c>
      <c r="AF109" s="1">
        <v>14.0</v>
      </c>
      <c r="AG109" s="17">
        <v>122.0</v>
      </c>
      <c r="AI109" s="18">
        <f t="shared" si="5"/>
        <v>17168.45</v>
      </c>
      <c r="AJ109" s="24">
        <f t="shared" si="10"/>
        <v>-0.03285454936</v>
      </c>
      <c r="AL109" s="20">
        <f t="shared" ref="AL109:AM109" si="320">X109*B109/$AI109</f>
        <v>0.06734446033</v>
      </c>
      <c r="AM109" s="21">
        <f t="shared" si="320"/>
        <v>0.1389176076</v>
      </c>
      <c r="AN109" s="22" t="s">
        <v>17</v>
      </c>
      <c r="AO109" s="22" t="s">
        <v>17</v>
      </c>
      <c r="AP109" s="21">
        <f t="shared" si="7"/>
        <v>0.04729605759</v>
      </c>
      <c r="AQ109" s="22" t="s">
        <v>17</v>
      </c>
      <c r="AR109" s="21">
        <f t="shared" ref="AR109:AU109" si="321">AD109*H109/$AI109</f>
        <v>0.05877059373</v>
      </c>
      <c r="AS109" s="21">
        <f t="shared" si="321"/>
        <v>0.3979130323</v>
      </c>
      <c r="AT109" s="21">
        <f t="shared" si="321"/>
        <v>0.2371734198</v>
      </c>
      <c r="AU109" s="23">
        <f t="shared" si="321"/>
        <v>0.05258482857</v>
      </c>
    </row>
    <row r="110" ht="15.75" customHeight="1">
      <c r="A110" s="9">
        <v>45649.0</v>
      </c>
      <c r="B110" s="10">
        <v>289.1</v>
      </c>
      <c r="C110" s="10">
        <v>239.55</v>
      </c>
      <c r="D110" s="10">
        <v>240.85</v>
      </c>
      <c r="E110" s="10">
        <v>63.86</v>
      </c>
      <c r="F110" s="10">
        <v>821.15</v>
      </c>
      <c r="G110" s="10">
        <v>137.78</v>
      </c>
      <c r="H110" s="10">
        <v>507.7</v>
      </c>
      <c r="I110" s="10">
        <v>6946.0</v>
      </c>
      <c r="J110" s="10">
        <v>294.35</v>
      </c>
      <c r="K110" s="11">
        <v>7.47</v>
      </c>
      <c r="M110" s="20">
        <f t="shared" ref="M110:V110" si="322">LN(B110/B109)</f>
        <v>0.0001729654938</v>
      </c>
      <c r="N110" s="21">
        <f t="shared" si="322"/>
        <v>0.004392853001</v>
      </c>
      <c r="O110" s="21">
        <f t="shared" si="322"/>
        <v>0.01569234</v>
      </c>
      <c r="P110" s="21">
        <f t="shared" si="322"/>
        <v>-0.004219085874</v>
      </c>
      <c r="Q110" s="21">
        <f t="shared" si="322"/>
        <v>0.01120545662</v>
      </c>
      <c r="R110" s="21">
        <f t="shared" si="322"/>
        <v>0.005093513159</v>
      </c>
      <c r="S110" s="21">
        <f t="shared" si="322"/>
        <v>0.00632288216</v>
      </c>
      <c r="T110" s="21">
        <f t="shared" si="322"/>
        <v>0.01661436652</v>
      </c>
      <c r="U110" s="21">
        <f t="shared" si="322"/>
        <v>0.01196186512</v>
      </c>
      <c r="V110" s="23">
        <f t="shared" si="322"/>
        <v>0.009414998935</v>
      </c>
      <c r="X110" s="15">
        <v>4.0</v>
      </c>
      <c r="Y110" s="1">
        <v>10.0</v>
      </c>
      <c r="Z110" s="16" t="s">
        <v>17</v>
      </c>
      <c r="AA110" s="16" t="s">
        <v>17</v>
      </c>
      <c r="AB110" s="1">
        <v>1.0</v>
      </c>
      <c r="AC110" s="16" t="s">
        <v>17</v>
      </c>
      <c r="AD110" s="1">
        <v>2.0</v>
      </c>
      <c r="AE110" s="1">
        <v>1.0</v>
      </c>
      <c r="AF110" s="1">
        <v>14.0</v>
      </c>
      <c r="AG110" s="17">
        <v>122.0</v>
      </c>
      <c r="AI110" s="18">
        <f t="shared" si="5"/>
        <v>17366.69</v>
      </c>
      <c r="AJ110" s="24">
        <f t="shared" si="10"/>
        <v>0.01148060656</v>
      </c>
      <c r="AL110" s="20">
        <f t="shared" ref="AL110:AM110" si="323">X110*B110/$AI110</f>
        <v>0.06658724259</v>
      </c>
      <c r="AM110" s="21">
        <f t="shared" si="323"/>
        <v>0.1379364749</v>
      </c>
      <c r="AN110" s="22" t="s">
        <v>17</v>
      </c>
      <c r="AO110" s="22" t="s">
        <v>17</v>
      </c>
      <c r="AP110" s="21">
        <f t="shared" si="7"/>
        <v>0.04728304588</v>
      </c>
      <c r="AQ110" s="22" t="s">
        <v>17</v>
      </c>
      <c r="AR110" s="21">
        <f t="shared" ref="AR110:AU110" si="324">AD110*H110/$AI110</f>
        <v>0.05846825158</v>
      </c>
      <c r="AS110" s="21">
        <f t="shared" si="324"/>
        <v>0.3999610749</v>
      </c>
      <c r="AT110" s="21">
        <f t="shared" si="324"/>
        <v>0.2372875891</v>
      </c>
      <c r="AU110" s="23">
        <f t="shared" si="324"/>
        <v>0.05247632105</v>
      </c>
    </row>
    <row r="111" ht="15.75" customHeight="1">
      <c r="A111" s="9">
        <v>45650.0</v>
      </c>
      <c r="B111" s="10">
        <v>292.0</v>
      </c>
      <c r="C111" s="10">
        <v>241.35</v>
      </c>
      <c r="D111" s="10">
        <v>238.95</v>
      </c>
      <c r="E111" s="10">
        <v>64.87</v>
      </c>
      <c r="F111" s="10">
        <v>812.05</v>
      </c>
      <c r="G111" s="10">
        <v>138.27</v>
      </c>
      <c r="H111" s="10">
        <v>504.5</v>
      </c>
      <c r="I111" s="10">
        <v>7007.15</v>
      </c>
      <c r="J111" s="10">
        <v>292.45</v>
      </c>
      <c r="K111" s="11">
        <v>7.46</v>
      </c>
      <c r="M111" s="20">
        <f t="shared" ref="M111:V111" si="325">LN(B111/B110)</f>
        <v>0.009981153246</v>
      </c>
      <c r="N111" s="21">
        <f t="shared" si="325"/>
        <v>0.007485998777</v>
      </c>
      <c r="O111" s="21">
        <f t="shared" si="325"/>
        <v>-0.007920008052</v>
      </c>
      <c r="P111" s="21">
        <f t="shared" si="325"/>
        <v>0.01569207994</v>
      </c>
      <c r="Q111" s="21">
        <f t="shared" si="325"/>
        <v>-0.01114388216</v>
      </c>
      <c r="R111" s="21">
        <f t="shared" si="325"/>
        <v>0.003550085235</v>
      </c>
      <c r="S111" s="21">
        <f t="shared" si="325"/>
        <v>-0.00632288216</v>
      </c>
      <c r="T111" s="21">
        <f t="shared" si="325"/>
        <v>0.008765102002</v>
      </c>
      <c r="U111" s="21">
        <f t="shared" si="325"/>
        <v>-0.006475823585</v>
      </c>
      <c r="V111" s="23">
        <f t="shared" si="325"/>
        <v>-0.001339584929</v>
      </c>
      <c r="X111" s="15">
        <v>4.0</v>
      </c>
      <c r="Y111" s="1">
        <v>10.0</v>
      </c>
      <c r="Z111" s="16" t="s">
        <v>17</v>
      </c>
      <c r="AA111" s="16" t="s">
        <v>17</v>
      </c>
      <c r="AB111" s="1">
        <v>1.0</v>
      </c>
      <c r="AC111" s="16" t="s">
        <v>17</v>
      </c>
      <c r="AD111" s="1">
        <v>2.0</v>
      </c>
      <c r="AE111" s="1">
        <v>1.0</v>
      </c>
      <c r="AF111" s="1">
        <v>14.0</v>
      </c>
      <c r="AG111" s="17">
        <v>122.0</v>
      </c>
      <c r="AI111" s="18">
        <f t="shared" si="5"/>
        <v>17414.12</v>
      </c>
      <c r="AJ111" s="24">
        <f t="shared" si="10"/>
        <v>0.00272736773</v>
      </c>
      <c r="AL111" s="20">
        <f t="shared" ref="AL111:AM111" si="326">X111*B111/$AI111</f>
        <v>0.06707200823</v>
      </c>
      <c r="AM111" s="21">
        <f t="shared" si="326"/>
        <v>0.138594428</v>
      </c>
      <c r="AN111" s="22" t="s">
        <v>17</v>
      </c>
      <c r="AO111" s="22" t="s">
        <v>17</v>
      </c>
      <c r="AP111" s="21">
        <f t="shared" si="7"/>
        <v>0.04663169887</v>
      </c>
      <c r="AQ111" s="22" t="s">
        <v>17</v>
      </c>
      <c r="AR111" s="21">
        <f t="shared" ref="AR111:AU111" si="327">AD111*H111/$AI111</f>
        <v>0.05794148656</v>
      </c>
      <c r="AS111" s="21">
        <f t="shared" si="327"/>
        <v>0.4023832384</v>
      </c>
      <c r="AT111" s="21">
        <f t="shared" si="327"/>
        <v>0.2351138042</v>
      </c>
      <c r="AU111" s="23">
        <f t="shared" si="327"/>
        <v>0.05226333573</v>
      </c>
    </row>
    <row r="112" ht="15.75" customHeight="1">
      <c r="A112" s="9">
        <v>45652.0</v>
      </c>
      <c r="B112" s="10">
        <v>295.6</v>
      </c>
      <c r="C112" s="10">
        <v>237.4</v>
      </c>
      <c r="D112" s="10">
        <v>240.25</v>
      </c>
      <c r="E112" s="10">
        <v>64.34</v>
      </c>
      <c r="F112" s="10">
        <v>812.45</v>
      </c>
      <c r="G112" s="10">
        <v>137.85</v>
      </c>
      <c r="H112" s="10">
        <v>499.65</v>
      </c>
      <c r="I112" s="10">
        <v>7063.7</v>
      </c>
      <c r="J112" s="10">
        <v>295.2</v>
      </c>
      <c r="K112" s="11">
        <v>7.56</v>
      </c>
      <c r="M112" s="20">
        <f t="shared" ref="M112:V112" si="328">LN(B112/B111)</f>
        <v>0.01225338681</v>
      </c>
      <c r="N112" s="21">
        <f t="shared" si="328"/>
        <v>-0.01650167993</v>
      </c>
      <c r="O112" s="21">
        <f t="shared" si="328"/>
        <v>0.005425722826</v>
      </c>
      <c r="P112" s="21">
        <f t="shared" si="328"/>
        <v>-0.008203745414</v>
      </c>
      <c r="Q112" s="21">
        <f t="shared" si="328"/>
        <v>0.0004924592282</v>
      </c>
      <c r="R112" s="21">
        <f t="shared" si="328"/>
        <v>-0.003042157931</v>
      </c>
      <c r="S112" s="21">
        <f t="shared" si="328"/>
        <v>-0.009659986486</v>
      </c>
      <c r="T112" s="21">
        <f t="shared" si="328"/>
        <v>0.00803793722</v>
      </c>
      <c r="U112" s="21">
        <f t="shared" si="328"/>
        <v>0.009359380837</v>
      </c>
      <c r="V112" s="23">
        <f t="shared" si="328"/>
        <v>0.01331577598</v>
      </c>
      <c r="X112" s="15">
        <v>4.0</v>
      </c>
      <c r="Y112" s="1">
        <v>10.0</v>
      </c>
      <c r="Z112" s="16" t="s">
        <v>17</v>
      </c>
      <c r="AA112" s="16" t="s">
        <v>17</v>
      </c>
      <c r="AB112" s="1">
        <v>1.0</v>
      </c>
      <c r="AC112" s="16" t="s">
        <v>17</v>
      </c>
      <c r="AD112" s="1">
        <v>2.0</v>
      </c>
      <c r="AE112" s="1">
        <v>1.0</v>
      </c>
      <c r="AF112" s="1">
        <v>14.0</v>
      </c>
      <c r="AG112" s="17">
        <v>122.0</v>
      </c>
      <c r="AI112" s="18">
        <f t="shared" si="5"/>
        <v>17486.97</v>
      </c>
      <c r="AJ112" s="24">
        <f t="shared" si="10"/>
        <v>0.00417466078</v>
      </c>
      <c r="AL112" s="20">
        <f t="shared" ref="AL112:AM112" si="329">X112*B112/$AI112</f>
        <v>0.06761605927</v>
      </c>
      <c r="AM112" s="21">
        <f t="shared" si="329"/>
        <v>0.1357582246</v>
      </c>
      <c r="AN112" s="22" t="s">
        <v>17</v>
      </c>
      <c r="AO112" s="22" t="s">
        <v>17</v>
      </c>
      <c r="AP112" s="21">
        <f t="shared" si="7"/>
        <v>0.0464603073</v>
      </c>
      <c r="AQ112" s="22" t="s">
        <v>17</v>
      </c>
      <c r="AR112" s="21">
        <f t="shared" ref="AR112:AU112" si="330">AD112*H112/$AI112</f>
        <v>0.05714540598</v>
      </c>
      <c r="AS112" s="21">
        <f t="shared" si="330"/>
        <v>0.4039407628</v>
      </c>
      <c r="AT112" s="21">
        <f t="shared" si="330"/>
        <v>0.236335969</v>
      </c>
      <c r="AU112" s="23">
        <f t="shared" si="330"/>
        <v>0.05274327113</v>
      </c>
    </row>
    <row r="113" ht="15.75" customHeight="1">
      <c r="A113" s="9">
        <v>45653.0</v>
      </c>
      <c r="B113" s="10">
        <v>293.55</v>
      </c>
      <c r="C113" s="10">
        <v>256.05</v>
      </c>
      <c r="D113" s="10">
        <v>236.9</v>
      </c>
      <c r="E113" s="10">
        <v>63.25</v>
      </c>
      <c r="F113" s="10">
        <v>799.65</v>
      </c>
      <c r="G113" s="10">
        <v>136.25</v>
      </c>
      <c r="H113" s="10">
        <v>502.05</v>
      </c>
      <c r="I113" s="10">
        <v>7118.3</v>
      </c>
      <c r="J113" s="10">
        <v>292.05</v>
      </c>
      <c r="K113" s="11">
        <v>7.47</v>
      </c>
      <c r="M113" s="20">
        <f t="shared" ref="M113:V113" si="331">LN(B113/B112)</f>
        <v>-0.006959206564</v>
      </c>
      <c r="N113" s="21">
        <f t="shared" si="331"/>
        <v>0.07562625573</v>
      </c>
      <c r="O113" s="21">
        <f t="shared" si="331"/>
        <v>-0.01404193669</v>
      </c>
      <c r="P113" s="21">
        <f t="shared" si="331"/>
        <v>-0.0170863942</v>
      </c>
      <c r="Q113" s="21">
        <f t="shared" si="331"/>
        <v>-0.01588024191</v>
      </c>
      <c r="R113" s="21">
        <f t="shared" si="331"/>
        <v>-0.01167470393</v>
      </c>
      <c r="S113" s="21">
        <f t="shared" si="331"/>
        <v>0.004791863018</v>
      </c>
      <c r="T113" s="21">
        <f t="shared" si="331"/>
        <v>0.007699939327</v>
      </c>
      <c r="U113" s="21">
        <f t="shared" si="331"/>
        <v>-0.01072807224</v>
      </c>
      <c r="V113" s="23">
        <f t="shared" si="331"/>
        <v>-0.01197619105</v>
      </c>
      <c r="X113" s="15">
        <v>4.0</v>
      </c>
      <c r="Y113" s="1">
        <v>10.0</v>
      </c>
      <c r="Z113" s="16" t="s">
        <v>17</v>
      </c>
      <c r="AA113" s="16" t="s">
        <v>17</v>
      </c>
      <c r="AB113" s="1">
        <v>1.0</v>
      </c>
      <c r="AC113" s="16" t="s">
        <v>17</v>
      </c>
      <c r="AD113" s="1">
        <v>2.0</v>
      </c>
      <c r="AE113" s="1">
        <v>1.0</v>
      </c>
      <c r="AF113" s="1">
        <v>14.0</v>
      </c>
      <c r="AG113" s="17">
        <v>122.0</v>
      </c>
      <c r="AI113" s="18">
        <f t="shared" si="5"/>
        <v>17656.79</v>
      </c>
      <c r="AJ113" s="24">
        <f t="shared" si="10"/>
        <v>0.00966437978</v>
      </c>
      <c r="AL113" s="20">
        <f t="shared" ref="AL113:AM113" si="332">X113*B113/$AI113</f>
        <v>0.06650132895</v>
      </c>
      <c r="AM113" s="21">
        <f t="shared" si="332"/>
        <v>0.1450150339</v>
      </c>
      <c r="AN113" s="22" t="s">
        <v>17</v>
      </c>
      <c r="AO113" s="22" t="s">
        <v>17</v>
      </c>
      <c r="AP113" s="21">
        <f t="shared" si="7"/>
        <v>0.0452885264</v>
      </c>
      <c r="AQ113" s="22" t="s">
        <v>17</v>
      </c>
      <c r="AR113" s="21">
        <f t="shared" ref="AR113:AU113" si="333">AD113*H113/$AI113</f>
        <v>0.05686764129</v>
      </c>
      <c r="AS113" s="21">
        <f t="shared" si="333"/>
        <v>0.4031480241</v>
      </c>
      <c r="AT113" s="21">
        <f t="shared" si="333"/>
        <v>0.2315653072</v>
      </c>
      <c r="AU113" s="23">
        <f t="shared" si="333"/>
        <v>0.05161413824</v>
      </c>
    </row>
    <row r="114" ht="15.75" customHeight="1">
      <c r="A114" s="9">
        <v>45656.0</v>
      </c>
      <c r="B114" s="10">
        <v>293.3</v>
      </c>
      <c r="C114" s="10">
        <v>243.45</v>
      </c>
      <c r="D114" s="10">
        <v>232.65</v>
      </c>
      <c r="E114" s="10">
        <v>61.42</v>
      </c>
      <c r="F114" s="10">
        <v>788.3</v>
      </c>
      <c r="G114" s="10">
        <v>134.61</v>
      </c>
      <c r="H114" s="10">
        <v>500.75</v>
      </c>
      <c r="I114" s="10">
        <v>6954.35</v>
      </c>
      <c r="J114" s="10">
        <v>284.9</v>
      </c>
      <c r="K114" s="11">
        <v>7.77</v>
      </c>
      <c r="M114" s="20">
        <f t="shared" ref="M114:V114" si="334">LN(B114/B113)</f>
        <v>-0.0008520065268</v>
      </c>
      <c r="N114" s="21">
        <f t="shared" si="334"/>
        <v>-0.05046115528</v>
      </c>
      <c r="O114" s="21">
        <f t="shared" si="334"/>
        <v>-0.01810293287</v>
      </c>
      <c r="P114" s="21">
        <f t="shared" si="334"/>
        <v>-0.02935961259</v>
      </c>
      <c r="Q114" s="21">
        <f t="shared" si="334"/>
        <v>-0.01429540387</v>
      </c>
      <c r="R114" s="21">
        <f t="shared" si="334"/>
        <v>-0.01210972489</v>
      </c>
      <c r="S114" s="21">
        <f t="shared" si="334"/>
        <v>-0.00259274178</v>
      </c>
      <c r="T114" s="21">
        <f t="shared" si="334"/>
        <v>-0.02330156981</v>
      </c>
      <c r="U114" s="21">
        <f t="shared" si="334"/>
        <v>-0.02478677898</v>
      </c>
      <c r="V114" s="23">
        <f t="shared" si="334"/>
        <v>0.03937516523</v>
      </c>
      <c r="X114" s="15">
        <v>4.0</v>
      </c>
      <c r="Y114" s="1">
        <v>10.0</v>
      </c>
      <c r="Z114" s="16" t="s">
        <v>17</v>
      </c>
      <c r="AA114" s="16" t="s">
        <v>17</v>
      </c>
      <c r="AB114" s="1">
        <v>1.0</v>
      </c>
      <c r="AC114" s="16" t="s">
        <v>17</v>
      </c>
      <c r="AD114" s="1">
        <v>2.0</v>
      </c>
      <c r="AE114" s="1">
        <v>1.0</v>
      </c>
      <c r="AF114" s="1">
        <v>14.0</v>
      </c>
      <c r="AG114" s="17">
        <v>122.0</v>
      </c>
      <c r="AI114" s="18">
        <f t="shared" si="5"/>
        <v>17288.39</v>
      </c>
      <c r="AJ114" s="24">
        <f t="shared" si="10"/>
        <v>-0.021085234</v>
      </c>
      <c r="AL114" s="20">
        <f t="shared" ref="AL114:AM114" si="335">X114*B114/$AI114</f>
        <v>0.06786057001</v>
      </c>
      <c r="AM114" s="21">
        <f t="shared" si="335"/>
        <v>0.1408170454</v>
      </c>
      <c r="AN114" s="22" t="s">
        <v>17</v>
      </c>
      <c r="AO114" s="22" t="s">
        <v>17</v>
      </c>
      <c r="AP114" s="21">
        <f t="shared" si="7"/>
        <v>0.04559707411</v>
      </c>
      <c r="AQ114" s="22" t="s">
        <v>17</v>
      </c>
      <c r="AR114" s="21">
        <f t="shared" ref="AR114:AU114" si="336">AD114*H114/$AI114</f>
        <v>0.0579290495</v>
      </c>
      <c r="AS114" s="21">
        <f t="shared" si="336"/>
        <v>0.4022555021</v>
      </c>
      <c r="AT114" s="21">
        <f t="shared" si="336"/>
        <v>0.2307097422</v>
      </c>
      <c r="AU114" s="23">
        <f t="shared" si="336"/>
        <v>0.05483101665</v>
      </c>
    </row>
    <row r="115" ht="15.75" customHeight="1">
      <c r="A115" s="9">
        <v>45657.0</v>
      </c>
      <c r="B115" s="10">
        <v>292.45</v>
      </c>
      <c r="C115" s="10">
        <v>251.55</v>
      </c>
      <c r="D115" s="10">
        <v>239.25</v>
      </c>
      <c r="E115" s="10">
        <v>62.22</v>
      </c>
      <c r="F115" s="10">
        <v>794.95</v>
      </c>
      <c r="G115" s="10">
        <v>136.41</v>
      </c>
      <c r="H115" s="10">
        <v>501.0</v>
      </c>
      <c r="I115" s="10">
        <v>7123.35</v>
      </c>
      <c r="J115" s="10">
        <v>293.15</v>
      </c>
      <c r="K115" s="11">
        <v>7.94</v>
      </c>
      <c r="M115" s="20">
        <f t="shared" ref="M115:V115" si="337">LN(B115/B114)</f>
        <v>-0.002902264094</v>
      </c>
      <c r="N115" s="21">
        <f t="shared" si="337"/>
        <v>0.03273019431</v>
      </c>
      <c r="O115" s="21">
        <f t="shared" si="337"/>
        <v>0.02797385204</v>
      </c>
      <c r="P115" s="21">
        <f t="shared" si="337"/>
        <v>0.01294097646</v>
      </c>
      <c r="Q115" s="21">
        <f t="shared" si="337"/>
        <v>0.008400491529</v>
      </c>
      <c r="R115" s="21">
        <f t="shared" si="337"/>
        <v>0.01328334785</v>
      </c>
      <c r="S115" s="21">
        <f t="shared" si="337"/>
        <v>0.0004991265389</v>
      </c>
      <c r="T115" s="21">
        <f t="shared" si="337"/>
        <v>0.02401075732</v>
      </c>
      <c r="U115" s="21">
        <f t="shared" si="337"/>
        <v>0.02854618191</v>
      </c>
      <c r="V115" s="23">
        <f t="shared" si="337"/>
        <v>0.02164311088</v>
      </c>
      <c r="X115" s="15">
        <v>4.0</v>
      </c>
      <c r="Y115" s="1">
        <v>10.0</v>
      </c>
      <c r="Z115" s="16" t="s">
        <v>17</v>
      </c>
      <c r="AA115" s="16" t="s">
        <v>17</v>
      </c>
      <c r="AB115" s="1">
        <v>1.0</v>
      </c>
      <c r="AC115" s="16" t="s">
        <v>17</v>
      </c>
      <c r="AD115" s="1">
        <v>2.0</v>
      </c>
      <c r="AE115" s="1">
        <v>1.0</v>
      </c>
      <c r="AF115" s="1">
        <v>14.0</v>
      </c>
      <c r="AG115" s="17">
        <v>122.0</v>
      </c>
      <c r="AI115" s="18">
        <f t="shared" si="5"/>
        <v>17678.38</v>
      </c>
      <c r="AJ115" s="24">
        <f t="shared" si="10"/>
        <v>0.0223072461</v>
      </c>
      <c r="AL115" s="20">
        <f t="shared" ref="AL115:AM115" si="338">X115*B115/$AI115</f>
        <v>0.06617122157</v>
      </c>
      <c r="AM115" s="21">
        <f t="shared" si="338"/>
        <v>0.1422924499</v>
      </c>
      <c r="AN115" s="22" t="s">
        <v>17</v>
      </c>
      <c r="AO115" s="22" t="s">
        <v>17</v>
      </c>
      <c r="AP115" s="21">
        <f t="shared" si="7"/>
        <v>0.04496735561</v>
      </c>
      <c r="AQ115" s="22" t="s">
        <v>17</v>
      </c>
      <c r="AR115" s="21">
        <f t="shared" ref="AR115:AU115" si="339">AD115*H115/$AI115</f>
        <v>0.05667940162</v>
      </c>
      <c r="AS115" s="21">
        <f t="shared" si="339"/>
        <v>0.4029413329</v>
      </c>
      <c r="AT115" s="21">
        <f t="shared" si="339"/>
        <v>0.2321536249</v>
      </c>
      <c r="AU115" s="23">
        <f t="shared" si="339"/>
        <v>0.05479461353</v>
      </c>
    </row>
    <row r="116" ht="15.75" customHeight="1">
      <c r="A116" s="9">
        <v>45658.0</v>
      </c>
      <c r="B116" s="10">
        <v>295.3</v>
      </c>
      <c r="C116" s="10">
        <v>248.8</v>
      </c>
      <c r="D116" s="10">
        <v>236.95</v>
      </c>
      <c r="E116" s="10">
        <v>65.33</v>
      </c>
      <c r="F116" s="10">
        <v>793.2</v>
      </c>
      <c r="G116" s="10">
        <v>137.04</v>
      </c>
      <c r="H116" s="10">
        <v>500.5</v>
      </c>
      <c r="I116" s="10">
        <v>7068.05</v>
      </c>
      <c r="J116" s="10">
        <v>293.9</v>
      </c>
      <c r="K116" s="11">
        <v>8.01</v>
      </c>
      <c r="M116" s="20">
        <f t="shared" ref="M116:V116" si="340">LN(B116/B115)</f>
        <v>0.009698076861</v>
      </c>
      <c r="N116" s="21">
        <f t="shared" si="340"/>
        <v>-0.01099241607</v>
      </c>
      <c r="O116" s="21">
        <f t="shared" si="340"/>
        <v>-0.009659881919</v>
      </c>
      <c r="P116" s="21">
        <f t="shared" si="340"/>
        <v>0.04877485738</v>
      </c>
      <c r="Q116" s="21">
        <f t="shared" si="340"/>
        <v>-0.002203822949</v>
      </c>
      <c r="R116" s="21">
        <f t="shared" si="340"/>
        <v>0.004607797511</v>
      </c>
      <c r="S116" s="21">
        <f t="shared" si="340"/>
        <v>-0.0009985023296</v>
      </c>
      <c r="T116" s="21">
        <f t="shared" si="340"/>
        <v>-0.007793491819</v>
      </c>
      <c r="U116" s="21">
        <f t="shared" si="340"/>
        <v>0.002555150015</v>
      </c>
      <c r="V116" s="23">
        <f t="shared" si="340"/>
        <v>0.008777485821</v>
      </c>
      <c r="X116" s="15">
        <v>4.0</v>
      </c>
      <c r="Y116" s="1">
        <v>10.0</v>
      </c>
      <c r="Z116" s="16" t="s">
        <v>17</v>
      </c>
      <c r="AA116" s="16" t="s">
        <v>17</v>
      </c>
      <c r="AB116" s="1">
        <v>1.0</v>
      </c>
      <c r="AC116" s="16" t="s">
        <v>17</v>
      </c>
      <c r="AD116" s="1">
        <v>2.0</v>
      </c>
      <c r="AE116" s="1">
        <v>1.0</v>
      </c>
      <c r="AF116" s="1">
        <v>14.0</v>
      </c>
      <c r="AG116" s="17">
        <v>122.0</v>
      </c>
      <c r="AI116" s="18">
        <f t="shared" si="5"/>
        <v>17623.27</v>
      </c>
      <c r="AJ116" s="24">
        <f t="shared" si="10"/>
        <v>-0.0031222362</v>
      </c>
      <c r="AL116" s="20">
        <f t="shared" ref="AL116:AM116" si="341">X116*B116/$AI116</f>
        <v>0.06702501863</v>
      </c>
      <c r="AM116" s="21">
        <f t="shared" si="341"/>
        <v>0.1411769779</v>
      </c>
      <c r="AN116" s="22" t="s">
        <v>17</v>
      </c>
      <c r="AO116" s="22" t="s">
        <v>17</v>
      </c>
      <c r="AP116" s="21">
        <f t="shared" si="7"/>
        <v>0.04500867319</v>
      </c>
      <c r="AQ116" s="22" t="s">
        <v>17</v>
      </c>
      <c r="AR116" s="21">
        <f t="shared" ref="AR116:AU116" si="342">AD116*H116/$AI116</f>
        <v>0.05679990149</v>
      </c>
      <c r="AS116" s="21">
        <f t="shared" si="342"/>
        <v>0.4010634803</v>
      </c>
      <c r="AT116" s="21">
        <f t="shared" si="342"/>
        <v>0.2334753993</v>
      </c>
      <c r="AU116" s="23">
        <f t="shared" si="342"/>
        <v>0.05545054919</v>
      </c>
    </row>
    <row r="117" ht="15.75" customHeight="1">
      <c r="A117" s="9">
        <v>45659.0</v>
      </c>
      <c r="B117" s="10">
        <v>296.9</v>
      </c>
      <c r="C117" s="10">
        <v>248.7</v>
      </c>
      <c r="D117" s="10">
        <v>246.07</v>
      </c>
      <c r="E117" s="10">
        <v>62.92</v>
      </c>
      <c r="F117" s="10">
        <v>801.2</v>
      </c>
      <c r="G117" s="10">
        <v>137.96</v>
      </c>
      <c r="H117" s="10">
        <v>509.45</v>
      </c>
      <c r="I117" s="10">
        <v>7321.0</v>
      </c>
      <c r="J117" s="10">
        <v>296.8</v>
      </c>
      <c r="K117" s="11">
        <v>8.14</v>
      </c>
      <c r="M117" s="20">
        <f t="shared" ref="M117:V117" si="343">LN(B117/B116)</f>
        <v>0.00540359302</v>
      </c>
      <c r="N117" s="21">
        <f t="shared" si="343"/>
        <v>-0.0004020100557</v>
      </c>
      <c r="O117" s="21">
        <f t="shared" si="343"/>
        <v>0.03776689989</v>
      </c>
      <c r="P117" s="21">
        <f t="shared" si="343"/>
        <v>-0.03758727066</v>
      </c>
      <c r="Q117" s="21">
        <f t="shared" si="343"/>
        <v>0.01003520715</v>
      </c>
      <c r="R117" s="21">
        <f t="shared" si="343"/>
        <v>0.006690934053</v>
      </c>
      <c r="S117" s="21">
        <f t="shared" si="343"/>
        <v>0.01772411367</v>
      </c>
      <c r="T117" s="21">
        <f t="shared" si="343"/>
        <v>0.0351623021</v>
      </c>
      <c r="U117" s="21">
        <f t="shared" si="343"/>
        <v>0.009818937868</v>
      </c>
      <c r="V117" s="23">
        <f t="shared" si="343"/>
        <v>0.01609941893</v>
      </c>
      <c r="X117" s="15">
        <v>4.0</v>
      </c>
      <c r="Y117" s="1">
        <v>10.0</v>
      </c>
      <c r="Z117" s="16" t="s">
        <v>17</v>
      </c>
      <c r="AA117" s="16" t="s">
        <v>17</v>
      </c>
      <c r="AB117" s="1">
        <v>1.0</v>
      </c>
      <c r="AC117" s="16" t="s">
        <v>17</v>
      </c>
      <c r="AD117" s="1">
        <v>2.0</v>
      </c>
      <c r="AE117" s="1">
        <v>1.0</v>
      </c>
      <c r="AF117" s="1">
        <v>14.0</v>
      </c>
      <c r="AG117" s="17">
        <v>122.0</v>
      </c>
      <c r="AI117" s="18">
        <f t="shared" si="5"/>
        <v>17963.98</v>
      </c>
      <c r="AJ117" s="24">
        <f t="shared" si="10"/>
        <v>0.01914845403</v>
      </c>
      <c r="AL117" s="20">
        <f t="shared" ref="AL117:AM117" si="344">X117*B117/$AI117</f>
        <v>0.06611007138</v>
      </c>
      <c r="AM117" s="21">
        <f t="shared" si="344"/>
        <v>0.1384437079</v>
      </c>
      <c r="AN117" s="22" t="s">
        <v>17</v>
      </c>
      <c r="AO117" s="22" t="s">
        <v>17</v>
      </c>
      <c r="AP117" s="21">
        <f t="shared" si="7"/>
        <v>0.04460036139</v>
      </c>
      <c r="AQ117" s="22" t="s">
        <v>17</v>
      </c>
      <c r="AR117" s="21">
        <f t="shared" ref="AR117:AU117" si="345">AD117*H117/$AI117</f>
        <v>0.05671905669</v>
      </c>
      <c r="AS117" s="21">
        <f t="shared" si="345"/>
        <v>0.4075377505</v>
      </c>
      <c r="AT117" s="21">
        <f t="shared" si="345"/>
        <v>0.2313073161</v>
      </c>
      <c r="AU117" s="23">
        <f t="shared" si="345"/>
        <v>0.05528173601</v>
      </c>
    </row>
    <row r="118" ht="15.75" customHeight="1">
      <c r="A118" s="9">
        <v>45660.0</v>
      </c>
      <c r="B118" s="10">
        <v>296.4</v>
      </c>
      <c r="C118" s="10">
        <v>248.6</v>
      </c>
      <c r="D118" s="10">
        <v>258.89</v>
      </c>
      <c r="E118" s="10">
        <v>61.95</v>
      </c>
      <c r="F118" s="10">
        <v>793.4</v>
      </c>
      <c r="G118" s="10">
        <v>138.14</v>
      </c>
      <c r="H118" s="10">
        <v>529.55</v>
      </c>
      <c r="I118" s="10">
        <v>7307.7</v>
      </c>
      <c r="J118" s="10">
        <v>291.95</v>
      </c>
      <c r="K118" s="11">
        <v>8.27</v>
      </c>
      <c r="M118" s="20">
        <f t="shared" ref="M118:V118" si="346">LN(B118/B117)</f>
        <v>-0.001685488348</v>
      </c>
      <c r="N118" s="21">
        <f t="shared" si="346"/>
        <v>-0.0004021717327</v>
      </c>
      <c r="O118" s="21">
        <f t="shared" si="346"/>
        <v>0.05078721276</v>
      </c>
      <c r="P118" s="21">
        <f t="shared" si="346"/>
        <v>-0.01553647011</v>
      </c>
      <c r="Q118" s="21">
        <f t="shared" si="346"/>
        <v>-0.009783095711</v>
      </c>
      <c r="R118" s="21">
        <f t="shared" si="346"/>
        <v>0.001303875592</v>
      </c>
      <c r="S118" s="21">
        <f t="shared" si="346"/>
        <v>0.03869587687</v>
      </c>
      <c r="T118" s="21">
        <f t="shared" si="346"/>
        <v>-0.001818343894</v>
      </c>
      <c r="U118" s="21">
        <f t="shared" si="346"/>
        <v>-0.01647595656</v>
      </c>
      <c r="V118" s="23">
        <f t="shared" si="346"/>
        <v>0.01584432902</v>
      </c>
      <c r="X118" s="15">
        <v>4.0</v>
      </c>
      <c r="Y118" s="1">
        <v>10.0</v>
      </c>
      <c r="Z118" s="16" t="s">
        <v>17</v>
      </c>
      <c r="AA118" s="16" t="s">
        <v>17</v>
      </c>
      <c r="AB118" s="1">
        <v>1.0</v>
      </c>
      <c r="AC118" s="16" t="s">
        <v>17</v>
      </c>
      <c r="AD118" s="1">
        <v>2.0</v>
      </c>
      <c r="AE118" s="1">
        <v>1.0</v>
      </c>
      <c r="AF118" s="1">
        <v>14.0</v>
      </c>
      <c r="AG118" s="17">
        <v>122.0</v>
      </c>
      <c r="AI118" s="18">
        <f t="shared" si="5"/>
        <v>17928.04</v>
      </c>
      <c r="AJ118" s="24">
        <f t="shared" si="10"/>
        <v>-0.002002674244</v>
      </c>
      <c r="AL118" s="20">
        <f t="shared" ref="AL118:AM118" si="347">X118*B118/$AI118</f>
        <v>0.06613104388</v>
      </c>
      <c r="AM118" s="21">
        <f t="shared" si="347"/>
        <v>0.1386654648</v>
      </c>
      <c r="AN118" s="22" t="s">
        <v>17</v>
      </c>
      <c r="AO118" s="22" t="s">
        <v>17</v>
      </c>
      <c r="AP118" s="21">
        <f t="shared" si="7"/>
        <v>0.04425469823</v>
      </c>
      <c r="AQ118" s="22" t="s">
        <v>17</v>
      </c>
      <c r="AR118" s="21">
        <f t="shared" ref="AR118:AU118" si="348">AD118*H118/$AI118</f>
        <v>0.05907505784</v>
      </c>
      <c r="AS118" s="21">
        <f t="shared" si="348"/>
        <v>0.407612879</v>
      </c>
      <c r="AT118" s="21">
        <f t="shared" si="348"/>
        <v>0.2279836502</v>
      </c>
      <c r="AU118" s="23">
        <f t="shared" si="348"/>
        <v>0.05627720599</v>
      </c>
    </row>
    <row r="119" ht="15.75" customHeight="1">
      <c r="A119" s="9">
        <v>45663.0</v>
      </c>
      <c r="B119" s="10">
        <v>284.85</v>
      </c>
      <c r="C119" s="10">
        <v>246.85</v>
      </c>
      <c r="D119" s="10">
        <v>254.36</v>
      </c>
      <c r="E119" s="10">
        <v>58.85</v>
      </c>
      <c r="F119" s="10">
        <v>776.4</v>
      </c>
      <c r="G119" s="10">
        <v>132.88</v>
      </c>
      <c r="H119" s="10">
        <v>521.3</v>
      </c>
      <c r="I119" s="10">
        <v>6998.35</v>
      </c>
      <c r="J119" s="10">
        <v>282.15</v>
      </c>
      <c r="K119" s="11">
        <v>7.88</v>
      </c>
      <c r="M119" s="20">
        <f t="shared" ref="M119:V119" si="349">LN(B119/B118)</f>
        <v>-0.0397471675</v>
      </c>
      <c r="N119" s="21">
        <f t="shared" si="349"/>
        <v>-0.007064314372</v>
      </c>
      <c r="O119" s="21">
        <f t="shared" si="349"/>
        <v>-0.01765267466</v>
      </c>
      <c r="P119" s="21">
        <f t="shared" si="349"/>
        <v>-0.05133577437</v>
      </c>
      <c r="Q119" s="21">
        <f t="shared" si="349"/>
        <v>-0.02165965679</v>
      </c>
      <c r="R119" s="21">
        <f t="shared" si="349"/>
        <v>-0.03882119836</v>
      </c>
      <c r="S119" s="21">
        <f t="shared" si="349"/>
        <v>-0.01570189752</v>
      </c>
      <c r="T119" s="21">
        <f t="shared" si="349"/>
        <v>-0.04325417979</v>
      </c>
      <c r="U119" s="21">
        <f t="shared" si="349"/>
        <v>-0.03414371031</v>
      </c>
      <c r="V119" s="23">
        <f t="shared" si="349"/>
        <v>-0.04830660517</v>
      </c>
      <c r="X119" s="15">
        <v>4.0</v>
      </c>
      <c r="Y119" s="1">
        <v>10.0</v>
      </c>
      <c r="Z119" s="16" t="s">
        <v>17</v>
      </c>
      <c r="AA119" s="16" t="s">
        <v>17</v>
      </c>
      <c r="AB119" s="1">
        <v>1.0</v>
      </c>
      <c r="AC119" s="16" t="s">
        <v>17</v>
      </c>
      <c r="AD119" s="1">
        <v>2.0</v>
      </c>
      <c r="AE119" s="1">
        <v>1.0</v>
      </c>
      <c r="AF119" s="1">
        <v>14.0</v>
      </c>
      <c r="AG119" s="17">
        <v>122.0</v>
      </c>
      <c r="AI119" s="18">
        <f t="shared" si="5"/>
        <v>17336.71</v>
      </c>
      <c r="AJ119" s="24">
        <f t="shared" si="10"/>
        <v>-0.03353974901</v>
      </c>
      <c r="AL119" s="20">
        <f t="shared" ref="AL119:AM119" si="350">X119*B119/$AI119</f>
        <v>0.06572181227</v>
      </c>
      <c r="AM119" s="21">
        <f t="shared" si="350"/>
        <v>0.1423857237</v>
      </c>
      <c r="AN119" s="22" t="s">
        <v>17</v>
      </c>
      <c r="AO119" s="22" t="s">
        <v>17</v>
      </c>
      <c r="AP119" s="21">
        <f t="shared" si="7"/>
        <v>0.04478358351</v>
      </c>
      <c r="AQ119" s="22" t="s">
        <v>17</v>
      </c>
      <c r="AR119" s="21">
        <f t="shared" ref="AR119:AU119" si="351">AD119*H119/$AI119</f>
        <v>0.0601382846</v>
      </c>
      <c r="AS119" s="21">
        <f t="shared" si="351"/>
        <v>0.4036723231</v>
      </c>
      <c r="AT119" s="21">
        <f t="shared" si="351"/>
        <v>0.2278459985</v>
      </c>
      <c r="AU119" s="23">
        <f t="shared" si="351"/>
        <v>0.05545227439</v>
      </c>
    </row>
    <row r="120" ht="15.75" customHeight="1">
      <c r="A120" s="9">
        <v>45664.0</v>
      </c>
      <c r="B120" s="10">
        <v>282.8</v>
      </c>
      <c r="C120" s="10">
        <v>240.05</v>
      </c>
      <c r="D120" s="10">
        <v>263.49</v>
      </c>
      <c r="E120" s="10">
        <v>60.88</v>
      </c>
      <c r="F120" s="10">
        <v>778.75</v>
      </c>
      <c r="G120" s="10">
        <v>134.33</v>
      </c>
      <c r="H120" s="10">
        <v>544.45</v>
      </c>
      <c r="I120" s="10">
        <v>6874.3</v>
      </c>
      <c r="J120" s="10">
        <v>287.0</v>
      </c>
      <c r="K120" s="11">
        <v>8.06</v>
      </c>
      <c r="M120" s="20">
        <f t="shared" ref="M120:V120" si="352">LN(B120/B119)</f>
        <v>-0.007222791904</v>
      </c>
      <c r="N120" s="21">
        <f t="shared" si="352"/>
        <v>-0.02793362973</v>
      </c>
      <c r="O120" s="21">
        <f t="shared" si="352"/>
        <v>0.0352648302</v>
      </c>
      <c r="P120" s="21">
        <f t="shared" si="352"/>
        <v>0.03391287985</v>
      </c>
      <c r="Q120" s="21">
        <f t="shared" si="352"/>
        <v>0.003022218807</v>
      </c>
      <c r="R120" s="21">
        <f t="shared" si="352"/>
        <v>0.01085299377</v>
      </c>
      <c r="S120" s="21">
        <f t="shared" si="352"/>
        <v>0.04345041902</v>
      </c>
      <c r="T120" s="21">
        <f t="shared" si="352"/>
        <v>-0.0178845868</v>
      </c>
      <c r="U120" s="21">
        <f t="shared" si="352"/>
        <v>0.01704337134</v>
      </c>
      <c r="V120" s="23">
        <f t="shared" si="352"/>
        <v>0.02258565265</v>
      </c>
      <c r="X120" s="15">
        <v>4.0</v>
      </c>
      <c r="Y120" s="1">
        <v>10.0</v>
      </c>
      <c r="Z120" s="16" t="s">
        <v>17</v>
      </c>
      <c r="AA120" s="16" t="s">
        <v>17</v>
      </c>
      <c r="AB120" s="1">
        <v>1.0</v>
      </c>
      <c r="AC120" s="16" t="s">
        <v>17</v>
      </c>
      <c r="AD120" s="1">
        <v>2.0</v>
      </c>
      <c r="AE120" s="1">
        <v>1.0</v>
      </c>
      <c r="AF120" s="1">
        <v>14.0</v>
      </c>
      <c r="AG120" s="17">
        <v>122.0</v>
      </c>
      <c r="AI120" s="18">
        <f t="shared" si="5"/>
        <v>17274.97</v>
      </c>
      <c r="AJ120" s="24">
        <f t="shared" si="10"/>
        <v>-0.003567585594</v>
      </c>
      <c r="AL120" s="20">
        <f t="shared" ref="AL120:AM120" si="353">X120*B120/$AI120</f>
        <v>0.06548202399</v>
      </c>
      <c r="AM120" s="21">
        <f t="shared" si="353"/>
        <v>0.1389582732</v>
      </c>
      <c r="AN120" s="22" t="s">
        <v>17</v>
      </c>
      <c r="AO120" s="22" t="s">
        <v>17</v>
      </c>
      <c r="AP120" s="21">
        <f t="shared" si="7"/>
        <v>0.04507967308</v>
      </c>
      <c r="AQ120" s="22" t="s">
        <v>17</v>
      </c>
      <c r="AR120" s="21">
        <f t="shared" ref="AR120:AU120" si="354">AD120*H120/$AI120</f>
        <v>0.06303339456</v>
      </c>
      <c r="AS120" s="21">
        <f t="shared" si="354"/>
        <v>0.3979341209</v>
      </c>
      <c r="AT120" s="21">
        <f t="shared" si="354"/>
        <v>0.2325908525</v>
      </c>
      <c r="AU120" s="23">
        <f t="shared" si="354"/>
        <v>0.0569216618</v>
      </c>
    </row>
    <row r="121" ht="15.75" customHeight="1">
      <c r="A121" s="9">
        <v>45665.0</v>
      </c>
      <c r="B121" s="10">
        <v>286.8</v>
      </c>
      <c r="C121" s="10">
        <v>232.65</v>
      </c>
      <c r="D121" s="10">
        <v>271.33</v>
      </c>
      <c r="E121" s="10">
        <v>60.03</v>
      </c>
      <c r="F121" s="10">
        <v>771.15</v>
      </c>
      <c r="G121" s="10">
        <v>134.6</v>
      </c>
      <c r="H121" s="10">
        <v>539.55</v>
      </c>
      <c r="I121" s="10">
        <v>6699.1</v>
      </c>
      <c r="J121" s="10">
        <v>282.1</v>
      </c>
      <c r="K121" s="11">
        <v>7.99</v>
      </c>
      <c r="M121" s="20">
        <f t="shared" ref="M121:V121" si="355">LN(B121/B120)</f>
        <v>0.0140451747</v>
      </c>
      <c r="N121" s="21">
        <f t="shared" si="355"/>
        <v>-0.03131205669</v>
      </c>
      <c r="O121" s="21">
        <f t="shared" si="355"/>
        <v>0.02932037565</v>
      </c>
      <c r="P121" s="21">
        <f t="shared" si="355"/>
        <v>-0.01406027629</v>
      </c>
      <c r="Q121" s="21">
        <f t="shared" si="355"/>
        <v>-0.009807162932</v>
      </c>
      <c r="R121" s="21">
        <f t="shared" si="355"/>
        <v>0.002007958136</v>
      </c>
      <c r="S121" s="21">
        <f t="shared" si="355"/>
        <v>-0.009040651982</v>
      </c>
      <c r="T121" s="21">
        <f t="shared" si="355"/>
        <v>-0.02581663117</v>
      </c>
      <c r="U121" s="21">
        <f t="shared" si="355"/>
        <v>-0.01722059775</v>
      </c>
      <c r="V121" s="23">
        <f t="shared" si="355"/>
        <v>-0.00872279674</v>
      </c>
      <c r="X121" s="15">
        <v>4.0</v>
      </c>
      <c r="Y121" s="1">
        <v>10.0</v>
      </c>
      <c r="Z121" s="16" t="s">
        <v>17</v>
      </c>
      <c r="AA121" s="16" t="s">
        <v>17</v>
      </c>
      <c r="AB121" s="1">
        <v>1.0</v>
      </c>
      <c r="AC121" s="16" t="s">
        <v>17</v>
      </c>
      <c r="AD121" s="1">
        <v>2.0</v>
      </c>
      <c r="AE121" s="1">
        <v>1.0</v>
      </c>
      <c r="AF121" s="1">
        <v>14.0</v>
      </c>
      <c r="AG121" s="17">
        <v>122.0</v>
      </c>
      <c r="AI121" s="18">
        <f t="shared" si="5"/>
        <v>16947.23</v>
      </c>
      <c r="AJ121" s="24">
        <f t="shared" si="10"/>
        <v>-0.0191542344</v>
      </c>
      <c r="AL121" s="20">
        <f t="shared" ref="AL121:AM121" si="356">X121*B121/$AI121</f>
        <v>0.06769247836</v>
      </c>
      <c r="AM121" s="21">
        <f t="shared" si="356"/>
        <v>0.1372790716</v>
      </c>
      <c r="AN121" s="22" t="s">
        <v>17</v>
      </c>
      <c r="AO121" s="22" t="s">
        <v>17</v>
      </c>
      <c r="AP121" s="21">
        <f t="shared" si="7"/>
        <v>0.04550301141</v>
      </c>
      <c r="AQ121" s="22" t="s">
        <v>17</v>
      </c>
      <c r="AR121" s="21">
        <f t="shared" ref="AR121:AU121" si="357">AD121*H121/$AI121</f>
        <v>0.06367412256</v>
      </c>
      <c r="AS121" s="21">
        <f t="shared" si="357"/>
        <v>0.3952917379</v>
      </c>
      <c r="AT121" s="21">
        <f t="shared" si="357"/>
        <v>0.2330410338</v>
      </c>
      <c r="AU121" s="23">
        <f t="shared" si="357"/>
        <v>0.05751854433</v>
      </c>
    </row>
    <row r="122" ht="15.75" customHeight="1">
      <c r="A122" s="9">
        <v>45666.0</v>
      </c>
      <c r="B122" s="10">
        <v>280.0</v>
      </c>
      <c r="C122" s="10">
        <v>225.65</v>
      </c>
      <c r="D122" s="10">
        <v>263.18</v>
      </c>
      <c r="E122" s="10">
        <v>57.88</v>
      </c>
      <c r="F122" s="10">
        <v>760.45</v>
      </c>
      <c r="G122" s="10">
        <v>132.2</v>
      </c>
      <c r="H122" s="10">
        <v>545.45</v>
      </c>
      <c r="I122" s="10">
        <v>6621.7</v>
      </c>
      <c r="J122" s="10">
        <v>281.25</v>
      </c>
      <c r="K122" s="11">
        <v>7.92</v>
      </c>
      <c r="M122" s="20">
        <f t="shared" ref="M122:V122" si="358">LN(B122/B121)</f>
        <v>-0.02399550556</v>
      </c>
      <c r="N122" s="21">
        <f t="shared" si="358"/>
        <v>-0.03055005202</v>
      </c>
      <c r="O122" s="21">
        <f t="shared" si="358"/>
        <v>-0.03049758352</v>
      </c>
      <c r="P122" s="21">
        <f t="shared" si="358"/>
        <v>-0.0364725355</v>
      </c>
      <c r="Q122" s="21">
        <f t="shared" si="358"/>
        <v>-0.01397254385</v>
      </c>
      <c r="R122" s="21">
        <f t="shared" si="358"/>
        <v>-0.01799148979</v>
      </c>
      <c r="S122" s="21">
        <f t="shared" si="358"/>
        <v>0.01087568323</v>
      </c>
      <c r="T122" s="21">
        <f t="shared" si="358"/>
        <v>-0.01162105445</v>
      </c>
      <c r="U122" s="21">
        <f t="shared" si="358"/>
        <v>-0.003017664489</v>
      </c>
      <c r="V122" s="23">
        <f t="shared" si="358"/>
        <v>-0.008799553952</v>
      </c>
      <c r="X122" s="15">
        <v>4.0</v>
      </c>
      <c r="Y122" s="1">
        <v>10.0</v>
      </c>
      <c r="Z122" s="16" t="s">
        <v>17</v>
      </c>
      <c r="AA122" s="16" t="s">
        <v>17</v>
      </c>
      <c r="AB122" s="1">
        <v>1.0</v>
      </c>
      <c r="AC122" s="16" t="s">
        <v>17</v>
      </c>
      <c r="AD122" s="1">
        <v>2.0</v>
      </c>
      <c r="AE122" s="1">
        <v>1.0</v>
      </c>
      <c r="AF122" s="1">
        <v>14.0</v>
      </c>
      <c r="AG122" s="17">
        <v>122.0</v>
      </c>
      <c r="AI122" s="18">
        <f t="shared" si="5"/>
        <v>16753.29</v>
      </c>
      <c r="AJ122" s="24">
        <f t="shared" si="10"/>
        <v>-0.01150974175</v>
      </c>
      <c r="AL122" s="20">
        <f t="shared" ref="AL122:AM122" si="359">X122*B122/$AI122</f>
        <v>0.06685254061</v>
      </c>
      <c r="AM122" s="21">
        <f t="shared" si="359"/>
        <v>0.1346899624</v>
      </c>
      <c r="AN122" s="22" t="s">
        <v>17</v>
      </c>
      <c r="AO122" s="22" t="s">
        <v>17</v>
      </c>
      <c r="AP122" s="21">
        <f t="shared" si="7"/>
        <v>0.04539108438</v>
      </c>
      <c r="AQ122" s="22" t="s">
        <v>17</v>
      </c>
      <c r="AR122" s="21">
        <f t="shared" ref="AR122:AU122" si="360">AD122*H122/$AI122</f>
        <v>0.06511556835</v>
      </c>
      <c r="AS122" s="21">
        <f t="shared" si="360"/>
        <v>0.3952477394</v>
      </c>
      <c r="AT122" s="21">
        <f t="shared" si="360"/>
        <v>0.2350284631</v>
      </c>
      <c r="AU122" s="23">
        <f t="shared" si="360"/>
        <v>0.05767464182</v>
      </c>
    </row>
    <row r="123" ht="15.75" customHeight="1">
      <c r="A123" s="9">
        <v>45667.0</v>
      </c>
      <c r="B123" s="10">
        <v>277.65</v>
      </c>
      <c r="C123" s="10">
        <v>219.7</v>
      </c>
      <c r="D123" s="10">
        <v>263.02</v>
      </c>
      <c r="E123" s="10">
        <v>55.57</v>
      </c>
      <c r="F123" s="10">
        <v>743.25</v>
      </c>
      <c r="G123" s="10">
        <v>130.28</v>
      </c>
      <c r="H123" s="10">
        <v>548.85</v>
      </c>
      <c r="I123" s="10">
        <v>6584.1</v>
      </c>
      <c r="J123" s="10">
        <v>271.0</v>
      </c>
      <c r="K123" s="11">
        <v>7.75</v>
      </c>
      <c r="M123" s="20">
        <f t="shared" ref="M123:V123" si="361">LN(B123/B122)</f>
        <v>-0.008428275482</v>
      </c>
      <c r="N123" s="21">
        <f t="shared" si="361"/>
        <v>-0.02672214688</v>
      </c>
      <c r="O123" s="21">
        <f t="shared" si="361"/>
        <v>-0.0006081338082</v>
      </c>
      <c r="P123" s="21">
        <f t="shared" si="361"/>
        <v>-0.04072841447</v>
      </c>
      <c r="Q123" s="21">
        <f t="shared" si="361"/>
        <v>-0.02287790144</v>
      </c>
      <c r="R123" s="21">
        <f t="shared" si="361"/>
        <v>-0.01462994701</v>
      </c>
      <c r="S123" s="21">
        <f t="shared" si="361"/>
        <v>0.00621403809</v>
      </c>
      <c r="T123" s="21">
        <f t="shared" si="361"/>
        <v>-0.00569448297</v>
      </c>
      <c r="U123" s="21">
        <f t="shared" si="361"/>
        <v>-0.03712513264</v>
      </c>
      <c r="V123" s="23">
        <f t="shared" si="361"/>
        <v>-0.02169836246</v>
      </c>
      <c r="X123" s="15">
        <v>4.0</v>
      </c>
      <c r="Y123" s="1">
        <v>10.0</v>
      </c>
      <c r="Z123" s="16" t="s">
        <v>17</v>
      </c>
      <c r="AA123" s="16" t="s">
        <v>17</v>
      </c>
      <c r="AB123" s="1">
        <v>1.0</v>
      </c>
      <c r="AC123" s="16" t="s">
        <v>17</v>
      </c>
      <c r="AD123" s="1">
        <v>2.0</v>
      </c>
      <c r="AE123" s="1">
        <v>1.0</v>
      </c>
      <c r="AF123" s="1">
        <v>14.0</v>
      </c>
      <c r="AG123" s="17">
        <v>122.0</v>
      </c>
      <c r="AI123" s="18">
        <f t="shared" si="5"/>
        <v>16472.15</v>
      </c>
      <c r="AJ123" s="24">
        <f t="shared" si="10"/>
        <v>-0.01692358085</v>
      </c>
      <c r="AL123" s="20">
        <f t="shared" ref="AL123:AM123" si="362">X123*B123/$AI123</f>
        <v>0.06742289258</v>
      </c>
      <c r="AM123" s="21">
        <f t="shared" si="362"/>
        <v>0.1333766388</v>
      </c>
      <c r="AN123" s="22" t="s">
        <v>17</v>
      </c>
      <c r="AO123" s="22" t="s">
        <v>17</v>
      </c>
      <c r="AP123" s="21">
        <f t="shared" si="7"/>
        <v>0.04512161436</v>
      </c>
      <c r="AQ123" s="22" t="s">
        <v>17</v>
      </c>
      <c r="AR123" s="21">
        <f t="shared" ref="AR123:AU123" si="363">AD123*H123/$AI123</f>
        <v>0.06663975255</v>
      </c>
      <c r="AS123" s="21">
        <f t="shared" si="363"/>
        <v>0.3997110274</v>
      </c>
      <c r="AT123" s="21">
        <f t="shared" si="363"/>
        <v>0.23032816</v>
      </c>
      <c r="AU123" s="23">
        <f t="shared" si="363"/>
        <v>0.0573999144</v>
      </c>
    </row>
    <row r="124" ht="15.75" customHeight="1">
      <c r="A124" s="9">
        <v>45670.0</v>
      </c>
      <c r="B124" s="10">
        <v>265.3</v>
      </c>
      <c r="C124" s="10">
        <v>207.2</v>
      </c>
      <c r="D124" s="10">
        <v>255.73</v>
      </c>
      <c r="E124" s="10">
        <v>54.45</v>
      </c>
      <c r="F124" s="10">
        <v>729.5</v>
      </c>
      <c r="G124" s="10">
        <v>121.99</v>
      </c>
      <c r="H124" s="10">
        <v>533.65</v>
      </c>
      <c r="I124" s="10">
        <v>6224.4</v>
      </c>
      <c r="J124" s="10">
        <v>259.6</v>
      </c>
      <c r="K124" s="11">
        <v>7.74</v>
      </c>
      <c r="M124" s="20">
        <f t="shared" ref="M124:V124" si="364">LN(B124/B123)</f>
        <v>-0.04550006654</v>
      </c>
      <c r="N124" s="21">
        <f t="shared" si="364"/>
        <v>-0.05857846901</v>
      </c>
      <c r="O124" s="21">
        <f t="shared" si="364"/>
        <v>-0.02810787451</v>
      </c>
      <c r="P124" s="21">
        <f t="shared" si="364"/>
        <v>-0.02036063791</v>
      </c>
      <c r="Q124" s="21">
        <f t="shared" si="364"/>
        <v>-0.01867309392</v>
      </c>
      <c r="R124" s="21">
        <f t="shared" si="364"/>
        <v>-0.06574690625</v>
      </c>
      <c r="S124" s="21">
        <f t="shared" si="364"/>
        <v>-0.02808498677</v>
      </c>
      <c r="T124" s="21">
        <f t="shared" si="364"/>
        <v>-0.05618059943</v>
      </c>
      <c r="U124" s="21">
        <f t="shared" si="364"/>
        <v>-0.04297683605</v>
      </c>
      <c r="V124" s="23">
        <f t="shared" si="364"/>
        <v>-0.001291155764</v>
      </c>
      <c r="X124" s="15">
        <v>4.0</v>
      </c>
      <c r="Y124" s="1">
        <v>10.0</v>
      </c>
      <c r="Z124" s="16" t="s">
        <v>17</v>
      </c>
      <c r="AA124" s="16" t="s">
        <v>17</v>
      </c>
      <c r="AB124" s="1">
        <v>1.0</v>
      </c>
      <c r="AC124" s="16" t="s">
        <v>17</v>
      </c>
      <c r="AD124" s="1">
        <v>2.0</v>
      </c>
      <c r="AE124" s="1">
        <v>1.0</v>
      </c>
      <c r="AF124" s="1">
        <v>14.0</v>
      </c>
      <c r="AG124" s="17">
        <v>122.0</v>
      </c>
      <c r="AI124" s="18">
        <f t="shared" si="5"/>
        <v>15733.08</v>
      </c>
      <c r="AJ124" s="24">
        <f t="shared" si="10"/>
        <v>-0.04590557395</v>
      </c>
      <c r="AL124" s="20">
        <f t="shared" ref="AL124:AM124" si="365">X124*B124/$AI124</f>
        <v>0.06745023861</v>
      </c>
      <c r="AM124" s="21">
        <f t="shared" si="365"/>
        <v>0.1316970358</v>
      </c>
      <c r="AN124" s="22" t="s">
        <v>17</v>
      </c>
      <c r="AO124" s="22" t="s">
        <v>17</v>
      </c>
      <c r="AP124" s="21">
        <f t="shared" si="7"/>
        <v>0.04636727202</v>
      </c>
      <c r="AQ124" s="22" t="s">
        <v>17</v>
      </c>
      <c r="AR124" s="21">
        <f t="shared" ref="AR124:AU124" si="366">AD124*H124/$AI124</f>
        <v>0.06783795671</v>
      </c>
      <c r="AS124" s="21">
        <f t="shared" si="366"/>
        <v>0.3956250143</v>
      </c>
      <c r="AT124" s="21">
        <f t="shared" si="366"/>
        <v>0.2310037196</v>
      </c>
      <c r="AU124" s="23">
        <f t="shared" si="366"/>
        <v>0.06001876301</v>
      </c>
    </row>
    <row r="125" ht="15.75" customHeight="1">
      <c r="A125" s="9">
        <v>45671.0</v>
      </c>
      <c r="B125" s="10">
        <v>270.2</v>
      </c>
      <c r="C125" s="10">
        <v>206.95</v>
      </c>
      <c r="D125" s="10">
        <v>260.37</v>
      </c>
      <c r="E125" s="10">
        <v>57.17</v>
      </c>
      <c r="F125" s="10">
        <v>748.15</v>
      </c>
      <c r="G125" s="10">
        <v>126.63</v>
      </c>
      <c r="H125" s="10">
        <v>541.85</v>
      </c>
      <c r="I125" s="10">
        <v>6161.15</v>
      </c>
      <c r="J125" s="10">
        <v>269.9</v>
      </c>
      <c r="K125" s="11">
        <v>8.25</v>
      </c>
      <c r="M125" s="20">
        <f t="shared" ref="M125:V125" si="367">LN(B125/B124)</f>
        <v>0.01830116438</v>
      </c>
      <c r="N125" s="21">
        <f t="shared" si="367"/>
        <v>-0.001207292191</v>
      </c>
      <c r="O125" s="21">
        <f t="shared" si="367"/>
        <v>0.01798149592</v>
      </c>
      <c r="P125" s="21">
        <f t="shared" si="367"/>
        <v>0.0487464359</v>
      </c>
      <c r="Q125" s="21">
        <f t="shared" si="367"/>
        <v>0.02524412467</v>
      </c>
      <c r="R125" s="21">
        <f t="shared" si="367"/>
        <v>0.0373303743</v>
      </c>
      <c r="S125" s="21">
        <f t="shared" si="367"/>
        <v>0.01524901701</v>
      </c>
      <c r="T125" s="21">
        <f t="shared" si="367"/>
        <v>-0.01021360373</v>
      </c>
      <c r="U125" s="21">
        <f t="shared" si="367"/>
        <v>0.03890953519</v>
      </c>
      <c r="V125" s="23">
        <f t="shared" si="367"/>
        <v>0.06381151274</v>
      </c>
      <c r="X125" s="15">
        <v>4.0</v>
      </c>
      <c r="Y125" s="1">
        <v>10.0</v>
      </c>
      <c r="Z125" s="16" t="s">
        <v>17</v>
      </c>
      <c r="AA125" s="16" t="s">
        <v>17</v>
      </c>
      <c r="AB125" s="1">
        <v>1.0</v>
      </c>
      <c r="AC125" s="16" t="s">
        <v>17</v>
      </c>
      <c r="AD125" s="1">
        <v>2.0</v>
      </c>
      <c r="AE125" s="1">
        <v>1.0</v>
      </c>
      <c r="AF125" s="1">
        <v>14.0</v>
      </c>
      <c r="AG125" s="17">
        <v>122.0</v>
      </c>
      <c r="AI125" s="18">
        <f t="shared" si="5"/>
        <v>15928.4</v>
      </c>
      <c r="AJ125" s="24">
        <f t="shared" si="10"/>
        <v>0.01233817736</v>
      </c>
      <c r="AL125" s="20">
        <f t="shared" ref="AL125:AM125" si="368">X125*B125/$AI125</f>
        <v>0.06785364506</v>
      </c>
      <c r="AM125" s="21">
        <f t="shared" si="368"/>
        <v>0.1299251651</v>
      </c>
      <c r="AN125" s="22" t="s">
        <v>17</v>
      </c>
      <c r="AO125" s="22" t="s">
        <v>17</v>
      </c>
      <c r="AP125" s="21">
        <f t="shared" si="7"/>
        <v>0.0469695638</v>
      </c>
      <c r="AQ125" s="22" t="s">
        <v>17</v>
      </c>
      <c r="AR125" s="21">
        <f t="shared" ref="AR125:AU125" si="369">AD125*H125/$AI125</f>
        <v>0.0680357098</v>
      </c>
      <c r="AS125" s="21">
        <f t="shared" si="369"/>
        <v>0.3868028176</v>
      </c>
      <c r="AT125" s="21">
        <f t="shared" si="369"/>
        <v>0.2372240777</v>
      </c>
      <c r="AU125" s="23">
        <f t="shared" si="369"/>
        <v>0.06318902087</v>
      </c>
    </row>
    <row r="126" ht="15.75" customHeight="1">
      <c r="A126" s="9">
        <v>45672.0</v>
      </c>
      <c r="B126" s="10">
        <v>267.0</v>
      </c>
      <c r="C126" s="10">
        <v>209.7</v>
      </c>
      <c r="D126" s="10">
        <v>258.18</v>
      </c>
      <c r="E126" s="10">
        <v>57.26</v>
      </c>
      <c r="F126" s="10">
        <v>753.7</v>
      </c>
      <c r="G126" s="10">
        <v>126.95</v>
      </c>
      <c r="H126" s="10">
        <v>546.9</v>
      </c>
      <c r="I126" s="10">
        <v>6390.25</v>
      </c>
      <c r="J126" s="10">
        <v>267.85</v>
      </c>
      <c r="K126" s="11">
        <v>8.76</v>
      </c>
      <c r="M126" s="20">
        <f t="shared" ref="M126:V126" si="370">LN(B126/B125)</f>
        <v>-0.01191376713</v>
      </c>
      <c r="N126" s="21">
        <f t="shared" si="370"/>
        <v>0.01320071971</v>
      </c>
      <c r="O126" s="21">
        <f t="shared" si="370"/>
        <v>-0.008446680246</v>
      </c>
      <c r="P126" s="21">
        <f t="shared" si="370"/>
        <v>0.001573014394</v>
      </c>
      <c r="Q126" s="21">
        <f t="shared" si="370"/>
        <v>0.00739091822</v>
      </c>
      <c r="R126" s="21">
        <f t="shared" si="370"/>
        <v>0.002523859688</v>
      </c>
      <c r="S126" s="21">
        <f t="shared" si="370"/>
        <v>0.009276759984</v>
      </c>
      <c r="T126" s="21">
        <f t="shared" si="370"/>
        <v>0.03650994282</v>
      </c>
      <c r="U126" s="21">
        <f t="shared" si="370"/>
        <v>-0.007624397697</v>
      </c>
      <c r="V126" s="23">
        <f t="shared" si="370"/>
        <v>0.0599827046</v>
      </c>
      <c r="X126" s="15">
        <v>4.0</v>
      </c>
      <c r="Y126" s="1">
        <v>10.0</v>
      </c>
      <c r="Z126" s="16" t="s">
        <v>17</v>
      </c>
      <c r="AA126" s="16" t="s">
        <v>17</v>
      </c>
      <c r="AB126" s="1">
        <v>1.0</v>
      </c>
      <c r="AC126" s="16" t="s">
        <v>17</v>
      </c>
      <c r="AD126" s="1">
        <v>2.0</v>
      </c>
      <c r="AE126" s="1">
        <v>1.0</v>
      </c>
      <c r="AF126" s="1">
        <v>14.0</v>
      </c>
      <c r="AG126" s="17">
        <v>122.0</v>
      </c>
      <c r="AI126" s="18">
        <f t="shared" si="5"/>
        <v>16221.37</v>
      </c>
      <c r="AJ126" s="24">
        <f t="shared" si="10"/>
        <v>0.01822582929</v>
      </c>
      <c r="AL126" s="20">
        <f t="shared" ref="AL126:AM126" si="371">X126*B126/$AI126</f>
        <v>0.06583907524</v>
      </c>
      <c r="AM126" s="21">
        <f t="shared" si="371"/>
        <v>0.1292739146</v>
      </c>
      <c r="AN126" s="22" t="s">
        <v>17</v>
      </c>
      <c r="AO126" s="22" t="s">
        <v>17</v>
      </c>
      <c r="AP126" s="21">
        <f t="shared" si="7"/>
        <v>0.04646339982</v>
      </c>
      <c r="AQ126" s="22" t="s">
        <v>17</v>
      </c>
      <c r="AR126" s="21">
        <f t="shared" ref="AR126:AU126" si="372">AD126*H126/$AI126</f>
        <v>0.06742956976</v>
      </c>
      <c r="AS126" s="21">
        <f t="shared" si="372"/>
        <v>0.3939402159</v>
      </c>
      <c r="AT126" s="21">
        <f t="shared" si="372"/>
        <v>0.2311703635</v>
      </c>
      <c r="AU126" s="23">
        <f t="shared" si="372"/>
        <v>0.06588346114</v>
      </c>
    </row>
    <row r="127" ht="15.75" customHeight="1">
      <c r="A127" s="9">
        <v>45673.0</v>
      </c>
      <c r="B127" s="10">
        <v>266.9</v>
      </c>
      <c r="C127" s="10">
        <v>209.55</v>
      </c>
      <c r="D127" s="10">
        <v>263.18</v>
      </c>
      <c r="E127" s="10">
        <v>56.87</v>
      </c>
      <c r="F127" s="10">
        <v>766.3</v>
      </c>
      <c r="G127" s="10">
        <v>127.1</v>
      </c>
      <c r="H127" s="10">
        <v>546.3</v>
      </c>
      <c r="I127" s="10">
        <v>6211.55</v>
      </c>
      <c r="J127" s="10">
        <v>276.15</v>
      </c>
      <c r="K127" s="11">
        <v>8.93</v>
      </c>
      <c r="M127" s="20">
        <f t="shared" ref="M127:V127" si="373">LN(B127/B126)</f>
        <v>-0.0003746019898</v>
      </c>
      <c r="N127" s="21">
        <f t="shared" si="373"/>
        <v>-0.0007155635368</v>
      </c>
      <c r="O127" s="21">
        <f t="shared" si="373"/>
        <v>0.01918119264</v>
      </c>
      <c r="P127" s="21">
        <f t="shared" si="373"/>
        <v>-0.006834338351</v>
      </c>
      <c r="Q127" s="21">
        <f t="shared" si="373"/>
        <v>0.01657932713</v>
      </c>
      <c r="R127" s="21">
        <f t="shared" si="373"/>
        <v>0.001180870045</v>
      </c>
      <c r="S127" s="21">
        <f t="shared" si="373"/>
        <v>-0.001097694951</v>
      </c>
      <c r="T127" s="21">
        <f t="shared" si="373"/>
        <v>-0.02836292903</v>
      </c>
      <c r="U127" s="21">
        <f t="shared" si="373"/>
        <v>0.03051707402</v>
      </c>
      <c r="V127" s="23">
        <f t="shared" si="373"/>
        <v>0.01922048994</v>
      </c>
      <c r="X127" s="15">
        <v>4.0</v>
      </c>
      <c r="Y127" s="1">
        <v>10.0</v>
      </c>
      <c r="Z127" s="16" t="s">
        <v>17</v>
      </c>
      <c r="AA127" s="16" t="s">
        <v>17</v>
      </c>
      <c r="AB127" s="1">
        <v>1.0</v>
      </c>
      <c r="AC127" s="16" t="s">
        <v>17</v>
      </c>
      <c r="AD127" s="1">
        <v>2.0</v>
      </c>
      <c r="AE127" s="1">
        <v>1.0</v>
      </c>
      <c r="AF127" s="1">
        <v>14.0</v>
      </c>
      <c r="AG127" s="17">
        <v>122.0</v>
      </c>
      <c r="AI127" s="18">
        <f t="shared" si="5"/>
        <v>16189.11</v>
      </c>
      <c r="AJ127" s="24">
        <f t="shared" si="10"/>
        <v>-0.001990714772</v>
      </c>
      <c r="AL127" s="20">
        <f t="shared" ref="AL127:AM127" si="374">X127*B127/$AI127</f>
        <v>0.06594556464</v>
      </c>
      <c r="AM127" s="21">
        <f t="shared" si="374"/>
        <v>0.1294388635</v>
      </c>
      <c r="AN127" s="22" t="s">
        <v>17</v>
      </c>
      <c r="AO127" s="22" t="s">
        <v>17</v>
      </c>
      <c r="AP127" s="21">
        <f t="shared" si="7"/>
        <v>0.0473342883</v>
      </c>
      <c r="AQ127" s="22" t="s">
        <v>17</v>
      </c>
      <c r="AR127" s="21">
        <f t="shared" ref="AR127:AU127" si="375">AD127*H127/$AI127</f>
        <v>0.0674898126</v>
      </c>
      <c r="AS127" s="21">
        <f t="shared" si="375"/>
        <v>0.3836869352</v>
      </c>
      <c r="AT127" s="21">
        <f t="shared" si="375"/>
        <v>0.2388086807</v>
      </c>
      <c r="AU127" s="23">
        <f t="shared" si="375"/>
        <v>0.06729585505</v>
      </c>
    </row>
    <row r="128" ht="15.75" customHeight="1">
      <c r="A128" s="9">
        <v>45674.0</v>
      </c>
      <c r="B128" s="10">
        <v>273.6</v>
      </c>
      <c r="C128" s="10">
        <v>207.95</v>
      </c>
      <c r="D128" s="10">
        <v>266.57</v>
      </c>
      <c r="E128" s="10">
        <v>56.84</v>
      </c>
      <c r="F128" s="10">
        <v>764.1</v>
      </c>
      <c r="G128" s="10">
        <v>128.07</v>
      </c>
      <c r="H128" s="10">
        <v>551.7</v>
      </c>
      <c r="I128" s="10">
        <v>6216.55</v>
      </c>
      <c r="J128" s="10">
        <v>282.15</v>
      </c>
      <c r="K128" s="11">
        <v>9.11</v>
      </c>
      <c r="M128" s="20">
        <f t="shared" ref="M128:V128" si="376">LN(B128/B127)</f>
        <v>0.02479312934</v>
      </c>
      <c r="N128" s="21">
        <f t="shared" si="376"/>
        <v>-0.007664708182</v>
      </c>
      <c r="O128" s="21">
        <f t="shared" si="376"/>
        <v>0.01279866456</v>
      </c>
      <c r="P128" s="21">
        <f t="shared" si="376"/>
        <v>-0.0005276580898</v>
      </c>
      <c r="Q128" s="21">
        <f t="shared" si="376"/>
        <v>-0.002875067323</v>
      </c>
      <c r="R128" s="21">
        <f t="shared" si="376"/>
        <v>0.007602811243</v>
      </c>
      <c r="S128" s="21">
        <f t="shared" si="376"/>
        <v>0.009836144877</v>
      </c>
      <c r="T128" s="21">
        <f t="shared" si="376"/>
        <v>0.0008046282649</v>
      </c>
      <c r="U128" s="21">
        <f t="shared" si="376"/>
        <v>0.02149464807</v>
      </c>
      <c r="V128" s="23">
        <f t="shared" si="376"/>
        <v>0.01995631638</v>
      </c>
      <c r="X128" s="15">
        <v>4.0</v>
      </c>
      <c r="Y128" s="1">
        <v>10.0</v>
      </c>
      <c r="Z128" s="16" t="s">
        <v>17</v>
      </c>
      <c r="AA128" s="16" t="s">
        <v>17</v>
      </c>
      <c r="AB128" s="1">
        <v>1.0</v>
      </c>
      <c r="AC128" s="16" t="s">
        <v>17</v>
      </c>
      <c r="AD128" s="1">
        <v>2.0</v>
      </c>
      <c r="AE128" s="1">
        <v>1.0</v>
      </c>
      <c r="AF128" s="1">
        <v>14.0</v>
      </c>
      <c r="AG128" s="17">
        <v>122.0</v>
      </c>
      <c r="AI128" s="18">
        <f t="shared" si="5"/>
        <v>16319.47</v>
      </c>
      <c r="AJ128" s="24">
        <f t="shared" si="10"/>
        <v>0.008020079545</v>
      </c>
      <c r="AL128" s="20">
        <f t="shared" ref="AL128:AM128" si="377">X128*B128/$AI128</f>
        <v>0.06706100137</v>
      </c>
      <c r="AM128" s="21">
        <f t="shared" si="377"/>
        <v>0.1274244813</v>
      </c>
      <c r="AN128" s="22" t="s">
        <v>17</v>
      </c>
      <c r="AO128" s="22" t="s">
        <v>17</v>
      </c>
      <c r="AP128" s="21">
        <f t="shared" si="7"/>
        <v>0.04682137349</v>
      </c>
      <c r="AQ128" s="22" t="s">
        <v>17</v>
      </c>
      <c r="AR128" s="21">
        <f t="shared" ref="AR128:AU128" si="378">AD128*H128/$AI128</f>
        <v>0.06761248987</v>
      </c>
      <c r="AS128" s="21">
        <f t="shared" si="378"/>
        <v>0.3809284248</v>
      </c>
      <c r="AT128" s="21">
        <f t="shared" si="378"/>
        <v>0.2420483018</v>
      </c>
      <c r="AU128" s="23">
        <f t="shared" si="378"/>
        <v>0.06810392739</v>
      </c>
    </row>
    <row r="129" ht="15.75" customHeight="1">
      <c r="A129" s="9">
        <v>45677.0</v>
      </c>
      <c r="B129" s="10">
        <v>277.3</v>
      </c>
      <c r="C129" s="10">
        <v>210.25</v>
      </c>
      <c r="D129" s="10">
        <v>269.36</v>
      </c>
      <c r="E129" s="10">
        <v>58.09</v>
      </c>
      <c r="F129" s="10">
        <v>779.25</v>
      </c>
      <c r="G129" s="10">
        <v>130.5</v>
      </c>
      <c r="H129" s="10">
        <v>552.85</v>
      </c>
      <c r="I129" s="10">
        <v>6090.0</v>
      </c>
      <c r="J129" s="10">
        <v>285.8</v>
      </c>
      <c r="K129" s="11">
        <v>9.94</v>
      </c>
      <c r="M129" s="20">
        <f t="shared" ref="M129:V129" si="379">LN(B129/B128)</f>
        <v>0.01343276687</v>
      </c>
      <c r="N129" s="21">
        <f t="shared" si="379"/>
        <v>0.01099963266</v>
      </c>
      <c r="O129" s="21">
        <f t="shared" si="379"/>
        <v>0.01041190157</v>
      </c>
      <c r="P129" s="21">
        <f t="shared" si="379"/>
        <v>0.02175322878</v>
      </c>
      <c r="Q129" s="21">
        <f t="shared" si="379"/>
        <v>0.01963324799</v>
      </c>
      <c r="R129" s="21">
        <f t="shared" si="379"/>
        <v>0.01879623732</v>
      </c>
      <c r="S129" s="21">
        <f t="shared" si="379"/>
        <v>0.00208229671</v>
      </c>
      <c r="T129" s="21">
        <f t="shared" si="379"/>
        <v>-0.02056700877</v>
      </c>
      <c r="U129" s="21">
        <f t="shared" si="379"/>
        <v>0.01285342108</v>
      </c>
      <c r="V129" s="23">
        <f t="shared" si="379"/>
        <v>0.0871943094</v>
      </c>
      <c r="X129" s="15">
        <v>4.0</v>
      </c>
      <c r="Y129" s="1">
        <v>10.0</v>
      </c>
      <c r="Z129" s="16" t="s">
        <v>17</v>
      </c>
      <c r="AA129" s="16" t="s">
        <v>17</v>
      </c>
      <c r="AB129" s="1">
        <v>1.0</v>
      </c>
      <c r="AC129" s="16" t="s">
        <v>17</v>
      </c>
      <c r="AD129" s="1">
        <v>2.0</v>
      </c>
      <c r="AE129" s="1">
        <v>1.0</v>
      </c>
      <c r="AF129" s="1">
        <v>14.0</v>
      </c>
      <c r="AG129" s="17">
        <v>122.0</v>
      </c>
      <c r="AI129" s="18">
        <f t="shared" si="5"/>
        <v>16400.53</v>
      </c>
      <c r="AJ129" s="24">
        <f t="shared" si="10"/>
        <v>0.004954777863</v>
      </c>
      <c r="AL129" s="20">
        <f t="shared" ref="AL129:AM129" si="380">X129*B129/$AI129</f>
        <v>0.06763196067</v>
      </c>
      <c r="AM129" s="21">
        <f t="shared" si="380"/>
        <v>0.1281970766</v>
      </c>
      <c r="AN129" s="22" t="s">
        <v>17</v>
      </c>
      <c r="AO129" s="22" t="s">
        <v>17</v>
      </c>
      <c r="AP129" s="21">
        <f t="shared" si="7"/>
        <v>0.0475137084</v>
      </c>
      <c r="AQ129" s="22" t="s">
        <v>17</v>
      </c>
      <c r="AR129" s="21">
        <f t="shared" ref="AR129:AU129" si="381">AD129*H129/$AI129</f>
        <v>0.06741855294</v>
      </c>
      <c r="AS129" s="21">
        <f t="shared" si="381"/>
        <v>0.3713294631</v>
      </c>
      <c r="AT129" s="21">
        <f t="shared" si="381"/>
        <v>0.2439677254</v>
      </c>
      <c r="AU129" s="23">
        <f t="shared" si="381"/>
        <v>0.07394151287</v>
      </c>
    </row>
    <row r="130" ht="15.75" customHeight="1">
      <c r="A130" s="9">
        <v>45678.0</v>
      </c>
      <c r="B130" s="10">
        <v>280.2</v>
      </c>
      <c r="C130" s="10">
        <v>211.25</v>
      </c>
      <c r="D130" s="10">
        <v>265.8</v>
      </c>
      <c r="E130" s="10">
        <v>57.43</v>
      </c>
      <c r="F130" s="10">
        <v>759.05</v>
      </c>
      <c r="G130" s="10">
        <v>131.08</v>
      </c>
      <c r="H130" s="10">
        <v>544.25</v>
      </c>
      <c r="I130" s="10">
        <v>5736.95</v>
      </c>
      <c r="J130" s="10">
        <v>279.0</v>
      </c>
      <c r="K130" s="11">
        <v>9.36</v>
      </c>
      <c r="M130" s="20">
        <f t="shared" ref="M130:V130" si="382">LN(B130/B129)</f>
        <v>0.01040368128</v>
      </c>
      <c r="N130" s="21">
        <f t="shared" si="382"/>
        <v>0.004744967384</v>
      </c>
      <c r="O130" s="21">
        <f t="shared" si="382"/>
        <v>-0.01330462857</v>
      </c>
      <c r="P130" s="21">
        <f t="shared" si="382"/>
        <v>-0.01142671713</v>
      </c>
      <c r="Q130" s="21">
        <f t="shared" si="382"/>
        <v>-0.02626426727</v>
      </c>
      <c r="R130" s="21">
        <f t="shared" si="382"/>
        <v>0.004434597068</v>
      </c>
      <c r="S130" s="21">
        <f t="shared" si="382"/>
        <v>-0.01567801687</v>
      </c>
      <c r="T130" s="21">
        <f t="shared" si="382"/>
        <v>-0.0597203715</v>
      </c>
      <c r="U130" s="21">
        <f t="shared" si="382"/>
        <v>-0.02408048367</v>
      </c>
      <c r="V130" s="23">
        <f t="shared" si="382"/>
        <v>-0.06012173018</v>
      </c>
      <c r="X130" s="15">
        <v>4.0</v>
      </c>
      <c r="Y130" s="1">
        <v>10.0</v>
      </c>
      <c r="Z130" s="16" t="s">
        <v>17</v>
      </c>
      <c r="AA130" s="16" t="s">
        <v>17</v>
      </c>
      <c r="AB130" s="1">
        <v>1.0</v>
      </c>
      <c r="AC130" s="16" t="s">
        <v>17</v>
      </c>
      <c r="AD130" s="1">
        <v>2.0</v>
      </c>
      <c r="AE130" s="1">
        <v>1.0</v>
      </c>
      <c r="AF130" s="1">
        <v>14.0</v>
      </c>
      <c r="AG130" s="17">
        <v>122.0</v>
      </c>
      <c r="AI130" s="18">
        <f t="shared" si="5"/>
        <v>15865.72</v>
      </c>
      <c r="AJ130" s="24">
        <f t="shared" si="10"/>
        <v>-0.03315284446</v>
      </c>
      <c r="AL130" s="20">
        <f t="shared" ref="AL130:AM130" si="383">X130*B130/$AI130</f>
        <v>0.07064287029</v>
      </c>
      <c r="AM130" s="21">
        <f t="shared" si="383"/>
        <v>0.1331487005</v>
      </c>
      <c r="AN130" s="22" t="s">
        <v>17</v>
      </c>
      <c r="AO130" s="22" t="s">
        <v>17</v>
      </c>
      <c r="AP130" s="21">
        <f t="shared" si="7"/>
        <v>0.04784214016</v>
      </c>
      <c r="AQ130" s="22" t="s">
        <v>17</v>
      </c>
      <c r="AR130" s="21">
        <f t="shared" ref="AR130:AU130" si="384">AD130*H130/$AI130</f>
        <v>0.06860703454</v>
      </c>
      <c r="AS130" s="21">
        <f t="shared" si="384"/>
        <v>0.3615940531</v>
      </c>
      <c r="AT130" s="21">
        <f t="shared" si="384"/>
        <v>0.2461911593</v>
      </c>
      <c r="AU130" s="23">
        <f t="shared" si="384"/>
        <v>0.07197404215</v>
      </c>
    </row>
    <row r="131" ht="15.75" customHeight="1">
      <c r="A131" s="9">
        <v>45679.0</v>
      </c>
      <c r="B131" s="10">
        <v>277.6</v>
      </c>
      <c r="C131" s="10">
        <v>206.95</v>
      </c>
      <c r="D131" s="10">
        <v>264.05</v>
      </c>
      <c r="E131" s="10">
        <v>55.12</v>
      </c>
      <c r="F131" s="10">
        <v>753.45</v>
      </c>
      <c r="G131" s="10">
        <v>130.52</v>
      </c>
      <c r="H131" s="10">
        <v>542.7</v>
      </c>
      <c r="I131" s="10">
        <v>5626.35</v>
      </c>
      <c r="J131" s="10">
        <v>270.35</v>
      </c>
      <c r="K131" s="11">
        <v>9.51</v>
      </c>
      <c r="M131" s="20">
        <f t="shared" ref="M131:V131" si="385">LN(B131/B130)</f>
        <v>-0.00932240527</v>
      </c>
      <c r="N131" s="21">
        <f t="shared" si="385"/>
        <v>-0.02056504804</v>
      </c>
      <c r="O131" s="21">
        <f t="shared" si="385"/>
        <v>-0.006605667126</v>
      </c>
      <c r="P131" s="21">
        <f t="shared" si="385"/>
        <v>-0.04105418817</v>
      </c>
      <c r="Q131" s="21">
        <f t="shared" si="385"/>
        <v>-0.007404992515</v>
      </c>
      <c r="R131" s="21">
        <f t="shared" si="385"/>
        <v>-0.004281352105</v>
      </c>
      <c r="S131" s="21">
        <f t="shared" si="385"/>
        <v>-0.002852019045</v>
      </c>
      <c r="T131" s="21">
        <f t="shared" si="385"/>
        <v>-0.01946679093</v>
      </c>
      <c r="U131" s="21">
        <f t="shared" si="385"/>
        <v>-0.03149436599</v>
      </c>
      <c r="V131" s="23">
        <f t="shared" si="385"/>
        <v>0.01589858607</v>
      </c>
      <c r="X131" s="15">
        <v>4.0</v>
      </c>
      <c r="Y131" s="1">
        <v>10.0</v>
      </c>
      <c r="Z131" s="16" t="s">
        <v>17</v>
      </c>
      <c r="AA131" s="16" t="s">
        <v>17</v>
      </c>
      <c r="AB131" s="1">
        <v>1.0</v>
      </c>
      <c r="AC131" s="16" t="s">
        <v>17</v>
      </c>
      <c r="AD131" s="1">
        <v>2.0</v>
      </c>
      <c r="AE131" s="1">
        <v>1.0</v>
      </c>
      <c r="AF131" s="1">
        <v>14.0</v>
      </c>
      <c r="AG131" s="17">
        <v>122.0</v>
      </c>
      <c r="AI131" s="18">
        <f t="shared" si="5"/>
        <v>15590.22</v>
      </c>
      <c r="AJ131" s="24">
        <f t="shared" si="10"/>
        <v>-0.01751701234</v>
      </c>
      <c r="AL131" s="20">
        <f t="shared" ref="AL131:AM131" si="386">X131*B131/$AI131</f>
        <v>0.07122413924</v>
      </c>
      <c r="AM131" s="21">
        <f t="shared" si="386"/>
        <v>0.1327434764</v>
      </c>
      <c r="AN131" s="22" t="s">
        <v>17</v>
      </c>
      <c r="AO131" s="22" t="s">
        <v>17</v>
      </c>
      <c r="AP131" s="21">
        <f t="shared" si="7"/>
        <v>0.0483283751</v>
      </c>
      <c r="AQ131" s="22" t="s">
        <v>17</v>
      </c>
      <c r="AR131" s="21">
        <f t="shared" ref="AR131:AU131" si="387">AD131*H131/$AI131</f>
        <v>0.06962056982</v>
      </c>
      <c r="AS131" s="21">
        <f t="shared" si="387"/>
        <v>0.3608897116</v>
      </c>
      <c r="AT131" s="21">
        <f t="shared" si="387"/>
        <v>0.2427739955</v>
      </c>
      <c r="AU131" s="23">
        <f t="shared" si="387"/>
        <v>0.07441973237</v>
      </c>
    </row>
    <row r="132" ht="15.75" customHeight="1">
      <c r="A132" s="9">
        <v>45680.0</v>
      </c>
      <c r="B132" s="10">
        <v>271.25</v>
      </c>
      <c r="C132" s="10">
        <v>211.05</v>
      </c>
      <c r="D132" s="10">
        <v>263.05</v>
      </c>
      <c r="E132" s="10">
        <v>54.31</v>
      </c>
      <c r="F132" s="10">
        <v>745.9</v>
      </c>
      <c r="G132" s="10">
        <v>129.83</v>
      </c>
      <c r="H132" s="10">
        <v>557.85</v>
      </c>
      <c r="I132" s="10">
        <v>5733.6</v>
      </c>
      <c r="J132" s="10">
        <v>273.95</v>
      </c>
      <c r="K132" s="11">
        <v>9.51</v>
      </c>
      <c r="M132" s="20">
        <f t="shared" ref="M132:V132" si="388">LN(B132/B131)</f>
        <v>-0.02314032378</v>
      </c>
      <c r="N132" s="21">
        <f t="shared" si="388"/>
        <v>0.01961785403</v>
      </c>
      <c r="O132" s="21">
        <f t="shared" si="388"/>
        <v>-0.003794350976</v>
      </c>
      <c r="P132" s="21">
        <f t="shared" si="388"/>
        <v>-0.01480425466</v>
      </c>
      <c r="Q132" s="21">
        <f t="shared" si="388"/>
        <v>-0.0100711159</v>
      </c>
      <c r="R132" s="21">
        <f t="shared" si="388"/>
        <v>-0.005300569353</v>
      </c>
      <c r="S132" s="21">
        <f t="shared" si="388"/>
        <v>0.02753342797</v>
      </c>
      <c r="T132" s="21">
        <f t="shared" si="388"/>
        <v>0.0188826864</v>
      </c>
      <c r="U132" s="21">
        <f t="shared" si="388"/>
        <v>0.01322819216</v>
      </c>
      <c r="V132" s="23">
        <f t="shared" si="388"/>
        <v>0</v>
      </c>
      <c r="X132" s="15">
        <v>4.0</v>
      </c>
      <c r="Y132" s="1">
        <v>10.0</v>
      </c>
      <c r="Z132" s="16" t="s">
        <v>17</v>
      </c>
      <c r="AA132" s="16" t="s">
        <v>17</v>
      </c>
      <c r="AB132" s="1">
        <v>1.0</v>
      </c>
      <c r="AC132" s="16" t="s">
        <v>17</v>
      </c>
      <c r="AD132" s="1">
        <v>2.0</v>
      </c>
      <c r="AE132" s="1">
        <v>1.0</v>
      </c>
      <c r="AF132" s="1">
        <v>14.0</v>
      </c>
      <c r="AG132" s="17">
        <v>122.0</v>
      </c>
      <c r="AI132" s="18">
        <f t="shared" si="5"/>
        <v>15786.22</v>
      </c>
      <c r="AJ132" s="24">
        <f t="shared" si="10"/>
        <v>0.01249361301</v>
      </c>
      <c r="AL132" s="20">
        <f t="shared" ref="AL132:AM132" si="389">X132*B132/$AI132</f>
        <v>0.0687308298</v>
      </c>
      <c r="AM132" s="21">
        <f t="shared" si="389"/>
        <v>0.1336925496</v>
      </c>
      <c r="AN132" s="22" t="s">
        <v>17</v>
      </c>
      <c r="AO132" s="22" t="s">
        <v>17</v>
      </c>
      <c r="AP132" s="21">
        <f t="shared" si="7"/>
        <v>0.04725007</v>
      </c>
      <c r="AQ132" s="22" t="s">
        <v>17</v>
      </c>
      <c r="AR132" s="21">
        <f t="shared" ref="AR132:AU132" si="390">AD132*H132/$AI132</f>
        <v>0.07067556388</v>
      </c>
      <c r="AS132" s="21">
        <f t="shared" si="390"/>
        <v>0.363202844</v>
      </c>
      <c r="AT132" s="21">
        <f t="shared" si="390"/>
        <v>0.2429523977</v>
      </c>
      <c r="AU132" s="23">
        <f t="shared" si="390"/>
        <v>0.07349574502</v>
      </c>
    </row>
    <row r="133" ht="15.75" customHeight="1">
      <c r="A133" s="9">
        <v>45681.0</v>
      </c>
      <c r="B133" s="10">
        <v>263.8</v>
      </c>
      <c r="C133" s="10">
        <v>208.8</v>
      </c>
      <c r="D133" s="10">
        <v>256.51</v>
      </c>
      <c r="E133" s="10">
        <v>52.54</v>
      </c>
      <c r="F133" s="10">
        <v>744.15</v>
      </c>
      <c r="G133" s="10">
        <v>128.26</v>
      </c>
      <c r="H133" s="10">
        <v>552.0</v>
      </c>
      <c r="I133" s="10">
        <v>5490.45</v>
      </c>
      <c r="J133" s="10">
        <v>270.15</v>
      </c>
      <c r="K133" s="11">
        <v>9.46</v>
      </c>
      <c r="M133" s="20">
        <f t="shared" ref="M133:V133" si="391">LN(B133/B132)</f>
        <v>-0.02784966457</v>
      </c>
      <c r="N133" s="21">
        <f t="shared" si="391"/>
        <v>-0.01071821622</v>
      </c>
      <c r="O133" s="21">
        <f t="shared" si="391"/>
        <v>-0.02517647797</v>
      </c>
      <c r="P133" s="21">
        <f t="shared" si="391"/>
        <v>-0.03313358779</v>
      </c>
      <c r="Q133" s="21">
        <f t="shared" si="391"/>
        <v>-0.002348915546</v>
      </c>
      <c r="R133" s="21">
        <f t="shared" si="391"/>
        <v>-0.01216644865</v>
      </c>
      <c r="S133" s="21">
        <f t="shared" si="391"/>
        <v>-0.01054206276</v>
      </c>
      <c r="T133" s="21">
        <f t="shared" si="391"/>
        <v>-0.04333338632</v>
      </c>
      <c r="U133" s="21">
        <f t="shared" si="391"/>
        <v>-0.01396824769</v>
      </c>
      <c r="V133" s="23">
        <f t="shared" si="391"/>
        <v>-0.005271493494</v>
      </c>
      <c r="X133" s="15">
        <v>4.0</v>
      </c>
      <c r="Y133" s="1">
        <v>10.0</v>
      </c>
      <c r="Z133" s="16" t="s">
        <v>17</v>
      </c>
      <c r="AA133" s="16" t="s">
        <v>17</v>
      </c>
      <c r="AB133" s="1">
        <v>1.0</v>
      </c>
      <c r="AC133" s="16" t="s">
        <v>17</v>
      </c>
      <c r="AD133" s="1">
        <v>2.0</v>
      </c>
      <c r="AE133" s="1">
        <v>1.0</v>
      </c>
      <c r="AF133" s="1">
        <v>14.0</v>
      </c>
      <c r="AG133" s="17">
        <v>122.0</v>
      </c>
      <c r="AI133" s="18">
        <f t="shared" si="5"/>
        <v>15418.02</v>
      </c>
      <c r="AJ133" s="24">
        <f t="shared" si="10"/>
        <v>-0.02360045237</v>
      </c>
      <c r="AL133" s="20">
        <f t="shared" ref="AL133:AM133" si="392">X133*B133/$AI133</f>
        <v>0.06843939754</v>
      </c>
      <c r="AM133" s="21">
        <f t="shared" si="392"/>
        <v>0.1354259496</v>
      </c>
      <c r="AN133" s="22" t="s">
        <v>17</v>
      </c>
      <c r="AO133" s="22" t="s">
        <v>17</v>
      </c>
      <c r="AP133" s="21">
        <f t="shared" si="7"/>
        <v>0.04826495231</v>
      </c>
      <c r="AQ133" s="22" t="s">
        <v>17</v>
      </c>
      <c r="AR133" s="21">
        <f t="shared" ref="AR133:AU133" si="393">AD133*H133/$AI133</f>
        <v>0.07160452509</v>
      </c>
      <c r="AS133" s="21">
        <f t="shared" si="393"/>
        <v>0.356106037</v>
      </c>
      <c r="AT133" s="21">
        <f t="shared" si="393"/>
        <v>0.2453038717</v>
      </c>
      <c r="AU133" s="23">
        <f t="shared" si="393"/>
        <v>0.07485526676</v>
      </c>
    </row>
    <row r="134" ht="15.75" customHeight="1">
      <c r="A134" s="9">
        <v>45684.0</v>
      </c>
      <c r="B134" s="10">
        <v>261.3</v>
      </c>
      <c r="C134" s="10">
        <v>203.0</v>
      </c>
      <c r="D134" s="10">
        <v>250.78</v>
      </c>
      <c r="E134" s="10">
        <v>50.23</v>
      </c>
      <c r="F134" s="10">
        <v>749.2</v>
      </c>
      <c r="G134" s="10">
        <v>124.17</v>
      </c>
      <c r="H134" s="10">
        <v>542.35</v>
      </c>
      <c r="I134" s="10">
        <v>5412.6</v>
      </c>
      <c r="J134" s="10">
        <v>262.95</v>
      </c>
      <c r="K134" s="11">
        <v>8.89</v>
      </c>
      <c r="M134" s="20">
        <f t="shared" ref="M134:V134" si="394">LN(B134/B133)</f>
        <v>-0.009522067757</v>
      </c>
      <c r="N134" s="21">
        <f t="shared" si="394"/>
        <v>-0.02817087697</v>
      </c>
      <c r="O134" s="21">
        <f t="shared" si="394"/>
        <v>-0.02259158944</v>
      </c>
      <c r="P134" s="21">
        <f t="shared" si="394"/>
        <v>-0.0449623265</v>
      </c>
      <c r="Q134" s="21">
        <f t="shared" si="394"/>
        <v>0.006763343155</v>
      </c>
      <c r="R134" s="21">
        <f t="shared" si="394"/>
        <v>-0.03240785929</v>
      </c>
      <c r="S134" s="21">
        <f t="shared" si="394"/>
        <v>-0.01763649679</v>
      </c>
      <c r="T134" s="21">
        <f t="shared" si="394"/>
        <v>-0.01428065047</v>
      </c>
      <c r="U134" s="21">
        <f t="shared" si="394"/>
        <v>-0.02701346025</v>
      </c>
      <c r="V134" s="23">
        <f t="shared" si="394"/>
        <v>-0.06214533354</v>
      </c>
      <c r="X134" s="15">
        <v>4.0</v>
      </c>
      <c r="Y134" s="1">
        <v>10.0</v>
      </c>
      <c r="Z134" s="16" t="s">
        <v>17</v>
      </c>
      <c r="AA134" s="16" t="s">
        <v>17</v>
      </c>
      <c r="AB134" s="1">
        <v>1.0</v>
      </c>
      <c r="AC134" s="16" t="s">
        <v>17</v>
      </c>
      <c r="AD134" s="1">
        <v>2.0</v>
      </c>
      <c r="AE134" s="1">
        <v>1.0</v>
      </c>
      <c r="AF134" s="1">
        <v>14.0</v>
      </c>
      <c r="AG134" s="17">
        <v>122.0</v>
      </c>
      <c r="AI134" s="18">
        <f t="shared" si="5"/>
        <v>15087.58</v>
      </c>
      <c r="AJ134" s="24">
        <f t="shared" si="10"/>
        <v>-0.02166506641</v>
      </c>
      <c r="AL134" s="20">
        <f t="shared" ref="AL134:AM134" si="395">X134*B134/$AI134</f>
        <v>0.06927552331</v>
      </c>
      <c r="AM134" s="21">
        <f t="shared" si="395"/>
        <v>0.1345477538</v>
      </c>
      <c r="AN134" s="22" t="s">
        <v>17</v>
      </c>
      <c r="AO134" s="22" t="s">
        <v>17</v>
      </c>
      <c r="AP134" s="21">
        <f t="shared" si="7"/>
        <v>0.04965673753</v>
      </c>
      <c r="AQ134" s="22" t="s">
        <v>17</v>
      </c>
      <c r="AR134" s="21">
        <f t="shared" ref="AR134:AU134" si="396">AD134*H134/$AI134</f>
        <v>0.07189357074</v>
      </c>
      <c r="AS134" s="21">
        <f t="shared" si="396"/>
        <v>0.3587454052</v>
      </c>
      <c r="AT134" s="21">
        <f t="shared" si="396"/>
        <v>0.2439953922</v>
      </c>
      <c r="AU134" s="23">
        <f t="shared" si="396"/>
        <v>0.07188561718</v>
      </c>
    </row>
    <row r="135" ht="15.75" customHeight="1">
      <c r="A135" s="9">
        <v>45685.0</v>
      </c>
      <c r="B135" s="10">
        <v>258.05</v>
      </c>
      <c r="C135" s="10">
        <v>200.0</v>
      </c>
      <c r="D135" s="10">
        <v>248.68</v>
      </c>
      <c r="E135" s="10">
        <v>50.26</v>
      </c>
      <c r="F135" s="10">
        <v>752.4</v>
      </c>
      <c r="G135" s="10">
        <v>122.58</v>
      </c>
      <c r="H135" s="10">
        <v>538.65</v>
      </c>
      <c r="I135" s="10">
        <v>5455.1</v>
      </c>
      <c r="J135" s="10">
        <v>258.25</v>
      </c>
      <c r="K135" s="11">
        <v>9.0</v>
      </c>
      <c r="M135" s="20">
        <f t="shared" ref="M135:V135" si="397">LN(B135/B134)</f>
        <v>-0.01251580793</v>
      </c>
      <c r="N135" s="21">
        <f t="shared" si="397"/>
        <v>-0.01488861249</v>
      </c>
      <c r="O135" s="21">
        <f t="shared" si="397"/>
        <v>-0.008409131361</v>
      </c>
      <c r="P135" s="21">
        <f t="shared" si="397"/>
        <v>0.0005970743535</v>
      </c>
      <c r="Q135" s="21">
        <f t="shared" si="397"/>
        <v>0.004262126857</v>
      </c>
      <c r="R135" s="21">
        <f t="shared" si="397"/>
        <v>-0.01288771637</v>
      </c>
      <c r="S135" s="21">
        <f t="shared" si="397"/>
        <v>-0.006845540146</v>
      </c>
      <c r="T135" s="21">
        <f t="shared" si="397"/>
        <v>0.007821382014</v>
      </c>
      <c r="U135" s="21">
        <f t="shared" si="397"/>
        <v>-0.01803579204</v>
      </c>
      <c r="V135" s="23">
        <f t="shared" si="397"/>
        <v>0.01229752781</v>
      </c>
      <c r="X135" s="15">
        <v>4.0</v>
      </c>
      <c r="Y135" s="1">
        <v>10.0</v>
      </c>
      <c r="Z135" s="16" t="s">
        <v>17</v>
      </c>
      <c r="AA135" s="16" t="s">
        <v>17</v>
      </c>
      <c r="AB135" s="1">
        <v>1.0</v>
      </c>
      <c r="AC135" s="16" t="s">
        <v>17</v>
      </c>
      <c r="AD135" s="1">
        <v>2.0</v>
      </c>
      <c r="AE135" s="1">
        <v>1.0</v>
      </c>
      <c r="AF135" s="1">
        <v>14.0</v>
      </c>
      <c r="AG135" s="17">
        <v>122.0</v>
      </c>
      <c r="AI135" s="18">
        <f t="shared" si="5"/>
        <v>15030.5</v>
      </c>
      <c r="AJ135" s="24">
        <f t="shared" si="10"/>
        <v>-0.003790418801</v>
      </c>
      <c r="AL135" s="20">
        <f t="shared" ref="AL135:AM135" si="398">X135*B135/$AI135</f>
        <v>0.06867369682</v>
      </c>
      <c r="AM135" s="21">
        <f t="shared" si="398"/>
        <v>0.1330627724</v>
      </c>
      <c r="AN135" s="22" t="s">
        <v>17</v>
      </c>
      <c r="AO135" s="22" t="s">
        <v>17</v>
      </c>
      <c r="AP135" s="21">
        <f t="shared" si="7"/>
        <v>0.05005821496</v>
      </c>
      <c r="AQ135" s="22" t="s">
        <v>17</v>
      </c>
      <c r="AR135" s="21">
        <f t="shared" ref="AR135:AU135" si="399">AD135*H135/$AI135</f>
        <v>0.07167426233</v>
      </c>
      <c r="AS135" s="21">
        <f t="shared" si="399"/>
        <v>0.3629353648</v>
      </c>
      <c r="AT135" s="21">
        <f t="shared" si="399"/>
        <v>0.2405442267</v>
      </c>
      <c r="AU135" s="23">
        <f t="shared" si="399"/>
        <v>0.07305146203</v>
      </c>
    </row>
    <row r="136" ht="15.75" customHeight="1">
      <c r="A136" s="9">
        <v>45686.0</v>
      </c>
      <c r="B136" s="10">
        <v>257.0</v>
      </c>
      <c r="C136" s="10">
        <v>204.8</v>
      </c>
      <c r="D136" s="10">
        <v>251.4</v>
      </c>
      <c r="E136" s="10">
        <v>52.77</v>
      </c>
      <c r="F136" s="10">
        <v>758.45</v>
      </c>
      <c r="G136" s="10">
        <v>123.64</v>
      </c>
      <c r="H136" s="10">
        <v>553.1</v>
      </c>
      <c r="I136" s="10">
        <v>5597.15</v>
      </c>
      <c r="J136" s="10">
        <v>267.2</v>
      </c>
      <c r="K136" s="11">
        <v>8.94</v>
      </c>
      <c r="M136" s="20">
        <f t="shared" ref="M136:V136" si="400">LN(B136/B135)</f>
        <v>-0.0040772797</v>
      </c>
      <c r="N136" s="21">
        <f t="shared" si="400"/>
        <v>0.02371652662</v>
      </c>
      <c r="O136" s="21">
        <f t="shared" si="400"/>
        <v>0.01087836676</v>
      </c>
      <c r="P136" s="21">
        <f t="shared" si="400"/>
        <v>0.0487333153</v>
      </c>
      <c r="Q136" s="21">
        <f t="shared" si="400"/>
        <v>0.008008779611</v>
      </c>
      <c r="R136" s="21">
        <f t="shared" si="400"/>
        <v>0.008610239206</v>
      </c>
      <c r="S136" s="21">
        <f t="shared" si="400"/>
        <v>0.02647280766</v>
      </c>
      <c r="T136" s="21">
        <f t="shared" si="400"/>
        <v>0.0257065887</v>
      </c>
      <c r="U136" s="21">
        <f t="shared" si="400"/>
        <v>0.03406933366</v>
      </c>
      <c r="V136" s="23">
        <f t="shared" si="400"/>
        <v>-0.006688988151</v>
      </c>
      <c r="X136" s="15">
        <v>4.0</v>
      </c>
      <c r="Y136" s="1">
        <v>10.0</v>
      </c>
      <c r="Z136" s="16" t="s">
        <v>17</v>
      </c>
      <c r="AA136" s="16" t="s">
        <v>17</v>
      </c>
      <c r="AB136" s="1">
        <v>1.0</v>
      </c>
      <c r="AC136" s="16" t="s">
        <v>17</v>
      </c>
      <c r="AD136" s="1">
        <v>2.0</v>
      </c>
      <c r="AE136" s="1">
        <v>1.0</v>
      </c>
      <c r="AF136" s="1">
        <v>14.0</v>
      </c>
      <c r="AG136" s="17">
        <v>122.0</v>
      </c>
      <c r="AI136" s="18">
        <f t="shared" si="5"/>
        <v>15369.28</v>
      </c>
      <c r="AJ136" s="24">
        <f t="shared" si="10"/>
        <v>0.02228924194</v>
      </c>
      <c r="AL136" s="20">
        <f t="shared" ref="AL136:AM136" si="401">X136*B136/$AI136</f>
        <v>0.06688667264</v>
      </c>
      <c r="AM136" s="21">
        <f t="shared" si="401"/>
        <v>0.1332528264</v>
      </c>
      <c r="AN136" s="22" t="s">
        <v>17</v>
      </c>
      <c r="AO136" s="22" t="s">
        <v>17</v>
      </c>
      <c r="AP136" s="21">
        <f t="shared" si="7"/>
        <v>0.04934844053</v>
      </c>
      <c r="AQ136" s="22" t="s">
        <v>17</v>
      </c>
      <c r="AR136" s="21">
        <f t="shared" ref="AR136:AU136" si="402">AD136*H136/$AI136</f>
        <v>0.07197474443</v>
      </c>
      <c r="AS136" s="21">
        <f t="shared" si="402"/>
        <v>0.3641777624</v>
      </c>
      <c r="AT136" s="21">
        <f t="shared" si="402"/>
        <v>0.2433946158</v>
      </c>
      <c r="AU136" s="23">
        <f t="shared" si="402"/>
        <v>0.07096493785</v>
      </c>
    </row>
    <row r="137" ht="15.75" customHeight="1">
      <c r="A137" s="9">
        <v>45687.0</v>
      </c>
      <c r="B137" s="10">
        <v>257.15</v>
      </c>
      <c r="C137" s="10">
        <v>202.15</v>
      </c>
      <c r="D137" s="10">
        <v>256.72</v>
      </c>
      <c r="E137" s="10">
        <v>55.4</v>
      </c>
      <c r="F137" s="10">
        <v>762.6</v>
      </c>
      <c r="G137" s="10">
        <v>127.12</v>
      </c>
      <c r="H137" s="10">
        <v>566.95</v>
      </c>
      <c r="I137" s="10">
        <v>5511.2</v>
      </c>
      <c r="J137" s="10">
        <v>278.75</v>
      </c>
      <c r="K137" s="11">
        <v>8.99</v>
      </c>
      <c r="M137" s="20">
        <f t="shared" ref="M137:V137" si="403">LN(B137/B136)</f>
        <v>0.0005834873257</v>
      </c>
      <c r="N137" s="21">
        <f t="shared" si="403"/>
        <v>-0.01302389708</v>
      </c>
      <c r="O137" s="21">
        <f t="shared" si="403"/>
        <v>0.02094070065</v>
      </c>
      <c r="P137" s="21">
        <f t="shared" si="403"/>
        <v>0.04863674634</v>
      </c>
      <c r="Q137" s="21">
        <f t="shared" si="403"/>
        <v>0.005456770386</v>
      </c>
      <c r="R137" s="21">
        <f t="shared" si="403"/>
        <v>0.02775740496</v>
      </c>
      <c r="S137" s="21">
        <f t="shared" si="403"/>
        <v>0.02473229942</v>
      </c>
      <c r="T137" s="21">
        <f t="shared" si="403"/>
        <v>-0.01547515432</v>
      </c>
      <c r="U137" s="21">
        <f t="shared" si="403"/>
        <v>0.04231788111</v>
      </c>
      <c r="V137" s="23">
        <f t="shared" si="403"/>
        <v>0.005577259298</v>
      </c>
      <c r="X137" s="15">
        <v>4.0</v>
      </c>
      <c r="Y137" s="1">
        <v>10.0</v>
      </c>
      <c r="Z137" s="16" t="s">
        <v>17</v>
      </c>
      <c r="AA137" s="16" t="s">
        <v>17</v>
      </c>
      <c r="AB137" s="1">
        <v>1.0</v>
      </c>
      <c r="AC137" s="16" t="s">
        <v>17</v>
      </c>
      <c r="AD137" s="1">
        <v>2.0</v>
      </c>
      <c r="AE137" s="1">
        <v>1.0</v>
      </c>
      <c r="AF137" s="1">
        <v>14.0</v>
      </c>
      <c r="AG137" s="17">
        <v>122.0</v>
      </c>
      <c r="AI137" s="18">
        <f t="shared" si="5"/>
        <v>15457.08</v>
      </c>
      <c r="AJ137" s="24">
        <f t="shared" si="10"/>
        <v>0.005696438854</v>
      </c>
      <c r="AL137" s="20">
        <f t="shared" ref="AL137:AM137" si="404">X137*B137/$AI137</f>
        <v>0.06654555712</v>
      </c>
      <c r="AM137" s="21">
        <f t="shared" si="404"/>
        <v>0.130781493</v>
      </c>
      <c r="AN137" s="22" t="s">
        <v>17</v>
      </c>
      <c r="AO137" s="22" t="s">
        <v>17</v>
      </c>
      <c r="AP137" s="21">
        <f t="shared" si="7"/>
        <v>0.04933661468</v>
      </c>
      <c r="AQ137" s="22" t="s">
        <v>17</v>
      </c>
      <c r="AR137" s="21">
        <f t="shared" ref="AR137:AU137" si="405">AD137*H137/$AI137</f>
        <v>0.07335796929</v>
      </c>
      <c r="AS137" s="21">
        <f t="shared" si="405"/>
        <v>0.3565485849</v>
      </c>
      <c r="AT137" s="21">
        <f t="shared" si="405"/>
        <v>0.2524733003</v>
      </c>
      <c r="AU137" s="23">
        <f t="shared" si="405"/>
        <v>0.07095648078</v>
      </c>
    </row>
    <row r="138" ht="15.75" customHeight="1">
      <c r="A138" s="9">
        <v>45688.0</v>
      </c>
      <c r="B138" s="10">
        <v>261.1</v>
      </c>
      <c r="C138" s="10">
        <v>205.2</v>
      </c>
      <c r="D138" s="10">
        <v>262.61</v>
      </c>
      <c r="E138" s="10">
        <v>58.17</v>
      </c>
      <c r="F138" s="10">
        <v>772.9</v>
      </c>
      <c r="G138" s="10">
        <v>128.49</v>
      </c>
      <c r="H138" s="10">
        <v>603.75</v>
      </c>
      <c r="I138" s="10">
        <v>5753.2</v>
      </c>
      <c r="J138" s="10">
        <v>292.65</v>
      </c>
      <c r="K138" s="11">
        <v>9.05</v>
      </c>
      <c r="M138" s="20">
        <f t="shared" ref="M138:V138" si="406">LN(B138/B137)</f>
        <v>0.01524390348</v>
      </c>
      <c r="N138" s="21">
        <f t="shared" si="406"/>
        <v>0.01497511721</v>
      </c>
      <c r="O138" s="21">
        <f t="shared" si="406"/>
        <v>0.02268404507</v>
      </c>
      <c r="P138" s="21">
        <f t="shared" si="406"/>
        <v>0.04879016417</v>
      </c>
      <c r="Q138" s="21">
        <f t="shared" si="406"/>
        <v>0.01341602669</v>
      </c>
      <c r="R138" s="21">
        <f t="shared" si="406"/>
        <v>0.01071955807</v>
      </c>
      <c r="S138" s="21">
        <f t="shared" si="406"/>
        <v>0.06288908855</v>
      </c>
      <c r="T138" s="21">
        <f t="shared" si="406"/>
        <v>0.04297383645</v>
      </c>
      <c r="U138" s="21">
        <f t="shared" si="406"/>
        <v>0.04866203296</v>
      </c>
      <c r="V138" s="23">
        <f t="shared" si="406"/>
        <v>0.006651909228</v>
      </c>
      <c r="X138" s="15">
        <v>4.0</v>
      </c>
      <c r="Y138" s="1">
        <v>10.0</v>
      </c>
      <c r="Z138" s="16" t="s">
        <v>17</v>
      </c>
      <c r="AA138" s="16" t="s">
        <v>17</v>
      </c>
      <c r="AB138" s="1">
        <v>1.0</v>
      </c>
      <c r="AC138" s="16" t="s">
        <v>17</v>
      </c>
      <c r="AD138" s="1">
        <v>2.0</v>
      </c>
      <c r="AE138" s="1">
        <v>1.0</v>
      </c>
      <c r="AF138" s="1">
        <v>14.0</v>
      </c>
      <c r="AG138" s="17">
        <v>122.0</v>
      </c>
      <c r="AI138" s="18">
        <f t="shared" si="5"/>
        <v>16031.2</v>
      </c>
      <c r="AJ138" s="24">
        <f t="shared" si="10"/>
        <v>0.03646967265</v>
      </c>
      <c r="AL138" s="20">
        <f t="shared" ref="AL138:AM138" si="407">X138*B138/$AI138</f>
        <v>0.06514796148</v>
      </c>
      <c r="AM138" s="21">
        <f t="shared" si="407"/>
        <v>0.1280003992</v>
      </c>
      <c r="AN138" s="22" t="s">
        <v>17</v>
      </c>
      <c r="AO138" s="22" t="s">
        <v>17</v>
      </c>
      <c r="AP138" s="21">
        <f t="shared" si="7"/>
        <v>0.04821223614</v>
      </c>
      <c r="AQ138" s="22" t="s">
        <v>17</v>
      </c>
      <c r="AR138" s="21">
        <f t="shared" ref="AR138:AU138" si="408">AD138*H138/$AI138</f>
        <v>0.07532187235</v>
      </c>
      <c r="AS138" s="21">
        <f t="shared" si="408"/>
        <v>0.3588751934</v>
      </c>
      <c r="AT138" s="21">
        <f t="shared" si="408"/>
        <v>0.2555703877</v>
      </c>
      <c r="AU138" s="23">
        <f t="shared" si="408"/>
        <v>0.0688719497</v>
      </c>
    </row>
    <row r="139" ht="15.75" customHeight="1">
      <c r="A139" s="9">
        <v>45689.0</v>
      </c>
      <c r="B139" s="10">
        <v>255.65</v>
      </c>
      <c r="C139" s="10">
        <v>203.33</v>
      </c>
      <c r="D139" s="10">
        <v>257.55</v>
      </c>
      <c r="E139" s="10">
        <v>58.16</v>
      </c>
      <c r="F139" s="10">
        <v>766.0</v>
      </c>
      <c r="G139" s="10">
        <v>125.42</v>
      </c>
      <c r="H139" s="10">
        <v>604.0</v>
      </c>
      <c r="I139" s="10">
        <v>6189.5</v>
      </c>
      <c r="J139" s="10">
        <v>281.8</v>
      </c>
      <c r="K139" s="11">
        <v>9.6</v>
      </c>
      <c r="M139" s="20">
        <f t="shared" ref="M139:V139" si="409">LN(B139/B138)</f>
        <v>-0.02109415418</v>
      </c>
      <c r="N139" s="21">
        <f t="shared" si="409"/>
        <v>-0.009154838374</v>
      </c>
      <c r="O139" s="21">
        <f t="shared" si="409"/>
        <v>-0.01945616586</v>
      </c>
      <c r="P139" s="21">
        <f t="shared" si="409"/>
        <v>-0.0001719246974</v>
      </c>
      <c r="Q139" s="21">
        <f t="shared" si="409"/>
        <v>-0.008967504372</v>
      </c>
      <c r="R139" s="21">
        <f t="shared" si="409"/>
        <v>-0.02418297518</v>
      </c>
      <c r="S139" s="21">
        <f t="shared" si="409"/>
        <v>0.000413992968</v>
      </c>
      <c r="T139" s="21">
        <f t="shared" si="409"/>
        <v>0.07309808624</v>
      </c>
      <c r="U139" s="21">
        <f t="shared" si="409"/>
        <v>-0.03777975627</v>
      </c>
      <c r="V139" s="23">
        <f t="shared" si="409"/>
        <v>0.05899834076</v>
      </c>
      <c r="X139" s="15">
        <v>4.0</v>
      </c>
      <c r="Y139" s="1">
        <v>10.0</v>
      </c>
      <c r="Z139" s="16" t="s">
        <v>17</v>
      </c>
      <c r="AA139" s="16" t="s">
        <v>17</v>
      </c>
      <c r="AB139" s="1">
        <v>1.0</v>
      </c>
      <c r="AC139" s="16" t="s">
        <v>17</v>
      </c>
      <c r="AD139" s="1">
        <v>2.0</v>
      </c>
      <c r="AE139" s="1">
        <v>1.0</v>
      </c>
      <c r="AF139" s="1">
        <v>14.0</v>
      </c>
      <c r="AG139" s="17">
        <v>122.0</v>
      </c>
      <c r="AI139" s="18">
        <f t="shared" si="5"/>
        <v>16335.8</v>
      </c>
      <c r="AJ139" s="24">
        <f t="shared" si="10"/>
        <v>0.01882219499</v>
      </c>
      <c r="AL139" s="20">
        <f t="shared" ref="AL139:AM139" si="410">X139*B139/$AI139</f>
        <v>0.06259870958</v>
      </c>
      <c r="AM139" s="21">
        <f t="shared" si="410"/>
        <v>0.1244689577</v>
      </c>
      <c r="AN139" s="22" t="s">
        <v>17</v>
      </c>
      <c r="AO139" s="22" t="s">
        <v>17</v>
      </c>
      <c r="AP139" s="21">
        <f t="shared" si="7"/>
        <v>0.0468908777</v>
      </c>
      <c r="AQ139" s="22" t="s">
        <v>17</v>
      </c>
      <c r="AR139" s="21">
        <f t="shared" ref="AR139:AU139" si="411">AD139*H139/$AI139</f>
        <v>0.07394801601</v>
      </c>
      <c r="AS139" s="21">
        <f t="shared" si="411"/>
        <v>0.3788917592</v>
      </c>
      <c r="AT139" s="21">
        <f t="shared" si="411"/>
        <v>0.2415063848</v>
      </c>
      <c r="AU139" s="23">
        <f t="shared" si="411"/>
        <v>0.071695295</v>
      </c>
    </row>
    <row r="140" ht="15.75" customHeight="1">
      <c r="A140" s="9">
        <v>45691.0</v>
      </c>
      <c r="B140" s="10">
        <v>249.55</v>
      </c>
      <c r="C140" s="10">
        <v>201.65</v>
      </c>
      <c r="D140" s="10">
        <v>249.0</v>
      </c>
      <c r="E140" s="10">
        <v>56.37</v>
      </c>
      <c r="F140" s="10">
        <v>760.95</v>
      </c>
      <c r="G140" s="10">
        <v>120.96</v>
      </c>
      <c r="H140" s="10">
        <v>630.25</v>
      </c>
      <c r="I140" s="10">
        <v>6135.1</v>
      </c>
      <c r="J140" s="10">
        <v>274.15</v>
      </c>
      <c r="K140" s="11">
        <v>9.07</v>
      </c>
      <c r="M140" s="20">
        <f t="shared" ref="M140:V140" si="412">LN(B140/B139)</f>
        <v>-0.02415002561</v>
      </c>
      <c r="N140" s="21">
        <f t="shared" si="412"/>
        <v>-0.008296753603</v>
      </c>
      <c r="O140" s="21">
        <f t="shared" si="412"/>
        <v>-0.03376097955</v>
      </c>
      <c r="P140" s="21">
        <f t="shared" si="412"/>
        <v>-0.03126073113</v>
      </c>
      <c r="Q140" s="21">
        <f t="shared" si="412"/>
        <v>-0.00661451706</v>
      </c>
      <c r="R140" s="21">
        <f t="shared" si="412"/>
        <v>-0.03620819268</v>
      </c>
      <c r="S140" s="21">
        <f t="shared" si="412"/>
        <v>0.04254236813</v>
      </c>
      <c r="T140" s="21">
        <f t="shared" si="412"/>
        <v>-0.008827930041</v>
      </c>
      <c r="U140" s="21">
        <f t="shared" si="412"/>
        <v>-0.02752219761</v>
      </c>
      <c r="V140" s="23">
        <f t="shared" si="412"/>
        <v>-0.05679083435</v>
      </c>
      <c r="X140" s="15">
        <v>4.0</v>
      </c>
      <c r="Y140" s="1">
        <v>10.0</v>
      </c>
      <c r="Z140" s="16" t="s">
        <v>17</v>
      </c>
      <c r="AA140" s="16" t="s">
        <v>17</v>
      </c>
      <c r="AB140" s="1">
        <v>1.0</v>
      </c>
      <c r="AC140" s="16" t="s">
        <v>17</v>
      </c>
      <c r="AD140" s="1">
        <v>2.0</v>
      </c>
      <c r="AE140" s="1">
        <v>1.0</v>
      </c>
      <c r="AF140" s="1">
        <v>14.0</v>
      </c>
      <c r="AG140" s="17">
        <v>122.0</v>
      </c>
      <c r="AI140" s="18">
        <f t="shared" si="5"/>
        <v>16115.89</v>
      </c>
      <c r="AJ140" s="24">
        <f t="shared" si="10"/>
        <v>-0.01355327666</v>
      </c>
      <c r="AL140" s="20">
        <f t="shared" ref="AL140:AM140" si="413">X140*B140/$AI140</f>
        <v>0.06193886903</v>
      </c>
      <c r="AM140" s="21">
        <f t="shared" si="413"/>
        <v>0.1251249543</v>
      </c>
      <c r="AN140" s="22" t="s">
        <v>17</v>
      </c>
      <c r="AO140" s="22" t="s">
        <v>17</v>
      </c>
      <c r="AP140" s="21">
        <f t="shared" si="7"/>
        <v>0.04721737366</v>
      </c>
      <c r="AQ140" s="22" t="s">
        <v>17</v>
      </c>
      <c r="AR140" s="21">
        <f t="shared" ref="AR140:AU140" si="414">AD140*H140/$AI140</f>
        <v>0.07821473093</v>
      </c>
      <c r="AS140" s="21">
        <f t="shared" si="414"/>
        <v>0.3806863909</v>
      </c>
      <c r="AT140" s="21">
        <f t="shared" si="414"/>
        <v>0.2381562545</v>
      </c>
      <c r="AU140" s="23">
        <f t="shared" si="414"/>
        <v>0.0686614267</v>
      </c>
    </row>
    <row r="141" ht="15.75" customHeight="1">
      <c r="A141" s="9">
        <v>45692.0</v>
      </c>
      <c r="B141" s="10">
        <v>255.95</v>
      </c>
      <c r="C141" s="10">
        <v>208.21</v>
      </c>
      <c r="D141" s="10">
        <v>254.1</v>
      </c>
      <c r="E141" s="10">
        <v>56.92</v>
      </c>
      <c r="F141" s="10">
        <v>779.2</v>
      </c>
      <c r="G141" s="10">
        <v>124.46</v>
      </c>
      <c r="H141" s="10">
        <v>636.9</v>
      </c>
      <c r="I141" s="10">
        <v>5750.3</v>
      </c>
      <c r="J141" s="10">
        <v>284.5</v>
      </c>
      <c r="K141" s="11">
        <v>9.4</v>
      </c>
      <c r="M141" s="20">
        <f t="shared" ref="M141:V141" si="415">LN(B141/B140)</f>
        <v>0.02532281699</v>
      </c>
      <c r="N141" s="21">
        <f t="shared" si="415"/>
        <v>0.03201366445</v>
      </c>
      <c r="O141" s="21">
        <f t="shared" si="415"/>
        <v>0.02027499386</v>
      </c>
      <c r="P141" s="21">
        <f t="shared" si="415"/>
        <v>0.009709671128</v>
      </c>
      <c r="Q141" s="21">
        <f t="shared" si="415"/>
        <v>0.02370009965</v>
      </c>
      <c r="R141" s="21">
        <f t="shared" si="415"/>
        <v>0.02852446671</v>
      </c>
      <c r="S141" s="21">
        <f t="shared" si="415"/>
        <v>0.01049609131</v>
      </c>
      <c r="T141" s="21">
        <f t="shared" si="415"/>
        <v>-0.06477435059</v>
      </c>
      <c r="U141" s="21">
        <f t="shared" si="415"/>
        <v>0.03705785172</v>
      </c>
      <c r="V141" s="23">
        <f t="shared" si="415"/>
        <v>0.03573742515</v>
      </c>
      <c r="X141" s="15">
        <v>4.0</v>
      </c>
      <c r="Y141" s="1">
        <v>10.0</v>
      </c>
      <c r="Z141" s="16" t="s">
        <v>17</v>
      </c>
      <c r="AA141" s="16" t="s">
        <v>17</v>
      </c>
      <c r="AB141" s="1">
        <v>1.0</v>
      </c>
      <c r="AC141" s="16" t="s">
        <v>17</v>
      </c>
      <c r="AD141" s="1">
        <v>2.0</v>
      </c>
      <c r="AE141" s="1">
        <v>1.0</v>
      </c>
      <c r="AF141" s="1">
        <v>14.0</v>
      </c>
      <c r="AG141" s="17">
        <v>122.0</v>
      </c>
      <c r="AI141" s="18">
        <f t="shared" si="5"/>
        <v>16039</v>
      </c>
      <c r="AJ141" s="24">
        <f t="shared" si="10"/>
        <v>-0.004782485436</v>
      </c>
      <c r="AL141" s="20">
        <f t="shared" ref="AL141:AM141" si="416">X141*B141/$AI141</f>
        <v>0.06383190972</v>
      </c>
      <c r="AM141" s="21">
        <f t="shared" si="416"/>
        <v>0.1298148264</v>
      </c>
      <c r="AN141" s="22" t="s">
        <v>17</v>
      </c>
      <c r="AO141" s="22" t="s">
        <v>17</v>
      </c>
      <c r="AP141" s="21">
        <f t="shared" si="7"/>
        <v>0.04858158239</v>
      </c>
      <c r="AQ141" s="22" t="s">
        <v>17</v>
      </c>
      <c r="AR141" s="21">
        <f t="shared" ref="AR141:AU141" si="417">AD141*H141/$AI141</f>
        <v>0.07941891639</v>
      </c>
      <c r="AS141" s="21">
        <f t="shared" si="417"/>
        <v>0.3585198578</v>
      </c>
      <c r="AT141" s="21">
        <f t="shared" si="417"/>
        <v>0.2483321903</v>
      </c>
      <c r="AU141" s="23">
        <f t="shared" si="417"/>
        <v>0.071500717</v>
      </c>
    </row>
    <row r="142" ht="15.75" customHeight="1">
      <c r="A142" s="9">
        <v>45693.0</v>
      </c>
      <c r="B142" s="10">
        <v>261.25</v>
      </c>
      <c r="C142" s="10">
        <v>202.95</v>
      </c>
      <c r="D142" s="10">
        <v>261.65</v>
      </c>
      <c r="E142" s="10">
        <v>55.9</v>
      </c>
      <c r="F142" s="10">
        <v>766.05</v>
      </c>
      <c r="G142" s="10">
        <v>126.43</v>
      </c>
      <c r="H142" s="10">
        <v>645.45</v>
      </c>
      <c r="I142" s="10">
        <v>5749.95</v>
      </c>
      <c r="J142" s="10">
        <v>288.95</v>
      </c>
      <c r="K142" s="11">
        <v>9.54</v>
      </c>
      <c r="M142" s="20">
        <f t="shared" ref="M142:V142" si="418">LN(B142/B141)</f>
        <v>0.02049569038</v>
      </c>
      <c r="N142" s="21">
        <f t="shared" si="418"/>
        <v>-0.02558754248</v>
      </c>
      <c r="O142" s="21">
        <f t="shared" si="418"/>
        <v>0.02927984249</v>
      </c>
      <c r="P142" s="21">
        <f t="shared" si="418"/>
        <v>-0.01808239306</v>
      </c>
      <c r="Q142" s="21">
        <f t="shared" si="418"/>
        <v>-0.01702031057</v>
      </c>
      <c r="R142" s="21">
        <f t="shared" si="418"/>
        <v>0.01570441618</v>
      </c>
      <c r="S142" s="21">
        <f t="shared" si="418"/>
        <v>0.01333509058</v>
      </c>
      <c r="T142" s="21">
        <f t="shared" si="418"/>
        <v>-0.00006086824201</v>
      </c>
      <c r="U142" s="21">
        <f t="shared" si="418"/>
        <v>0.0155204092</v>
      </c>
      <c r="V142" s="23">
        <f t="shared" si="418"/>
        <v>0.01478379618</v>
      </c>
      <c r="X142" s="15">
        <v>4.0</v>
      </c>
      <c r="Y142" s="1">
        <v>10.0</v>
      </c>
      <c r="Z142" s="16" t="s">
        <v>17</v>
      </c>
      <c r="AA142" s="16" t="s">
        <v>17</v>
      </c>
      <c r="AB142" s="1">
        <v>1.0</v>
      </c>
      <c r="AC142" s="16" t="s">
        <v>17</v>
      </c>
      <c r="AD142" s="1">
        <v>2.0</v>
      </c>
      <c r="AE142" s="1">
        <v>1.0</v>
      </c>
      <c r="AF142" s="1">
        <v>14.0</v>
      </c>
      <c r="AG142" s="17">
        <v>122.0</v>
      </c>
      <c r="AI142" s="18">
        <f t="shared" si="5"/>
        <v>16090.58</v>
      </c>
      <c r="AJ142" s="24">
        <f t="shared" si="10"/>
        <v>0.003210751234</v>
      </c>
      <c r="AL142" s="20">
        <f t="shared" ref="AL142:AM142" si="419">X142*B142/$AI142</f>
        <v>0.06494483108</v>
      </c>
      <c r="AM142" s="21">
        <f t="shared" si="419"/>
        <v>0.1261296982</v>
      </c>
      <c r="AN142" s="22" t="s">
        <v>17</v>
      </c>
      <c r="AO142" s="22" t="s">
        <v>17</v>
      </c>
      <c r="AP142" s="21">
        <f t="shared" si="7"/>
        <v>0.04760860081</v>
      </c>
      <c r="AQ142" s="22" t="s">
        <v>17</v>
      </c>
      <c r="AR142" s="21">
        <f t="shared" ref="AR142:AU142" si="420">AD142*H142/$AI142</f>
        <v>0.08022706453</v>
      </c>
      <c r="AS142" s="21">
        <f t="shared" si="420"/>
        <v>0.3573488339</v>
      </c>
      <c r="AT142" s="21">
        <f t="shared" si="420"/>
        <v>0.2514079666</v>
      </c>
      <c r="AU142" s="23">
        <f t="shared" si="420"/>
        <v>0.07233300478</v>
      </c>
    </row>
    <row r="143" ht="15.75" customHeight="1">
      <c r="A143" s="9">
        <v>45694.0</v>
      </c>
      <c r="B143" s="10">
        <v>262.55</v>
      </c>
      <c r="C143" s="10">
        <v>200.63</v>
      </c>
      <c r="D143" s="10">
        <v>256.15</v>
      </c>
      <c r="E143" s="10">
        <v>54.92</v>
      </c>
      <c r="F143" s="10">
        <v>752.25</v>
      </c>
      <c r="G143" s="10">
        <v>126.02</v>
      </c>
      <c r="H143" s="10">
        <v>644.75</v>
      </c>
      <c r="I143" s="10">
        <v>5277.1</v>
      </c>
      <c r="J143" s="10">
        <v>279.75</v>
      </c>
      <c r="K143" s="11">
        <v>9.27</v>
      </c>
      <c r="M143" s="20">
        <f t="shared" ref="M143:V143" si="421">LN(B143/B142)</f>
        <v>0.004963736805</v>
      </c>
      <c r="N143" s="21">
        <f t="shared" si="421"/>
        <v>-0.01149722759</v>
      </c>
      <c r="O143" s="21">
        <f t="shared" si="421"/>
        <v>-0.02124452243</v>
      </c>
      <c r="P143" s="21">
        <f t="shared" si="421"/>
        <v>-0.01768679926</v>
      </c>
      <c r="Q143" s="21">
        <f t="shared" si="421"/>
        <v>-0.01817872625</v>
      </c>
      <c r="R143" s="21">
        <f t="shared" si="421"/>
        <v>-0.00324817081</v>
      </c>
      <c r="S143" s="21">
        <f t="shared" si="421"/>
        <v>-0.001085103191</v>
      </c>
      <c r="T143" s="21">
        <f t="shared" si="421"/>
        <v>-0.08581445471</v>
      </c>
      <c r="U143" s="21">
        <f t="shared" si="421"/>
        <v>-0.03235731557</v>
      </c>
      <c r="V143" s="23">
        <f t="shared" si="421"/>
        <v>-0.02871010588</v>
      </c>
      <c r="X143" s="15">
        <v>4.0</v>
      </c>
      <c r="Y143" s="1">
        <v>10.0</v>
      </c>
      <c r="Z143" s="16" t="s">
        <v>17</v>
      </c>
      <c r="AA143" s="16" t="s">
        <v>17</v>
      </c>
      <c r="AB143" s="1">
        <v>1.0</v>
      </c>
      <c r="AC143" s="16" t="s">
        <v>17</v>
      </c>
      <c r="AD143" s="1">
        <v>2.0</v>
      </c>
      <c r="AE143" s="1">
        <v>1.0</v>
      </c>
      <c r="AF143" s="1">
        <v>14.0</v>
      </c>
      <c r="AG143" s="17">
        <v>122.0</v>
      </c>
      <c r="AI143" s="18">
        <f t="shared" si="5"/>
        <v>15422.79</v>
      </c>
      <c r="AJ143" s="24">
        <f t="shared" si="10"/>
        <v>-0.04238772197</v>
      </c>
      <c r="AL143" s="20">
        <f t="shared" ref="AL143:AM143" si="422">X143*B143/$AI143</f>
        <v>0.06809403487</v>
      </c>
      <c r="AM143" s="21">
        <f t="shared" si="422"/>
        <v>0.1300867093</v>
      </c>
      <c r="AN143" s="22" t="s">
        <v>17</v>
      </c>
      <c r="AO143" s="22" t="s">
        <v>17</v>
      </c>
      <c r="AP143" s="21">
        <f t="shared" si="7"/>
        <v>0.0487752216</v>
      </c>
      <c r="AQ143" s="22" t="s">
        <v>17</v>
      </c>
      <c r="AR143" s="21">
        <f t="shared" ref="AR143:AU143" si="423">AD143*H143/$AI143</f>
        <v>0.08361003424</v>
      </c>
      <c r="AS143" s="21">
        <f t="shared" si="423"/>
        <v>0.3421624751</v>
      </c>
      <c r="AT143" s="21">
        <f t="shared" si="423"/>
        <v>0.2539423801</v>
      </c>
      <c r="AU143" s="23">
        <f t="shared" si="423"/>
        <v>0.07332914473</v>
      </c>
    </row>
    <row r="144" ht="15.75" customHeight="1">
      <c r="A144" s="9">
        <v>45695.0</v>
      </c>
      <c r="B144" s="10">
        <v>264.3</v>
      </c>
      <c r="C144" s="10">
        <v>196.98</v>
      </c>
      <c r="D144" s="10">
        <v>248.9</v>
      </c>
      <c r="E144" s="10">
        <v>53.61</v>
      </c>
      <c r="F144" s="10">
        <v>737.2</v>
      </c>
      <c r="G144" s="10">
        <v>125.11</v>
      </c>
      <c r="H144" s="10">
        <v>641.35</v>
      </c>
      <c r="I144" s="10">
        <v>5454.4</v>
      </c>
      <c r="J144" s="10">
        <v>277.05</v>
      </c>
      <c r="K144" s="11">
        <v>9.47</v>
      </c>
      <c r="M144" s="20">
        <f t="shared" ref="M144:V144" si="424">LN(B144/B143)</f>
        <v>0.006643281526</v>
      </c>
      <c r="N144" s="21">
        <f t="shared" si="424"/>
        <v>-0.01836021495</v>
      </c>
      <c r="O144" s="21">
        <f t="shared" si="424"/>
        <v>-0.02871200101</v>
      </c>
      <c r="P144" s="21">
        <f t="shared" si="424"/>
        <v>-0.02414196306</v>
      </c>
      <c r="Q144" s="21">
        <f t="shared" si="424"/>
        <v>-0.02020948971</v>
      </c>
      <c r="R144" s="21">
        <f t="shared" si="424"/>
        <v>-0.007247274185</v>
      </c>
      <c r="S144" s="21">
        <f t="shared" si="424"/>
        <v>-0.005287315016</v>
      </c>
      <c r="T144" s="21">
        <f t="shared" si="424"/>
        <v>0.033045918</v>
      </c>
      <c r="U144" s="21">
        <f t="shared" si="424"/>
        <v>-0.009698351879</v>
      </c>
      <c r="V144" s="23">
        <f t="shared" si="424"/>
        <v>0.02134552762</v>
      </c>
      <c r="X144" s="15">
        <v>4.0</v>
      </c>
      <c r="Y144" s="1">
        <v>10.0</v>
      </c>
      <c r="Z144" s="16" t="s">
        <v>17</v>
      </c>
      <c r="AA144" s="16" t="s">
        <v>17</v>
      </c>
      <c r="AB144" s="1">
        <v>1.0</v>
      </c>
      <c r="AC144" s="16" t="s">
        <v>17</v>
      </c>
      <c r="AD144" s="1">
        <v>2.0</v>
      </c>
      <c r="AE144" s="1">
        <v>1.0</v>
      </c>
      <c r="AF144" s="1">
        <v>14.0</v>
      </c>
      <c r="AG144" s="17">
        <v>122.0</v>
      </c>
      <c r="AI144" s="18">
        <f t="shared" si="5"/>
        <v>15535.34</v>
      </c>
      <c r="AJ144" s="24">
        <f t="shared" si="10"/>
        <v>0.007271143048</v>
      </c>
      <c r="AL144" s="20">
        <f t="shared" ref="AL144:AM144" si="425">X144*B144/$AI144</f>
        <v>0.06805129466</v>
      </c>
      <c r="AM144" s="21">
        <f t="shared" si="425"/>
        <v>0.1267947789</v>
      </c>
      <c r="AN144" s="22" t="s">
        <v>17</v>
      </c>
      <c r="AO144" s="22" t="s">
        <v>17</v>
      </c>
      <c r="AP144" s="21">
        <f t="shared" si="7"/>
        <v>0.04745309726</v>
      </c>
      <c r="AQ144" s="22" t="s">
        <v>17</v>
      </c>
      <c r="AR144" s="21">
        <f t="shared" ref="AR144:AU144" si="426">AD144*H144/$AI144</f>
        <v>0.08256658689</v>
      </c>
      <c r="AS144" s="21">
        <f t="shared" si="426"/>
        <v>0.3510962747</v>
      </c>
      <c r="AT144" s="21">
        <f t="shared" si="426"/>
        <v>0.2496694633</v>
      </c>
      <c r="AU144" s="23">
        <f t="shared" si="426"/>
        <v>0.07436850433</v>
      </c>
    </row>
    <row r="145" ht="15.75" customHeight="1">
      <c r="A145" s="9">
        <v>45698.0</v>
      </c>
      <c r="B145" s="10">
        <v>259.9</v>
      </c>
      <c r="C145" s="10">
        <v>195.01</v>
      </c>
      <c r="D145" s="10">
        <v>242.45</v>
      </c>
      <c r="E145" s="10">
        <v>52.72</v>
      </c>
      <c r="F145" s="10">
        <v>736.8</v>
      </c>
      <c r="G145" s="10">
        <v>123.18</v>
      </c>
      <c r="H145" s="10">
        <v>634.95</v>
      </c>
      <c r="I145" s="10">
        <v>5196.75</v>
      </c>
      <c r="J145" s="10">
        <v>273.45</v>
      </c>
      <c r="K145" s="11">
        <v>9.11</v>
      </c>
      <c r="M145" s="20">
        <f t="shared" ref="M145:V145" si="427">LN(B145/B144)</f>
        <v>-0.01678787996</v>
      </c>
      <c r="N145" s="21">
        <f t="shared" si="427"/>
        <v>-0.01005136144</v>
      </c>
      <c r="O145" s="21">
        <f t="shared" si="427"/>
        <v>-0.02625570582</v>
      </c>
      <c r="P145" s="21">
        <f t="shared" si="427"/>
        <v>-0.01674072765</v>
      </c>
      <c r="Q145" s="21">
        <f t="shared" si="427"/>
        <v>-0.0005427408546</v>
      </c>
      <c r="R145" s="21">
        <f t="shared" si="427"/>
        <v>-0.01554665007</v>
      </c>
      <c r="S145" s="21">
        <f t="shared" si="427"/>
        <v>-0.01002907411</v>
      </c>
      <c r="T145" s="21">
        <f t="shared" si="427"/>
        <v>-0.04838919221</v>
      </c>
      <c r="U145" s="21">
        <f t="shared" si="427"/>
        <v>-0.01307920552</v>
      </c>
      <c r="V145" s="23">
        <f t="shared" si="427"/>
        <v>-0.03875619593</v>
      </c>
      <c r="X145" s="15">
        <v>4.0</v>
      </c>
      <c r="Y145" s="1">
        <v>10.0</v>
      </c>
      <c r="Z145" s="16" t="s">
        <v>17</v>
      </c>
      <c r="AA145" s="16" t="s">
        <v>17</v>
      </c>
      <c r="AB145" s="1">
        <v>1.0</v>
      </c>
      <c r="AC145" s="16" t="s">
        <v>17</v>
      </c>
      <c r="AD145" s="1">
        <v>2.0</v>
      </c>
      <c r="AE145" s="1">
        <v>1.0</v>
      </c>
      <c r="AF145" s="1">
        <v>14.0</v>
      </c>
      <c r="AG145" s="17">
        <v>122.0</v>
      </c>
      <c r="AI145" s="18">
        <f t="shared" si="5"/>
        <v>15132.87</v>
      </c>
      <c r="AJ145" s="24">
        <f t="shared" si="10"/>
        <v>-0.0262482295</v>
      </c>
      <c r="AL145" s="20">
        <f t="shared" ref="AL145:AM145" si="428">X145*B145/$AI145</f>
        <v>0.06869813856</v>
      </c>
      <c r="AM145" s="21">
        <f t="shared" si="428"/>
        <v>0.1288651789</v>
      </c>
      <c r="AN145" s="22" t="s">
        <v>17</v>
      </c>
      <c r="AO145" s="22" t="s">
        <v>17</v>
      </c>
      <c r="AP145" s="21">
        <f t="shared" si="7"/>
        <v>0.04868871536</v>
      </c>
      <c r="AQ145" s="22" t="s">
        <v>17</v>
      </c>
      <c r="AR145" s="21">
        <f t="shared" ref="AR145:AU145" si="429">AD145*H145/$AI145</f>
        <v>0.08391666617</v>
      </c>
      <c r="AS145" s="21">
        <f t="shared" si="429"/>
        <v>0.3434080911</v>
      </c>
      <c r="AT145" s="21">
        <f t="shared" si="429"/>
        <v>0.252979111</v>
      </c>
      <c r="AU145" s="23">
        <f t="shared" si="429"/>
        <v>0.07344409884</v>
      </c>
    </row>
    <row r="146" ht="15.75" customHeight="1">
      <c r="A146" s="9">
        <v>45699.0</v>
      </c>
      <c r="B146" s="10">
        <v>255.15</v>
      </c>
      <c r="C146" s="10">
        <v>191.86</v>
      </c>
      <c r="D146" s="10">
        <v>238.95</v>
      </c>
      <c r="E146" s="10">
        <v>51.99</v>
      </c>
      <c r="F146" s="10">
        <v>731.1</v>
      </c>
      <c r="G146" s="10">
        <v>120.47</v>
      </c>
      <c r="H146" s="10">
        <v>610.7</v>
      </c>
      <c r="I146" s="10">
        <v>5228.35</v>
      </c>
      <c r="J146" s="10">
        <v>265.05</v>
      </c>
      <c r="K146" s="11">
        <v>8.82</v>
      </c>
      <c r="M146" s="20">
        <f t="shared" ref="M146:V146" si="430">LN(B146/B145)</f>
        <v>-0.01844533414</v>
      </c>
      <c r="N146" s="21">
        <f t="shared" si="430"/>
        <v>-0.01628489991</v>
      </c>
      <c r="O146" s="21">
        <f t="shared" si="430"/>
        <v>-0.01454117853</v>
      </c>
      <c r="P146" s="21">
        <f t="shared" si="430"/>
        <v>-0.0139434978</v>
      </c>
      <c r="Q146" s="21">
        <f t="shared" si="430"/>
        <v>-0.007766235642</v>
      </c>
      <c r="R146" s="21">
        <f t="shared" si="430"/>
        <v>-0.02224594098</v>
      </c>
      <c r="S146" s="21">
        <f t="shared" si="430"/>
        <v>-0.03894041541</v>
      </c>
      <c r="T146" s="21">
        <f t="shared" si="430"/>
        <v>0.006062310535</v>
      </c>
      <c r="U146" s="21">
        <f t="shared" si="430"/>
        <v>-0.03120030236</v>
      </c>
      <c r="V146" s="23">
        <f t="shared" si="430"/>
        <v>-0.03235084125</v>
      </c>
      <c r="X146" s="15">
        <v>4.0</v>
      </c>
      <c r="Y146" s="1">
        <v>10.0</v>
      </c>
      <c r="Z146" s="16" t="s">
        <v>17</v>
      </c>
      <c r="AA146" s="16" t="s">
        <v>17</v>
      </c>
      <c r="AB146" s="1">
        <v>1.0</v>
      </c>
      <c r="AC146" s="16" t="s">
        <v>17</v>
      </c>
      <c r="AD146" s="1">
        <v>2.0</v>
      </c>
      <c r="AE146" s="1">
        <v>1.0</v>
      </c>
      <c r="AF146" s="1">
        <v>14.0</v>
      </c>
      <c r="AG146" s="17">
        <v>122.0</v>
      </c>
      <c r="AI146" s="18">
        <f t="shared" si="5"/>
        <v>14906.79</v>
      </c>
      <c r="AJ146" s="24">
        <f t="shared" si="10"/>
        <v>-0.01505238532</v>
      </c>
      <c r="AL146" s="20">
        <f t="shared" ref="AL146:AM146" si="431">X146*B146/$AI146</f>
        <v>0.06846544427</v>
      </c>
      <c r="AM146" s="21">
        <f t="shared" si="431"/>
        <v>0.1287064485</v>
      </c>
      <c r="AN146" s="22" t="s">
        <v>17</v>
      </c>
      <c r="AO146" s="22" t="s">
        <v>17</v>
      </c>
      <c r="AP146" s="21">
        <f t="shared" si="7"/>
        <v>0.04904476416</v>
      </c>
      <c r="AQ146" s="22" t="s">
        <v>17</v>
      </c>
      <c r="AR146" s="21">
        <f t="shared" ref="AR146:AU146" si="432">AD146*H146/$AI146</f>
        <v>0.08193581583</v>
      </c>
      <c r="AS146" s="21">
        <f t="shared" si="432"/>
        <v>0.350736141</v>
      </c>
      <c r="AT146" s="21">
        <f t="shared" si="432"/>
        <v>0.2489268313</v>
      </c>
      <c r="AU146" s="23">
        <f t="shared" si="432"/>
        <v>0.07218455482</v>
      </c>
    </row>
    <row r="147" ht="15.75" customHeight="1">
      <c r="A147" s="9">
        <v>45700.0</v>
      </c>
      <c r="B147" s="10">
        <v>255.6</v>
      </c>
      <c r="C147" s="10">
        <v>194.71</v>
      </c>
      <c r="D147" s="10">
        <v>237.4</v>
      </c>
      <c r="E147" s="10">
        <v>52.4</v>
      </c>
      <c r="F147" s="10">
        <v>733.15</v>
      </c>
      <c r="G147" s="10">
        <v>120.42</v>
      </c>
      <c r="H147" s="10">
        <v>620.5</v>
      </c>
      <c r="I147" s="10">
        <v>5237.3</v>
      </c>
      <c r="J147" s="10">
        <v>259.15</v>
      </c>
      <c r="K147" s="11">
        <v>8.39</v>
      </c>
      <c r="M147" s="20">
        <f t="shared" ref="M147:V147" si="433">LN(B147/B146)</f>
        <v>0.001762114993</v>
      </c>
      <c r="N147" s="21">
        <f t="shared" si="433"/>
        <v>0.01474533274</v>
      </c>
      <c r="O147" s="21">
        <f t="shared" si="433"/>
        <v>-0.006507842849</v>
      </c>
      <c r="P147" s="21">
        <f t="shared" si="433"/>
        <v>0.007855198931</v>
      </c>
      <c r="Q147" s="21">
        <f t="shared" si="433"/>
        <v>0.002800070124</v>
      </c>
      <c r="R147" s="21">
        <f t="shared" si="433"/>
        <v>-0.0004151272425</v>
      </c>
      <c r="S147" s="21">
        <f t="shared" si="433"/>
        <v>0.01591976442</v>
      </c>
      <c r="T147" s="21">
        <f t="shared" si="433"/>
        <v>0.001710357633</v>
      </c>
      <c r="U147" s="21">
        <f t="shared" si="433"/>
        <v>-0.0225114428</v>
      </c>
      <c r="V147" s="23">
        <f t="shared" si="433"/>
        <v>-0.04998134954</v>
      </c>
      <c r="X147" s="15">
        <v>4.0</v>
      </c>
      <c r="Y147" s="1">
        <v>10.0</v>
      </c>
      <c r="Z147" s="16" t="s">
        <v>17</v>
      </c>
      <c r="AA147" s="16" t="s">
        <v>17</v>
      </c>
      <c r="AB147" s="1">
        <v>1.0</v>
      </c>
      <c r="AC147" s="16" t="s">
        <v>17</v>
      </c>
      <c r="AD147" s="1">
        <v>2.0</v>
      </c>
      <c r="AE147" s="1">
        <v>1.0</v>
      </c>
      <c r="AF147" s="1">
        <v>14.0</v>
      </c>
      <c r="AG147" s="17">
        <v>122.0</v>
      </c>
      <c r="AI147" s="18">
        <f t="shared" si="5"/>
        <v>14832.63</v>
      </c>
      <c r="AJ147" s="24">
        <f t="shared" si="10"/>
        <v>-0.004987330198</v>
      </c>
      <c r="AL147" s="20">
        <f t="shared" ref="AL147:AM147" si="434">X147*B147/$AI147</f>
        <v>0.06892911102</v>
      </c>
      <c r="AM147" s="21">
        <f t="shared" si="434"/>
        <v>0.1312713929</v>
      </c>
      <c r="AN147" s="22" t="s">
        <v>17</v>
      </c>
      <c r="AO147" s="22" t="s">
        <v>17</v>
      </c>
      <c r="AP147" s="21">
        <f t="shared" si="7"/>
        <v>0.04942818637</v>
      </c>
      <c r="AQ147" s="22" t="s">
        <v>17</v>
      </c>
      <c r="AR147" s="21">
        <f t="shared" ref="AR147:AU147" si="435">AD147*H147/$AI147</f>
        <v>0.08366688847</v>
      </c>
      <c r="AS147" s="21">
        <f t="shared" si="435"/>
        <v>0.3530931467</v>
      </c>
      <c r="AT147" s="21">
        <f t="shared" si="435"/>
        <v>0.2446026092</v>
      </c>
      <c r="AU147" s="23">
        <f t="shared" si="435"/>
        <v>0.06900866535</v>
      </c>
    </row>
    <row r="148" ht="15.75" customHeight="1">
      <c r="A148" s="9">
        <v>45701.0</v>
      </c>
      <c r="B148" s="10">
        <v>255.75</v>
      </c>
      <c r="C148" s="10">
        <v>200.65</v>
      </c>
      <c r="D148" s="10">
        <v>234.95</v>
      </c>
      <c r="E148" s="10">
        <v>53.35</v>
      </c>
      <c r="F148" s="10">
        <v>727.65</v>
      </c>
      <c r="G148" s="10">
        <v>120.08</v>
      </c>
      <c r="H148" s="10">
        <v>629.75</v>
      </c>
      <c r="I148" s="10">
        <v>5256.8</v>
      </c>
      <c r="J148" s="10">
        <v>261.55</v>
      </c>
      <c r="K148" s="11">
        <v>8.64</v>
      </c>
      <c r="M148" s="20">
        <f t="shared" ref="M148:V148" si="436">LN(B148/B147)</f>
        <v>0.0005866823284</v>
      </c>
      <c r="N148" s="21">
        <f t="shared" si="436"/>
        <v>0.03005082459</v>
      </c>
      <c r="O148" s="21">
        <f t="shared" si="436"/>
        <v>-0.01037375663</v>
      </c>
      <c r="P148" s="21">
        <f t="shared" si="436"/>
        <v>0.01796738642</v>
      </c>
      <c r="Q148" s="21">
        <f t="shared" si="436"/>
        <v>-0.007530156064</v>
      </c>
      <c r="R148" s="21">
        <f t="shared" si="436"/>
        <v>-0.002827444711</v>
      </c>
      <c r="S148" s="21">
        <f t="shared" si="436"/>
        <v>0.01479731059</v>
      </c>
      <c r="T148" s="21">
        <f t="shared" si="436"/>
        <v>0.00371637824</v>
      </c>
      <c r="U148" s="21">
        <f t="shared" si="436"/>
        <v>0.009218425181</v>
      </c>
      <c r="V148" s="23">
        <f t="shared" si="436"/>
        <v>0.02936206234</v>
      </c>
      <c r="X148" s="15">
        <v>4.0</v>
      </c>
      <c r="Y148" s="1">
        <v>10.0</v>
      </c>
      <c r="Z148" s="16" t="s">
        <v>17</v>
      </c>
      <c r="AA148" s="16" t="s">
        <v>17</v>
      </c>
      <c r="AB148" s="1">
        <v>1.0</v>
      </c>
      <c r="AC148" s="16" t="s">
        <v>17</v>
      </c>
      <c r="AD148" s="1">
        <v>2.0</v>
      </c>
      <c r="AE148" s="1">
        <v>1.0</v>
      </c>
      <c r="AF148" s="1">
        <v>14.0</v>
      </c>
      <c r="AG148" s="17">
        <v>122.0</v>
      </c>
      <c r="AI148" s="18">
        <f t="shared" si="5"/>
        <v>14989.23</v>
      </c>
      <c r="AJ148" s="24">
        <f t="shared" si="10"/>
        <v>0.01050245957</v>
      </c>
      <c r="AL148" s="20">
        <f t="shared" ref="AL148:AM148" si="437">X148*B148/$AI148</f>
        <v>0.06824900278</v>
      </c>
      <c r="AM148" s="21">
        <f t="shared" si="437"/>
        <v>0.1338627801</v>
      </c>
      <c r="AN148" s="22" t="s">
        <v>17</v>
      </c>
      <c r="AO148" s="22" t="s">
        <v>17</v>
      </c>
      <c r="AP148" s="21">
        <f t="shared" si="7"/>
        <v>0.04854485521</v>
      </c>
      <c r="AQ148" s="22" t="s">
        <v>17</v>
      </c>
      <c r="AR148" s="21">
        <f t="shared" ref="AR148:AU148" si="438">AD148*H148/$AI148</f>
        <v>0.08402699805</v>
      </c>
      <c r="AS148" s="21">
        <f t="shared" si="438"/>
        <v>0.3507051396</v>
      </c>
      <c r="AT148" s="21">
        <f t="shared" si="438"/>
        <v>0.2442887326</v>
      </c>
      <c r="AU148" s="23">
        <f t="shared" si="438"/>
        <v>0.07032249155</v>
      </c>
    </row>
    <row r="149" ht="15.75" customHeight="1">
      <c r="A149" s="9">
        <v>45702.0</v>
      </c>
      <c r="B149" s="10">
        <v>251.0</v>
      </c>
      <c r="C149" s="10">
        <v>190.2</v>
      </c>
      <c r="D149" s="10">
        <v>230.5</v>
      </c>
      <c r="E149" s="10">
        <v>51.14</v>
      </c>
      <c r="F149" s="10">
        <v>722.15</v>
      </c>
      <c r="G149" s="10">
        <v>117.25</v>
      </c>
      <c r="H149" s="10">
        <v>618.35</v>
      </c>
      <c r="I149" s="10">
        <v>5117.35</v>
      </c>
      <c r="J149" s="10">
        <v>250.35</v>
      </c>
      <c r="K149" s="11">
        <v>8.21</v>
      </c>
      <c r="M149" s="20">
        <f t="shared" ref="M149:V149" si="439">LN(B149/B148)</f>
        <v>-0.0187474657</v>
      </c>
      <c r="N149" s="21">
        <f t="shared" si="439"/>
        <v>-0.0534859466</v>
      </c>
      <c r="O149" s="21">
        <f t="shared" si="439"/>
        <v>-0.01912186311</v>
      </c>
      <c r="P149" s="21">
        <f t="shared" si="439"/>
        <v>-0.04230700788</v>
      </c>
      <c r="Q149" s="21">
        <f t="shared" si="439"/>
        <v>-0.007587289812</v>
      </c>
      <c r="R149" s="21">
        <f t="shared" si="439"/>
        <v>-0.02384978</v>
      </c>
      <c r="S149" s="21">
        <f t="shared" si="439"/>
        <v>-0.01826827504</v>
      </c>
      <c r="T149" s="21">
        <f t="shared" si="439"/>
        <v>-0.02688574966</v>
      </c>
      <c r="U149" s="21">
        <f t="shared" si="439"/>
        <v>-0.04376553104</v>
      </c>
      <c r="V149" s="23">
        <f t="shared" si="439"/>
        <v>-0.05104965935</v>
      </c>
      <c r="X149" s="15">
        <v>4.0</v>
      </c>
      <c r="Y149" s="1">
        <v>10.0</v>
      </c>
      <c r="Z149" s="16" t="s">
        <v>17</v>
      </c>
      <c r="AA149" s="16" t="s">
        <v>17</v>
      </c>
      <c r="AB149" s="1">
        <v>1.0</v>
      </c>
      <c r="AC149" s="16" t="s">
        <v>17</v>
      </c>
      <c r="AD149" s="1">
        <v>2.0</v>
      </c>
      <c r="AE149" s="1">
        <v>1.0</v>
      </c>
      <c r="AF149" s="1">
        <v>14.0</v>
      </c>
      <c r="AG149" s="17">
        <v>122.0</v>
      </c>
      <c r="AI149" s="18">
        <f t="shared" si="5"/>
        <v>14488.72</v>
      </c>
      <c r="AJ149" s="24">
        <f t="shared" si="10"/>
        <v>-0.03396152757</v>
      </c>
      <c r="AL149" s="20">
        <f t="shared" ref="AL149:AM149" si="440">X149*B149/$AI149</f>
        <v>0.06929528626</v>
      </c>
      <c r="AM149" s="21">
        <f t="shared" si="440"/>
        <v>0.1312745363</v>
      </c>
      <c r="AN149" s="22" t="s">
        <v>17</v>
      </c>
      <c r="AO149" s="22" t="s">
        <v>17</v>
      </c>
      <c r="AP149" s="21">
        <f t="shared" si="7"/>
        <v>0.04984222209</v>
      </c>
      <c r="AQ149" s="22" t="s">
        <v>17</v>
      </c>
      <c r="AR149" s="21">
        <f t="shared" ref="AR149:AU149" si="441">AD149*H149/$AI149</f>
        <v>0.0853560563</v>
      </c>
      <c r="AS149" s="21">
        <f t="shared" si="441"/>
        <v>0.3531954514</v>
      </c>
      <c r="AT149" s="21">
        <f t="shared" si="441"/>
        <v>0.2419054271</v>
      </c>
      <c r="AU149" s="23">
        <f t="shared" si="441"/>
        <v>0.06913102055</v>
      </c>
    </row>
    <row r="150" ht="15.75" customHeight="1">
      <c r="A150" s="9">
        <v>45705.0</v>
      </c>
      <c r="B150" s="10">
        <v>252.3</v>
      </c>
      <c r="C150" s="10">
        <v>186.54</v>
      </c>
      <c r="D150" s="10">
        <v>233.65</v>
      </c>
      <c r="E150" s="10">
        <v>51.42</v>
      </c>
      <c r="F150" s="10">
        <v>727.7</v>
      </c>
      <c r="G150" s="10">
        <v>118.45</v>
      </c>
      <c r="H150" s="10">
        <v>632.2</v>
      </c>
      <c r="I150" s="10">
        <v>5096.45</v>
      </c>
      <c r="J150" s="10">
        <v>248.5</v>
      </c>
      <c r="K150" s="11">
        <v>8.27</v>
      </c>
      <c r="M150" s="20">
        <f t="shared" ref="M150:V150" si="442">LN(B150/B149)</f>
        <v>0.005165916515</v>
      </c>
      <c r="N150" s="21">
        <f t="shared" si="442"/>
        <v>-0.01943045681</v>
      </c>
      <c r="O150" s="21">
        <f t="shared" si="442"/>
        <v>0.01357340671</v>
      </c>
      <c r="P150" s="21">
        <f t="shared" si="442"/>
        <v>0.005460231975</v>
      </c>
      <c r="Q150" s="21">
        <f t="shared" si="442"/>
        <v>0.007656001806</v>
      </c>
      <c r="R150" s="21">
        <f t="shared" si="442"/>
        <v>0.01018252328</v>
      </c>
      <c r="S150" s="21">
        <f t="shared" si="442"/>
        <v>0.02215115959</v>
      </c>
      <c r="T150" s="21">
        <f t="shared" si="442"/>
        <v>-0.004092508013</v>
      </c>
      <c r="U150" s="21">
        <f t="shared" si="442"/>
        <v>-0.007417093239</v>
      </c>
      <c r="V150" s="23">
        <f t="shared" si="442"/>
        <v>0.007281585571</v>
      </c>
      <c r="X150" s="15">
        <v>4.0</v>
      </c>
      <c r="Y150" s="1">
        <v>10.0</v>
      </c>
      <c r="Z150" s="16" t="s">
        <v>17</v>
      </c>
      <c r="AA150" s="16" t="s">
        <v>17</v>
      </c>
      <c r="AB150" s="1">
        <v>1.0</v>
      </c>
      <c r="AC150" s="16" t="s">
        <v>17</v>
      </c>
      <c r="AD150" s="1">
        <v>2.0</v>
      </c>
      <c r="AE150" s="1">
        <v>1.0</v>
      </c>
      <c r="AF150" s="1">
        <v>14.0</v>
      </c>
      <c r="AG150" s="17">
        <v>122.0</v>
      </c>
      <c r="AI150" s="18">
        <f t="shared" si="5"/>
        <v>14451.09</v>
      </c>
      <c r="AJ150" s="24">
        <f t="shared" si="10"/>
        <v>-0.002600571407</v>
      </c>
      <c r="AL150" s="20">
        <f t="shared" ref="AL150:AM150" si="443">X150*B150/$AI150</f>
        <v>0.06983556258</v>
      </c>
      <c r="AM150" s="21">
        <f t="shared" si="443"/>
        <v>0.1290836885</v>
      </c>
      <c r="AN150" s="22" t="s">
        <v>17</v>
      </c>
      <c r="AO150" s="22" t="s">
        <v>17</v>
      </c>
      <c r="AP150" s="21">
        <f t="shared" si="7"/>
        <v>0.05035606311</v>
      </c>
      <c r="AQ150" s="22" t="s">
        <v>17</v>
      </c>
      <c r="AR150" s="21">
        <f t="shared" ref="AR150:AU150" si="444">AD150*H150/$AI150</f>
        <v>0.08749513013</v>
      </c>
      <c r="AS150" s="21">
        <f t="shared" si="444"/>
        <v>0.352668899</v>
      </c>
      <c r="AT150" s="21">
        <f t="shared" si="444"/>
        <v>0.2407430858</v>
      </c>
      <c r="AU150" s="23">
        <f t="shared" si="444"/>
        <v>0.06981757085</v>
      </c>
    </row>
    <row r="151" ht="15.75" customHeight="1">
      <c r="A151" s="9">
        <v>45706.0</v>
      </c>
      <c r="B151" s="10">
        <v>252.75</v>
      </c>
      <c r="C151" s="10">
        <v>181.26</v>
      </c>
      <c r="D151" s="10">
        <v>236.6</v>
      </c>
      <c r="E151" s="10">
        <v>50.64</v>
      </c>
      <c r="F151" s="10">
        <v>725.8</v>
      </c>
      <c r="G151" s="10">
        <v>119.0</v>
      </c>
      <c r="H151" s="10">
        <v>630.8</v>
      </c>
      <c r="I151" s="10">
        <v>4997.75</v>
      </c>
      <c r="J151" s="10">
        <v>244.6</v>
      </c>
      <c r="K151" s="11">
        <v>8.07</v>
      </c>
      <c r="M151" s="20">
        <f t="shared" ref="M151:V151" si="445">LN(B151/B150)</f>
        <v>0.001782002254</v>
      </c>
      <c r="N151" s="21">
        <f t="shared" si="445"/>
        <v>-0.02871322867</v>
      </c>
      <c r="O151" s="21">
        <f t="shared" si="445"/>
        <v>0.0125466824</v>
      </c>
      <c r="P151" s="21">
        <f t="shared" si="445"/>
        <v>-0.015285424</v>
      </c>
      <c r="Q151" s="21">
        <f t="shared" si="445"/>
        <v>-0.002614380574</v>
      </c>
      <c r="R151" s="21">
        <f t="shared" si="445"/>
        <v>0.004632562507</v>
      </c>
      <c r="S151" s="21">
        <f t="shared" si="445"/>
        <v>-0.002216944693</v>
      </c>
      <c r="T151" s="21">
        <f t="shared" si="445"/>
        <v>-0.01955640777</v>
      </c>
      <c r="U151" s="21">
        <f t="shared" si="445"/>
        <v>-0.01581862228</v>
      </c>
      <c r="V151" s="23">
        <f t="shared" si="445"/>
        <v>-0.02448102675</v>
      </c>
      <c r="X151" s="15">
        <v>4.0</v>
      </c>
      <c r="Y151" s="1">
        <v>10.0</v>
      </c>
      <c r="Z151" s="16" t="s">
        <v>17</v>
      </c>
      <c r="AA151" s="16" t="s">
        <v>17</v>
      </c>
      <c r="AB151" s="1">
        <v>1.0</v>
      </c>
      <c r="AC151" s="16" t="s">
        <v>17</v>
      </c>
      <c r="AD151" s="1">
        <v>2.0</v>
      </c>
      <c r="AE151" s="1">
        <v>1.0</v>
      </c>
      <c r="AF151" s="1">
        <v>14.0</v>
      </c>
      <c r="AG151" s="17">
        <v>122.0</v>
      </c>
      <c r="AI151" s="18">
        <f t="shared" si="5"/>
        <v>14217.69</v>
      </c>
      <c r="AJ151" s="24">
        <f t="shared" si="10"/>
        <v>-0.01628288032</v>
      </c>
      <c r="AL151" s="20">
        <f t="shared" ref="AL151:AM151" si="446">X151*B151/$AI151</f>
        <v>0.07110859781</v>
      </c>
      <c r="AM151" s="21">
        <f t="shared" si="446"/>
        <v>0.1274890647</v>
      </c>
      <c r="AN151" s="22" t="s">
        <v>17</v>
      </c>
      <c r="AO151" s="22" t="s">
        <v>17</v>
      </c>
      <c r="AP151" s="21">
        <f t="shared" si="7"/>
        <v>0.05104908041</v>
      </c>
      <c r="AQ151" s="22" t="s">
        <v>17</v>
      </c>
      <c r="AR151" s="21">
        <f t="shared" ref="AR151:AU151" si="447">AD151*H151/$AI151</f>
        <v>0.0887345272</v>
      </c>
      <c r="AS151" s="21">
        <f t="shared" si="447"/>
        <v>0.3515163152</v>
      </c>
      <c r="AT151" s="21">
        <f t="shared" si="447"/>
        <v>0.2408548787</v>
      </c>
      <c r="AU151" s="23">
        <f t="shared" si="447"/>
        <v>0.06924753599</v>
      </c>
    </row>
    <row r="152" ht="15.75" customHeight="1">
      <c r="A152" s="9">
        <v>45707.0</v>
      </c>
      <c r="B152" s="10">
        <v>255.6</v>
      </c>
      <c r="C152" s="10">
        <v>186.31</v>
      </c>
      <c r="D152" s="10">
        <v>238.3</v>
      </c>
      <c r="E152" s="10">
        <v>54.16</v>
      </c>
      <c r="F152" s="10">
        <v>727.3</v>
      </c>
      <c r="G152" s="10">
        <v>119.87</v>
      </c>
      <c r="H152" s="10">
        <v>650.05</v>
      </c>
      <c r="I152" s="10">
        <v>4991.45</v>
      </c>
      <c r="J152" s="10">
        <v>253.4</v>
      </c>
      <c r="K152" s="11">
        <v>8.3</v>
      </c>
      <c r="M152" s="20">
        <f t="shared" ref="M152:V152" si="448">LN(B152/B151)</f>
        <v>0.0112128646</v>
      </c>
      <c r="N152" s="21">
        <f t="shared" si="448"/>
        <v>0.02747948841</v>
      </c>
      <c r="O152" s="21">
        <f t="shared" si="448"/>
        <v>0.00715943256</v>
      </c>
      <c r="P152" s="21">
        <f t="shared" si="448"/>
        <v>0.06720085077</v>
      </c>
      <c r="Q152" s="21">
        <f t="shared" si="448"/>
        <v>0.002064552382</v>
      </c>
      <c r="R152" s="21">
        <f t="shared" si="448"/>
        <v>0.007284329107</v>
      </c>
      <c r="S152" s="21">
        <f t="shared" si="448"/>
        <v>0.03006042792</v>
      </c>
      <c r="T152" s="21">
        <f t="shared" si="448"/>
        <v>-0.001261362438</v>
      </c>
      <c r="U152" s="21">
        <f t="shared" si="448"/>
        <v>0.03534504463</v>
      </c>
      <c r="V152" s="23">
        <f t="shared" si="448"/>
        <v>0.02810203252</v>
      </c>
      <c r="X152" s="15">
        <v>4.0</v>
      </c>
      <c r="Y152" s="1">
        <v>10.0</v>
      </c>
      <c r="Z152" s="16" t="s">
        <v>17</v>
      </c>
      <c r="AA152" s="16" t="s">
        <v>17</v>
      </c>
      <c r="AB152" s="1">
        <v>1.0</v>
      </c>
      <c r="AC152" s="16" t="s">
        <v>17</v>
      </c>
      <c r="AD152" s="1">
        <v>2.0</v>
      </c>
      <c r="AE152" s="1">
        <v>1.0</v>
      </c>
      <c r="AF152" s="1">
        <v>14.0</v>
      </c>
      <c r="AG152" s="17">
        <v>122.0</v>
      </c>
      <c r="AI152" s="18">
        <f t="shared" si="5"/>
        <v>14464.55</v>
      </c>
      <c r="AJ152" s="24">
        <f t="shared" si="10"/>
        <v>0.01721386445</v>
      </c>
      <c r="AL152" s="20">
        <f t="shared" ref="AL152:AM152" si="449">X152*B152/$AI152</f>
        <v>0.07068315295</v>
      </c>
      <c r="AM152" s="21">
        <f t="shared" si="449"/>
        <v>0.1288045601</v>
      </c>
      <c r="AN152" s="22" t="s">
        <v>17</v>
      </c>
      <c r="AO152" s="22" t="s">
        <v>17</v>
      </c>
      <c r="AP152" s="21">
        <f t="shared" si="7"/>
        <v>0.05028155041</v>
      </c>
      <c r="AQ152" s="22" t="s">
        <v>17</v>
      </c>
      <c r="AR152" s="21">
        <f t="shared" ref="AR152:AU152" si="450">AD152*H152/$AI152</f>
        <v>0.08988181451</v>
      </c>
      <c r="AS152" s="21">
        <f t="shared" si="450"/>
        <v>0.345081596</v>
      </c>
      <c r="AT152" s="21">
        <f t="shared" si="450"/>
        <v>0.2452616915</v>
      </c>
      <c r="AU152" s="23">
        <f t="shared" si="450"/>
        <v>0.07000563446</v>
      </c>
    </row>
    <row r="153" ht="15.75" customHeight="1">
      <c r="A153" s="9">
        <v>45708.0</v>
      </c>
      <c r="B153" s="10">
        <v>258.6</v>
      </c>
      <c r="C153" s="10">
        <v>188.93</v>
      </c>
      <c r="D153" s="10">
        <v>241.9</v>
      </c>
      <c r="E153" s="10">
        <v>54.88</v>
      </c>
      <c r="F153" s="10">
        <v>729.7</v>
      </c>
      <c r="G153" s="10">
        <v>122.79</v>
      </c>
      <c r="H153" s="10">
        <v>647.25</v>
      </c>
      <c r="I153" s="10">
        <v>5099.5</v>
      </c>
      <c r="J153" s="10">
        <v>260.25</v>
      </c>
      <c r="K153" s="11">
        <v>8.27</v>
      </c>
      <c r="M153" s="20">
        <f t="shared" ref="M153:V153" si="451">LN(B153/B152)</f>
        <v>0.01166874383</v>
      </c>
      <c r="N153" s="21">
        <f t="shared" si="451"/>
        <v>0.01396462305</v>
      </c>
      <c r="O153" s="21">
        <f t="shared" si="451"/>
        <v>0.01499403351</v>
      </c>
      <c r="P153" s="21">
        <f t="shared" si="451"/>
        <v>0.01320635481</v>
      </c>
      <c r="Q153" s="21">
        <f t="shared" si="451"/>
        <v>0.003294443611</v>
      </c>
      <c r="R153" s="21">
        <f t="shared" si="451"/>
        <v>0.02406775695</v>
      </c>
      <c r="S153" s="21">
        <f t="shared" si="451"/>
        <v>-0.004316664377</v>
      </c>
      <c r="T153" s="21">
        <f t="shared" si="451"/>
        <v>0.02141604699</v>
      </c>
      <c r="U153" s="21">
        <f t="shared" si="451"/>
        <v>0.02667343961</v>
      </c>
      <c r="V153" s="23">
        <f t="shared" si="451"/>
        <v>-0.003621005767</v>
      </c>
      <c r="X153" s="15">
        <v>4.0</v>
      </c>
      <c r="Y153" s="1">
        <v>10.0</v>
      </c>
      <c r="Z153" s="16" t="s">
        <v>17</v>
      </c>
      <c r="AA153" s="16" t="s">
        <v>17</v>
      </c>
      <c r="AB153" s="1">
        <v>1.0</v>
      </c>
      <c r="AC153" s="16" t="s">
        <v>17</v>
      </c>
      <c r="AD153" s="1">
        <v>2.0</v>
      </c>
      <c r="AE153" s="1">
        <v>1.0</v>
      </c>
      <c r="AF153" s="1">
        <v>14.0</v>
      </c>
      <c r="AG153" s="17">
        <v>122.0</v>
      </c>
      <c r="AI153" s="18">
        <f t="shared" si="5"/>
        <v>14699.84</v>
      </c>
      <c r="AJ153" s="24">
        <f t="shared" si="10"/>
        <v>0.016135781</v>
      </c>
      <c r="AL153" s="20">
        <f t="shared" ref="AL153:AM153" si="452">X153*B153/$AI153</f>
        <v>0.07036811285</v>
      </c>
      <c r="AM153" s="21">
        <f t="shared" si="452"/>
        <v>0.1285252084</v>
      </c>
      <c r="AN153" s="22" t="s">
        <v>17</v>
      </c>
      <c r="AO153" s="22" t="s">
        <v>17</v>
      </c>
      <c r="AP153" s="21">
        <f t="shared" si="7"/>
        <v>0.04963999608</v>
      </c>
      <c r="AQ153" s="22" t="s">
        <v>17</v>
      </c>
      <c r="AR153" s="21">
        <f t="shared" ref="AR153:AU153" si="453">AD153*H153/$AI153</f>
        <v>0.08806218299</v>
      </c>
      <c r="AS153" s="21">
        <f t="shared" si="453"/>
        <v>0.3469085378</v>
      </c>
      <c r="AT153" s="21">
        <f t="shared" si="453"/>
        <v>0.2478598407</v>
      </c>
      <c r="AU153" s="23">
        <f t="shared" si="453"/>
        <v>0.06863612121</v>
      </c>
    </row>
    <row r="154" ht="15.75" customHeight="1">
      <c r="A154" s="9">
        <v>45709.0</v>
      </c>
      <c r="B154" s="10">
        <v>251.3</v>
      </c>
      <c r="C154" s="10">
        <v>186.46</v>
      </c>
      <c r="D154" s="10">
        <v>239.9</v>
      </c>
      <c r="E154" s="10">
        <v>55.17</v>
      </c>
      <c r="F154" s="10">
        <v>722.0</v>
      </c>
      <c r="G154" s="10">
        <v>121.33</v>
      </c>
      <c r="H154" s="10">
        <v>646.35</v>
      </c>
      <c r="I154" s="10">
        <v>5048.2</v>
      </c>
      <c r="J154" s="10">
        <v>256.1</v>
      </c>
      <c r="K154" s="11">
        <v>8.04</v>
      </c>
      <c r="M154" s="20">
        <f t="shared" ref="M154:V154" si="454">LN(B154/B153)</f>
        <v>-0.02863502179</v>
      </c>
      <c r="N154" s="21">
        <f t="shared" si="454"/>
        <v>-0.01315983722</v>
      </c>
      <c r="O154" s="21">
        <f t="shared" si="454"/>
        <v>-0.00830224777</v>
      </c>
      <c r="P154" s="21">
        <f t="shared" si="454"/>
        <v>0.005270343867</v>
      </c>
      <c r="Q154" s="21">
        <f t="shared" si="454"/>
        <v>-0.01060835188</v>
      </c>
      <c r="R154" s="21">
        <f t="shared" si="454"/>
        <v>-0.01196147311</v>
      </c>
      <c r="S154" s="21">
        <f t="shared" si="454"/>
        <v>-0.001391465902</v>
      </c>
      <c r="T154" s="21">
        <f t="shared" si="454"/>
        <v>-0.0101107516</v>
      </c>
      <c r="U154" s="21">
        <f t="shared" si="454"/>
        <v>-0.01607471429</v>
      </c>
      <c r="V154" s="23">
        <f t="shared" si="454"/>
        <v>-0.02820542584</v>
      </c>
      <c r="X154" s="15">
        <v>4.0</v>
      </c>
      <c r="Y154" s="1">
        <v>10.0</v>
      </c>
      <c r="Z154" s="16" t="s">
        <v>17</v>
      </c>
      <c r="AA154" s="16" t="s">
        <v>17</v>
      </c>
      <c r="AB154" s="1">
        <v>1.0</v>
      </c>
      <c r="AC154" s="16" t="s">
        <v>17</v>
      </c>
      <c r="AD154" s="1">
        <v>2.0</v>
      </c>
      <c r="AE154" s="1">
        <v>1.0</v>
      </c>
      <c r="AF154" s="1">
        <v>14.0</v>
      </c>
      <c r="AG154" s="17">
        <v>122.0</v>
      </c>
      <c r="AI154" s="18">
        <f t="shared" si="5"/>
        <v>14498.98</v>
      </c>
      <c r="AJ154" s="24">
        <f t="shared" si="10"/>
        <v>-0.01375830725</v>
      </c>
      <c r="AL154" s="20">
        <f t="shared" ref="AL154:AM154" si="455">X154*B154/$AI154</f>
        <v>0.06932901487</v>
      </c>
      <c r="AM154" s="21">
        <f t="shared" si="455"/>
        <v>0.1286021499</v>
      </c>
      <c r="AN154" s="22" t="s">
        <v>17</v>
      </c>
      <c r="AO154" s="22" t="s">
        <v>17</v>
      </c>
      <c r="AP154" s="21">
        <f t="shared" si="7"/>
        <v>0.04979660638</v>
      </c>
      <c r="AQ154" s="22" t="s">
        <v>17</v>
      </c>
      <c r="AR154" s="21">
        <f t="shared" ref="AR154:AU154" si="456">AD154*H154/$AI154</f>
        <v>0.08915799594</v>
      </c>
      <c r="AS154" s="21">
        <f t="shared" si="456"/>
        <v>0.3481762165</v>
      </c>
      <c r="AT154" s="21">
        <f t="shared" si="456"/>
        <v>0.2472863608</v>
      </c>
      <c r="AU154" s="23">
        <f t="shared" si="456"/>
        <v>0.0676516555</v>
      </c>
    </row>
    <row r="155" ht="15.75" customHeight="1">
      <c r="A155" s="9">
        <v>45712.0</v>
      </c>
      <c r="B155" s="10">
        <v>251.0</v>
      </c>
      <c r="C155" s="10">
        <v>182.04</v>
      </c>
      <c r="D155" s="10">
        <v>234.35</v>
      </c>
      <c r="E155" s="10">
        <v>54.29</v>
      </c>
      <c r="F155" s="10">
        <v>716.4</v>
      </c>
      <c r="G155" s="10">
        <v>120.22</v>
      </c>
      <c r="H155" s="10">
        <v>645.2</v>
      </c>
      <c r="I155" s="10">
        <v>5066.0</v>
      </c>
      <c r="J155" s="10">
        <v>256.35</v>
      </c>
      <c r="K155" s="11">
        <v>7.92</v>
      </c>
      <c r="M155" s="20">
        <f t="shared" ref="M155:V155" si="457">LN(B155/B154)</f>
        <v>-0.001194505418</v>
      </c>
      <c r="N155" s="21">
        <f t="shared" si="457"/>
        <v>-0.02399029572</v>
      </c>
      <c r="O155" s="21">
        <f t="shared" si="457"/>
        <v>-0.02340644548</v>
      </c>
      <c r="P155" s="21">
        <f t="shared" si="457"/>
        <v>-0.01607927937</v>
      </c>
      <c r="Q155" s="21">
        <f t="shared" si="457"/>
        <v>-0.007786468706</v>
      </c>
      <c r="R155" s="21">
        <f t="shared" si="457"/>
        <v>-0.009190708453</v>
      </c>
      <c r="S155" s="21">
        <f t="shared" si="457"/>
        <v>-0.001780806479</v>
      </c>
      <c r="T155" s="21">
        <f t="shared" si="457"/>
        <v>0.003519807474</v>
      </c>
      <c r="U155" s="21">
        <f t="shared" si="457"/>
        <v>0.0009757050242</v>
      </c>
      <c r="V155" s="23">
        <f t="shared" si="457"/>
        <v>-0.01503787736</v>
      </c>
      <c r="X155" s="15">
        <v>4.0</v>
      </c>
      <c r="Y155" s="1">
        <v>10.0</v>
      </c>
      <c r="Z155" s="16" t="s">
        <v>17</v>
      </c>
      <c r="AA155" s="16" t="s">
        <v>17</v>
      </c>
      <c r="AB155" s="1">
        <v>1.0</v>
      </c>
      <c r="AC155" s="16" t="s">
        <v>17</v>
      </c>
      <c r="AD155" s="1">
        <v>2.0</v>
      </c>
      <c r="AE155" s="1">
        <v>1.0</v>
      </c>
      <c r="AF155" s="1">
        <v>14.0</v>
      </c>
      <c r="AG155" s="17">
        <v>122.0</v>
      </c>
      <c r="AI155" s="18">
        <f t="shared" si="5"/>
        <v>14452.34</v>
      </c>
      <c r="AJ155" s="24">
        <f t="shared" si="10"/>
        <v>-0.00322196296</v>
      </c>
      <c r="AL155" s="20">
        <f t="shared" ref="AL155:AM155" si="458">X155*B155/$AI155</f>
        <v>0.06946971909</v>
      </c>
      <c r="AM155" s="21">
        <f t="shared" si="458"/>
        <v>0.1259588413</v>
      </c>
      <c r="AN155" s="22" t="s">
        <v>17</v>
      </c>
      <c r="AO155" s="22" t="s">
        <v>17</v>
      </c>
      <c r="AP155" s="21">
        <f t="shared" si="7"/>
        <v>0.04956982745</v>
      </c>
      <c r="AQ155" s="22" t="s">
        <v>17</v>
      </c>
      <c r="AR155" s="21">
        <f t="shared" ref="AR155:AU155" si="459">AD155*H155/$AI155</f>
        <v>0.0892865792</v>
      </c>
      <c r="AS155" s="21">
        <f t="shared" si="459"/>
        <v>0.350531471</v>
      </c>
      <c r="AT155" s="21">
        <f t="shared" si="459"/>
        <v>0.2483265686</v>
      </c>
      <c r="AU155" s="23">
        <f t="shared" si="459"/>
        <v>0.0668569934</v>
      </c>
    </row>
    <row r="156" ht="15.75" customHeight="1">
      <c r="A156" s="9">
        <v>45713.0</v>
      </c>
      <c r="B156" s="10">
        <v>248.45</v>
      </c>
      <c r="C156" s="10">
        <v>177.93</v>
      </c>
      <c r="D156" s="10">
        <v>233.0</v>
      </c>
      <c r="E156" s="10">
        <v>54.58</v>
      </c>
      <c r="F156" s="10">
        <v>710.9</v>
      </c>
      <c r="G156" s="10">
        <v>118.65</v>
      </c>
      <c r="H156" s="10">
        <v>647.5</v>
      </c>
      <c r="I156" s="10">
        <v>4959.9</v>
      </c>
      <c r="J156" s="10">
        <v>256.65</v>
      </c>
      <c r="K156" s="11">
        <v>7.91</v>
      </c>
      <c r="M156" s="20">
        <f t="shared" ref="M156:V156" si="460">LN(B156/B155)</f>
        <v>-0.01021132108</v>
      </c>
      <c r="N156" s="21">
        <f t="shared" si="460"/>
        <v>-0.02283622863</v>
      </c>
      <c r="O156" s="21">
        <f t="shared" si="460"/>
        <v>-0.005777270803</v>
      </c>
      <c r="P156" s="21">
        <f t="shared" si="460"/>
        <v>0.005327467363</v>
      </c>
      <c r="Q156" s="21">
        <f t="shared" si="460"/>
        <v>-0.007706897251</v>
      </c>
      <c r="R156" s="21">
        <f t="shared" si="460"/>
        <v>-0.01314541473</v>
      </c>
      <c r="S156" s="21">
        <f t="shared" si="460"/>
        <v>0.003558447323</v>
      </c>
      <c r="T156" s="21">
        <f t="shared" si="460"/>
        <v>-0.02116597234</v>
      </c>
      <c r="U156" s="21">
        <f t="shared" si="460"/>
        <v>0.001169590777</v>
      </c>
      <c r="V156" s="23">
        <f t="shared" si="460"/>
        <v>-0.001263424047</v>
      </c>
      <c r="X156" s="15">
        <v>4.0</v>
      </c>
      <c r="Y156" s="1">
        <v>10.0</v>
      </c>
      <c r="Z156" s="16" t="s">
        <v>17</v>
      </c>
      <c r="AA156" s="16" t="s">
        <v>17</v>
      </c>
      <c r="AB156" s="1">
        <v>1.0</v>
      </c>
      <c r="AC156" s="16" t="s">
        <v>17</v>
      </c>
      <c r="AD156" s="1">
        <v>2.0</v>
      </c>
      <c r="AE156" s="1">
        <v>1.0</v>
      </c>
      <c r="AF156" s="1">
        <v>14.0</v>
      </c>
      <c r="AG156" s="17">
        <v>122.0</v>
      </c>
      <c r="AI156" s="18">
        <f t="shared" si="5"/>
        <v>14297.02</v>
      </c>
      <c r="AJ156" s="24">
        <f t="shared" si="10"/>
        <v>-0.01080521522</v>
      </c>
      <c r="AL156" s="20">
        <f t="shared" ref="AL156:AM156" si="461">X156*B156/$AI156</f>
        <v>0.069510989</v>
      </c>
      <c r="AM156" s="21">
        <f t="shared" si="461"/>
        <v>0.1244525083</v>
      </c>
      <c r="AN156" s="22" t="s">
        <v>17</v>
      </c>
      <c r="AO156" s="22" t="s">
        <v>17</v>
      </c>
      <c r="AP156" s="21">
        <f t="shared" si="7"/>
        <v>0.0497236487</v>
      </c>
      <c r="AQ156" s="22" t="s">
        <v>17</v>
      </c>
      <c r="AR156" s="21">
        <f t="shared" ref="AR156:AU156" si="462">AD156*H156/$AI156</f>
        <v>0.09057831632</v>
      </c>
      <c r="AS156" s="21">
        <f t="shared" si="462"/>
        <v>0.3469184487</v>
      </c>
      <c r="AT156" s="21">
        <f t="shared" si="462"/>
        <v>0.2513181069</v>
      </c>
      <c r="AU156" s="23">
        <f t="shared" si="462"/>
        <v>0.0674979821</v>
      </c>
    </row>
    <row r="157" ht="15.75" customHeight="1">
      <c r="A157" s="9">
        <v>45715.0</v>
      </c>
      <c r="B157" s="10">
        <v>244.75</v>
      </c>
      <c r="C157" s="10">
        <v>175.75</v>
      </c>
      <c r="D157" s="10">
        <v>231.0</v>
      </c>
      <c r="E157" s="10">
        <v>52.13</v>
      </c>
      <c r="F157" s="10">
        <v>703.9</v>
      </c>
      <c r="G157" s="10">
        <v>116.42</v>
      </c>
      <c r="H157" s="10">
        <v>643.65</v>
      </c>
      <c r="I157" s="10">
        <v>4805.3</v>
      </c>
      <c r="J157" s="10">
        <v>252.45</v>
      </c>
      <c r="K157" s="11">
        <v>7.8</v>
      </c>
      <c r="M157" s="20">
        <f t="shared" ref="M157:V157" si="463">LN(B157/B156)</f>
        <v>-0.01500433664</v>
      </c>
      <c r="N157" s="21">
        <f t="shared" si="463"/>
        <v>-0.01232768383</v>
      </c>
      <c r="O157" s="21">
        <f t="shared" si="463"/>
        <v>-0.008620743044</v>
      </c>
      <c r="P157" s="21">
        <f t="shared" si="463"/>
        <v>-0.0459269165</v>
      </c>
      <c r="Q157" s="21">
        <f t="shared" si="463"/>
        <v>-0.009895472321</v>
      </c>
      <c r="R157" s="21">
        <f t="shared" si="463"/>
        <v>-0.01897364104</v>
      </c>
      <c r="S157" s="21">
        <f t="shared" si="463"/>
        <v>-0.005963693468</v>
      </c>
      <c r="T157" s="21">
        <f t="shared" si="463"/>
        <v>-0.03166610381</v>
      </c>
      <c r="U157" s="21">
        <f t="shared" si="463"/>
        <v>-0.0165000797</v>
      </c>
      <c r="V157" s="23">
        <f t="shared" si="463"/>
        <v>-0.01400404808</v>
      </c>
      <c r="X157" s="15">
        <v>4.0</v>
      </c>
      <c r="Y157" s="1">
        <v>10.0</v>
      </c>
      <c r="Z157" s="16" t="s">
        <v>17</v>
      </c>
      <c r="AA157" s="16" t="s">
        <v>17</v>
      </c>
      <c r="AB157" s="1">
        <v>1.0</v>
      </c>
      <c r="AC157" s="16" t="s">
        <v>17</v>
      </c>
      <c r="AD157" s="1">
        <v>2.0</v>
      </c>
      <c r="AE157" s="1">
        <v>1.0</v>
      </c>
      <c r="AF157" s="1">
        <v>14.0</v>
      </c>
      <c r="AG157" s="17">
        <v>122.0</v>
      </c>
      <c r="AI157" s="18">
        <f t="shared" si="5"/>
        <v>14018.9</v>
      </c>
      <c r="AJ157" s="24">
        <f t="shared" si="10"/>
        <v>-0.01964470476</v>
      </c>
      <c r="AL157" s="20">
        <f t="shared" ref="AL157:AM157" si="464">X157*B157/$AI157</f>
        <v>0.06983429513</v>
      </c>
      <c r="AM157" s="21">
        <f t="shared" si="464"/>
        <v>0.1253664696</v>
      </c>
      <c r="AN157" s="22" t="s">
        <v>17</v>
      </c>
      <c r="AO157" s="22" t="s">
        <v>17</v>
      </c>
      <c r="AP157" s="21">
        <f t="shared" si="7"/>
        <v>0.05021078687</v>
      </c>
      <c r="AQ157" s="22" t="s">
        <v>17</v>
      </c>
      <c r="AR157" s="21">
        <f t="shared" ref="AR157:AU157" si="465">AD157*H157/$AI157</f>
        <v>0.09182603485</v>
      </c>
      <c r="AS157" s="21">
        <f t="shared" si="465"/>
        <v>0.3427729708</v>
      </c>
      <c r="AT157" s="21">
        <f t="shared" si="465"/>
        <v>0.252109652</v>
      </c>
      <c r="AU157" s="23">
        <f t="shared" si="465"/>
        <v>0.06787979085</v>
      </c>
    </row>
    <row r="158" ht="15.75" customHeight="1">
      <c r="A158" s="9">
        <v>45716.0</v>
      </c>
      <c r="B158" s="10">
        <v>237.3</v>
      </c>
      <c r="C158" s="10">
        <v>170.79</v>
      </c>
      <c r="D158" s="10">
        <v>225.25</v>
      </c>
      <c r="E158" s="10">
        <v>49.71</v>
      </c>
      <c r="F158" s="10">
        <v>688.8</v>
      </c>
      <c r="G158" s="10">
        <v>113.49</v>
      </c>
      <c r="H158" s="10">
        <v>632.95</v>
      </c>
      <c r="I158" s="10">
        <v>4851.55</v>
      </c>
      <c r="J158" s="10">
        <v>246.25</v>
      </c>
      <c r="K158" s="11">
        <v>7.55</v>
      </c>
      <c r="M158" s="20">
        <f t="shared" ref="M158:V158" si="466">LN(B158/B157)</f>
        <v>-0.03091211797</v>
      </c>
      <c r="N158" s="21">
        <f t="shared" si="466"/>
        <v>-0.02862779906</v>
      </c>
      <c r="O158" s="21">
        <f t="shared" si="466"/>
        <v>-0.02520681403</v>
      </c>
      <c r="P158" s="21">
        <f t="shared" si="466"/>
        <v>-0.04753447867</v>
      </c>
      <c r="Q158" s="21">
        <f t="shared" si="466"/>
        <v>-0.0216853475</v>
      </c>
      <c r="R158" s="21">
        <f t="shared" si="466"/>
        <v>-0.02548961453</v>
      </c>
      <c r="S158" s="21">
        <f t="shared" si="466"/>
        <v>-0.01676367002</v>
      </c>
      <c r="T158" s="21">
        <f t="shared" si="466"/>
        <v>0.009578766084</v>
      </c>
      <c r="U158" s="21">
        <f t="shared" si="466"/>
        <v>-0.02486592925</v>
      </c>
      <c r="V158" s="23">
        <f t="shared" si="466"/>
        <v>-0.03257617043</v>
      </c>
      <c r="X158" s="15">
        <v>4.0</v>
      </c>
      <c r="Y158" s="1">
        <v>10.0</v>
      </c>
      <c r="Z158" s="16" t="s">
        <v>17</v>
      </c>
      <c r="AA158" s="16" t="s">
        <v>17</v>
      </c>
      <c r="AB158" s="1">
        <v>1.0</v>
      </c>
      <c r="AC158" s="16" t="s">
        <v>17</v>
      </c>
      <c r="AD158" s="1">
        <v>2.0</v>
      </c>
      <c r="AE158" s="1">
        <v>1.0</v>
      </c>
      <c r="AF158" s="1">
        <v>14.0</v>
      </c>
      <c r="AG158" s="17">
        <v>122.0</v>
      </c>
      <c r="AI158" s="18">
        <f t="shared" si="5"/>
        <v>13831.95</v>
      </c>
      <c r="AJ158" s="24">
        <f t="shared" si="10"/>
        <v>-0.01342528562</v>
      </c>
      <c r="AL158" s="20">
        <f t="shared" ref="AL158:AM158" si="467">X158*B158/$AI158</f>
        <v>0.06862372984</v>
      </c>
      <c r="AM158" s="21">
        <f t="shared" si="467"/>
        <v>0.1234749981</v>
      </c>
      <c r="AN158" s="22" t="s">
        <v>17</v>
      </c>
      <c r="AO158" s="22" t="s">
        <v>17</v>
      </c>
      <c r="AP158" s="21">
        <f t="shared" si="7"/>
        <v>0.04979775086</v>
      </c>
      <c r="AQ158" s="22" t="s">
        <v>17</v>
      </c>
      <c r="AR158" s="21">
        <f t="shared" ref="AR158:AU158" si="468">AD158*H158/$AI158</f>
        <v>0.09151999537</v>
      </c>
      <c r="AS158" s="21">
        <f t="shared" si="468"/>
        <v>0.3507495328</v>
      </c>
      <c r="AT158" s="21">
        <f t="shared" si="468"/>
        <v>0.2492417916</v>
      </c>
      <c r="AU158" s="23">
        <f t="shared" si="468"/>
        <v>0.06659220139</v>
      </c>
    </row>
    <row r="159" ht="15.75" customHeight="1">
      <c r="A159" s="9">
        <v>45719.0</v>
      </c>
      <c r="B159" s="10">
        <v>242.41</v>
      </c>
      <c r="C159" s="10">
        <v>173.67</v>
      </c>
      <c r="D159" s="10">
        <v>225.13</v>
      </c>
      <c r="E159" s="10">
        <v>49.78</v>
      </c>
      <c r="F159" s="10">
        <v>695.3</v>
      </c>
      <c r="G159" s="10">
        <v>114.56</v>
      </c>
      <c r="H159" s="10">
        <v>616.7</v>
      </c>
      <c r="I159" s="10">
        <v>4946.9</v>
      </c>
      <c r="J159" s="10">
        <v>257.39</v>
      </c>
      <c r="K159" s="11">
        <v>7.46</v>
      </c>
      <c r="M159" s="20">
        <f t="shared" ref="M159:V159" si="469">LN(B159/B158)</f>
        <v>0.02130534403</v>
      </c>
      <c r="N159" s="21">
        <f t="shared" si="469"/>
        <v>0.01672221513</v>
      </c>
      <c r="O159" s="21">
        <f t="shared" si="469"/>
        <v>-0.0005328833556</v>
      </c>
      <c r="P159" s="21">
        <f t="shared" si="469"/>
        <v>0.001407176833</v>
      </c>
      <c r="Q159" s="21">
        <f t="shared" si="469"/>
        <v>0.009392453991</v>
      </c>
      <c r="R159" s="21">
        <f t="shared" si="469"/>
        <v>0.009383975899</v>
      </c>
      <c r="S159" s="21">
        <f t="shared" si="469"/>
        <v>-0.02600874809</v>
      </c>
      <c r="T159" s="21">
        <f t="shared" si="469"/>
        <v>0.01946287625</v>
      </c>
      <c r="U159" s="21">
        <f t="shared" si="469"/>
        <v>0.04424516432</v>
      </c>
      <c r="V159" s="23">
        <f t="shared" si="469"/>
        <v>-0.01199214905</v>
      </c>
      <c r="X159" s="15">
        <v>4.0</v>
      </c>
      <c r="Y159" s="1">
        <v>10.0</v>
      </c>
      <c r="Z159" s="16" t="s">
        <v>17</v>
      </c>
      <c r="AA159" s="16" t="s">
        <v>17</v>
      </c>
      <c r="AB159" s="1">
        <v>1.0</v>
      </c>
      <c r="AC159" s="16" t="s">
        <v>17</v>
      </c>
      <c r="AD159" s="1">
        <v>2.0</v>
      </c>
      <c r="AE159" s="1">
        <v>1.0</v>
      </c>
      <c r="AF159" s="1">
        <v>14.0</v>
      </c>
      <c r="AG159" s="17">
        <v>122.0</v>
      </c>
      <c r="AI159" s="18">
        <f t="shared" si="5"/>
        <v>14095.52</v>
      </c>
      <c r="AJ159" s="24">
        <f t="shared" si="10"/>
        <v>0.01887588283</v>
      </c>
      <c r="AL159" s="20">
        <f t="shared" ref="AL159:AM159" si="470">X159*B159/$AI159</f>
        <v>0.06879065121</v>
      </c>
      <c r="AM159" s="21">
        <f t="shared" si="470"/>
        <v>0.1232093601</v>
      </c>
      <c r="AN159" s="22" t="s">
        <v>17</v>
      </c>
      <c r="AO159" s="22" t="s">
        <v>17</v>
      </c>
      <c r="AP159" s="21">
        <f t="shared" si="7"/>
        <v>0.04932772966</v>
      </c>
      <c r="AQ159" s="22" t="s">
        <v>17</v>
      </c>
      <c r="AR159" s="21">
        <f t="shared" ref="AR159:AU159" si="471">AD159*H159/$AI159</f>
        <v>0.08750297967</v>
      </c>
      <c r="AS159" s="21">
        <f t="shared" si="471"/>
        <v>0.3509554809</v>
      </c>
      <c r="AT159" s="21">
        <f t="shared" si="471"/>
        <v>0.2556457655</v>
      </c>
      <c r="AU159" s="23">
        <f t="shared" si="471"/>
        <v>0.06456803296</v>
      </c>
    </row>
    <row r="160" ht="15.75" customHeight="1">
      <c r="A160" s="9">
        <v>45720.0</v>
      </c>
      <c r="B160" s="10">
        <v>249.92</v>
      </c>
      <c r="C160" s="10">
        <v>175.16</v>
      </c>
      <c r="D160" s="10">
        <v>226.76</v>
      </c>
      <c r="E160" s="10">
        <v>50.11</v>
      </c>
      <c r="F160" s="10">
        <v>716.05</v>
      </c>
      <c r="G160" s="10">
        <v>118.04</v>
      </c>
      <c r="H160" s="10">
        <v>613.4</v>
      </c>
      <c r="I160" s="10">
        <v>4999.8</v>
      </c>
      <c r="J160" s="10">
        <v>264.71</v>
      </c>
      <c r="K160" s="11">
        <v>7.43</v>
      </c>
      <c r="M160" s="20">
        <f t="shared" ref="M160:V160" si="472">LN(B160/B159)</f>
        <v>0.03051035918</v>
      </c>
      <c r="N160" s="21">
        <f t="shared" si="472"/>
        <v>0.008542895174</v>
      </c>
      <c r="O160" s="21">
        <f t="shared" si="472"/>
        <v>0.007214176323</v>
      </c>
      <c r="P160" s="21">
        <f t="shared" si="472"/>
        <v>0.006607292032</v>
      </c>
      <c r="Q160" s="21">
        <f t="shared" si="472"/>
        <v>0.02940658982</v>
      </c>
      <c r="R160" s="21">
        <f t="shared" si="472"/>
        <v>0.02992484686</v>
      </c>
      <c r="S160" s="21">
        <f t="shared" si="472"/>
        <v>-0.005365430317</v>
      </c>
      <c r="T160" s="21">
        <f t="shared" si="472"/>
        <v>0.01063679386</v>
      </c>
      <c r="U160" s="21">
        <f t="shared" si="472"/>
        <v>0.02804244277</v>
      </c>
      <c r="V160" s="23">
        <f t="shared" si="472"/>
        <v>-0.004029555486</v>
      </c>
      <c r="X160" s="15">
        <v>4.0</v>
      </c>
      <c r="Y160" s="1">
        <v>10.0</v>
      </c>
      <c r="Z160" s="16" t="s">
        <v>17</v>
      </c>
      <c r="AA160" s="16" t="s">
        <v>17</v>
      </c>
      <c r="AB160" s="1">
        <v>1.0</v>
      </c>
      <c r="AC160" s="16" t="s">
        <v>17</v>
      </c>
      <c r="AD160" s="1">
        <v>2.0</v>
      </c>
      <c r="AE160" s="1">
        <v>1.0</v>
      </c>
      <c r="AF160" s="1">
        <v>14.0</v>
      </c>
      <c r="AG160" s="17">
        <v>122.0</v>
      </c>
      <c r="AI160" s="18">
        <f t="shared" si="5"/>
        <v>14306.33</v>
      </c>
      <c r="AJ160" s="24">
        <f t="shared" si="10"/>
        <v>0.01484508026</v>
      </c>
      <c r="AL160" s="20">
        <f t="shared" ref="AL160:AM160" si="473">X160*B160/$AI160</f>
        <v>0.06987676085</v>
      </c>
      <c r="AM160" s="21">
        <f t="shared" si="473"/>
        <v>0.1224353136</v>
      </c>
      <c r="AN160" s="22" t="s">
        <v>17</v>
      </c>
      <c r="AO160" s="22" t="s">
        <v>17</v>
      </c>
      <c r="AP160" s="21">
        <f t="shared" si="7"/>
        <v>0.05005127101</v>
      </c>
      <c r="AQ160" s="22" t="s">
        <v>17</v>
      </c>
      <c r="AR160" s="21">
        <f t="shared" ref="AR160:AU160" si="474">AD160*H160/$AI160</f>
        <v>0.08575225093</v>
      </c>
      <c r="AS160" s="21">
        <f t="shared" si="474"/>
        <v>0.349481663</v>
      </c>
      <c r="AT160" s="21">
        <f t="shared" si="474"/>
        <v>0.2590419765</v>
      </c>
      <c r="AU160" s="23">
        <f t="shared" si="474"/>
        <v>0.06336076408</v>
      </c>
    </row>
    <row r="161" ht="15.75" customHeight="1">
      <c r="A161" s="9">
        <v>45721.0</v>
      </c>
      <c r="B161" s="10">
        <v>255.84</v>
      </c>
      <c r="C161" s="10">
        <v>180.84</v>
      </c>
      <c r="D161" s="10">
        <v>228.94</v>
      </c>
      <c r="E161" s="10">
        <v>51.49</v>
      </c>
      <c r="F161" s="10">
        <v>730.35</v>
      </c>
      <c r="G161" s="10">
        <v>122.25</v>
      </c>
      <c r="H161" s="10">
        <v>627.85</v>
      </c>
      <c r="I161" s="10">
        <v>5106.1</v>
      </c>
      <c r="J161" s="10">
        <v>274.92</v>
      </c>
      <c r="K161" s="11">
        <v>7.86</v>
      </c>
      <c r="M161" s="20">
        <f t="shared" ref="M161:V161" si="475">LN(B161/B160)</f>
        <v>0.02341138243</v>
      </c>
      <c r="N161" s="21">
        <f t="shared" si="475"/>
        <v>0.03191282049</v>
      </c>
      <c r="O161" s="21">
        <f t="shared" si="475"/>
        <v>0.009567771034</v>
      </c>
      <c r="P161" s="21">
        <f t="shared" si="475"/>
        <v>0.02716702509</v>
      </c>
      <c r="Q161" s="21">
        <f t="shared" si="475"/>
        <v>0.01977387437</v>
      </c>
      <c r="R161" s="21">
        <f t="shared" si="475"/>
        <v>0.03504457828</v>
      </c>
      <c r="S161" s="21">
        <f t="shared" si="475"/>
        <v>0.02328403275</v>
      </c>
      <c r="T161" s="21">
        <f t="shared" si="475"/>
        <v>0.0210379918</v>
      </c>
      <c r="U161" s="21">
        <f t="shared" si="475"/>
        <v>0.03784525912</v>
      </c>
      <c r="V161" s="23">
        <f t="shared" si="475"/>
        <v>0.05626074771</v>
      </c>
      <c r="X161" s="15">
        <v>4.0</v>
      </c>
      <c r="Y161" s="1">
        <v>10.0</v>
      </c>
      <c r="Z161" s="16" t="s">
        <v>17</v>
      </c>
      <c r="AA161" s="16" t="s">
        <v>17</v>
      </c>
      <c r="AB161" s="1">
        <v>1.0</v>
      </c>
      <c r="AC161" s="16" t="s">
        <v>17</v>
      </c>
      <c r="AD161" s="1">
        <v>2.0</v>
      </c>
      <c r="AE161" s="1">
        <v>1.0</v>
      </c>
      <c r="AF161" s="1">
        <v>14.0</v>
      </c>
      <c r="AG161" s="17">
        <v>122.0</v>
      </c>
      <c r="AI161" s="18">
        <f t="shared" si="5"/>
        <v>14731.71</v>
      </c>
      <c r="AJ161" s="24">
        <f t="shared" si="10"/>
        <v>0.02930021669</v>
      </c>
      <c r="AL161" s="20">
        <f t="shared" ref="AL161:AM161" si="476">X161*B161/$AI161</f>
        <v>0.06946647742</v>
      </c>
      <c r="AM161" s="21">
        <f t="shared" si="476"/>
        <v>0.1227556068</v>
      </c>
      <c r="AN161" s="22" t="s">
        <v>17</v>
      </c>
      <c r="AO161" s="22" t="s">
        <v>17</v>
      </c>
      <c r="AP161" s="21">
        <f t="shared" si="7"/>
        <v>0.04957672938</v>
      </c>
      <c r="AQ161" s="22" t="s">
        <v>17</v>
      </c>
      <c r="AR161" s="21">
        <f t="shared" ref="AR161:AU161" si="477">AD161*H161/$AI161</f>
        <v>0.08523789838</v>
      </c>
      <c r="AS161" s="21">
        <f t="shared" si="477"/>
        <v>0.3466060627</v>
      </c>
      <c r="AT161" s="21">
        <f t="shared" si="477"/>
        <v>0.2612649855</v>
      </c>
      <c r="AU161" s="23">
        <f t="shared" si="477"/>
        <v>0.0650922398</v>
      </c>
    </row>
    <row r="162" ht="15.75" customHeight="1">
      <c r="A162" s="9">
        <v>45722.0</v>
      </c>
      <c r="B162" s="10">
        <v>265.04</v>
      </c>
      <c r="C162" s="10">
        <v>180.48</v>
      </c>
      <c r="D162" s="10">
        <v>232.6</v>
      </c>
      <c r="E162" s="10">
        <v>52.1</v>
      </c>
      <c r="F162" s="10">
        <v>732.05</v>
      </c>
      <c r="G162" s="10">
        <v>125.84</v>
      </c>
      <c r="H162" s="10">
        <v>624.7</v>
      </c>
      <c r="I162" s="10">
        <v>5069.5</v>
      </c>
      <c r="J162" s="10">
        <v>272.95</v>
      </c>
      <c r="K162" s="11">
        <v>7.73</v>
      </c>
      <c r="M162" s="20">
        <f t="shared" ref="M162:V162" si="478">LN(B162/B161)</f>
        <v>0.03532850891</v>
      </c>
      <c r="N162" s="21">
        <f t="shared" si="478"/>
        <v>-0.001992694117</v>
      </c>
      <c r="O162" s="21">
        <f t="shared" si="478"/>
        <v>0.01586027959</v>
      </c>
      <c r="P162" s="21">
        <f t="shared" si="478"/>
        <v>0.0117773347</v>
      </c>
      <c r="Q162" s="21">
        <f t="shared" si="478"/>
        <v>0.002324946343</v>
      </c>
      <c r="R162" s="21">
        <f t="shared" si="478"/>
        <v>0.0289431304</v>
      </c>
      <c r="S162" s="21">
        <f t="shared" si="478"/>
        <v>-0.005029749935</v>
      </c>
      <c r="T162" s="21">
        <f t="shared" si="478"/>
        <v>-0.007193710019</v>
      </c>
      <c r="U162" s="21">
        <f t="shared" si="478"/>
        <v>-0.007191518026</v>
      </c>
      <c r="V162" s="23">
        <f t="shared" si="478"/>
        <v>-0.01667774384</v>
      </c>
      <c r="X162" s="15">
        <v>4.0</v>
      </c>
      <c r="Y162" s="1">
        <v>10.0</v>
      </c>
      <c r="Z162" s="16" t="s">
        <v>17</v>
      </c>
      <c r="AA162" s="16" t="s">
        <v>17</v>
      </c>
      <c r="AB162" s="1">
        <v>1.0</v>
      </c>
      <c r="AC162" s="16" t="s">
        <v>17</v>
      </c>
      <c r="AD162" s="1">
        <v>2.0</v>
      </c>
      <c r="AE162" s="1">
        <v>1.0</v>
      </c>
      <c r="AF162" s="1">
        <v>14.0</v>
      </c>
      <c r="AG162" s="17">
        <v>122.0</v>
      </c>
      <c r="AI162" s="18">
        <f t="shared" si="5"/>
        <v>14680.27</v>
      </c>
      <c r="AJ162" s="24">
        <f t="shared" si="10"/>
        <v>-0.003497897962</v>
      </c>
      <c r="AL162" s="20">
        <f t="shared" ref="AL162:AM162" si="479">X162*B162/$AI162</f>
        <v>0.07221665542</v>
      </c>
      <c r="AM162" s="21">
        <f t="shared" si="479"/>
        <v>0.1229405181</v>
      </c>
      <c r="AN162" s="22" t="s">
        <v>17</v>
      </c>
      <c r="AO162" s="22" t="s">
        <v>17</v>
      </c>
      <c r="AP162" s="21">
        <f t="shared" si="7"/>
        <v>0.04986624905</v>
      </c>
      <c r="AQ162" s="22" t="s">
        <v>17</v>
      </c>
      <c r="AR162" s="21">
        <f t="shared" ref="AR162:AU162" si="480">AD162*H162/$AI162</f>
        <v>0.0851074265</v>
      </c>
      <c r="AS162" s="21">
        <f t="shared" si="480"/>
        <v>0.3453274361</v>
      </c>
      <c r="AT162" s="21">
        <f t="shared" si="480"/>
        <v>0.2603017519</v>
      </c>
      <c r="AU162" s="23">
        <f t="shared" si="480"/>
        <v>0.06423996289</v>
      </c>
    </row>
    <row r="163" ht="15.75" customHeight="1">
      <c r="A163" s="9">
        <v>45723.0</v>
      </c>
      <c r="B163" s="10">
        <v>261.26</v>
      </c>
      <c r="C163" s="10">
        <v>182.1</v>
      </c>
      <c r="D163" s="10">
        <v>232.89</v>
      </c>
      <c r="E163" s="10">
        <v>54.92</v>
      </c>
      <c r="F163" s="10">
        <v>732.75</v>
      </c>
      <c r="G163" s="10">
        <v>124.84</v>
      </c>
      <c r="H163" s="10">
        <v>629.85</v>
      </c>
      <c r="I163" s="10">
        <v>4999.85</v>
      </c>
      <c r="J163" s="10">
        <v>276.99</v>
      </c>
      <c r="K163" s="11">
        <v>7.55</v>
      </c>
      <c r="M163" s="20">
        <f t="shared" ref="M163:V163" si="481">LN(B163/B162)</f>
        <v>-0.01436467793</v>
      </c>
      <c r="N163" s="21">
        <f t="shared" si="481"/>
        <v>0.008936018424</v>
      </c>
      <c r="O163" s="21">
        <f t="shared" si="481"/>
        <v>0.001245999001</v>
      </c>
      <c r="P163" s="21">
        <f t="shared" si="481"/>
        <v>0.05271263214</v>
      </c>
      <c r="Q163" s="21">
        <f t="shared" si="481"/>
        <v>0.0009557619515</v>
      </c>
      <c r="R163" s="21">
        <f t="shared" si="481"/>
        <v>-0.007978341347</v>
      </c>
      <c r="S163" s="21">
        <f t="shared" si="481"/>
        <v>0.008210161299</v>
      </c>
      <c r="T163" s="21">
        <f t="shared" si="481"/>
        <v>-0.01383428143</v>
      </c>
      <c r="U163" s="21">
        <f t="shared" si="481"/>
        <v>0.01469277622</v>
      </c>
      <c r="V163" s="23">
        <f t="shared" si="481"/>
        <v>-0.02356129934</v>
      </c>
      <c r="X163" s="15">
        <v>4.0</v>
      </c>
      <c r="Y163" s="1">
        <v>10.0</v>
      </c>
      <c r="Z163" s="16" t="s">
        <v>17</v>
      </c>
      <c r="AA163" s="16" t="s">
        <v>17</v>
      </c>
      <c r="AB163" s="1">
        <v>1.0</v>
      </c>
      <c r="AC163" s="16" t="s">
        <v>17</v>
      </c>
      <c r="AD163" s="1">
        <v>2.0</v>
      </c>
      <c r="AE163" s="1">
        <v>1.0</v>
      </c>
      <c r="AF163" s="1">
        <v>14.0</v>
      </c>
      <c r="AG163" s="17">
        <v>122.0</v>
      </c>
      <c r="AI163" s="18">
        <f t="shared" si="5"/>
        <v>14657.3</v>
      </c>
      <c r="AJ163" s="24">
        <f t="shared" si="10"/>
        <v>-0.001565910516</v>
      </c>
      <c r="AL163" s="20">
        <f t="shared" ref="AL163:AM163" si="482">X163*B163/$AI163</f>
        <v>0.07129826093</v>
      </c>
      <c r="AM163" s="21">
        <f t="shared" si="482"/>
        <v>0.1242384341</v>
      </c>
      <c r="AN163" s="22" t="s">
        <v>17</v>
      </c>
      <c r="AO163" s="22" t="s">
        <v>17</v>
      </c>
      <c r="AP163" s="21">
        <f t="shared" si="7"/>
        <v>0.04999215408</v>
      </c>
      <c r="AQ163" s="22" t="s">
        <v>17</v>
      </c>
      <c r="AR163" s="21">
        <f t="shared" ref="AR163:AU163" si="483">AD163*H163/$AI163</f>
        <v>0.08594352302</v>
      </c>
      <c r="AS163" s="21">
        <f t="shared" si="483"/>
        <v>0.3411167132</v>
      </c>
      <c r="AT163" s="21">
        <f t="shared" si="483"/>
        <v>0.2645685085</v>
      </c>
      <c r="AU163" s="23">
        <f t="shared" si="483"/>
        <v>0.06284240617</v>
      </c>
    </row>
    <row r="164" ht="15.75" customHeight="1">
      <c r="A164" s="9">
        <v>45726.0</v>
      </c>
      <c r="B164" s="10">
        <v>256.93</v>
      </c>
      <c r="C164" s="10">
        <v>178.36</v>
      </c>
      <c r="D164" s="10">
        <v>223.19</v>
      </c>
      <c r="E164" s="10">
        <v>53.24</v>
      </c>
      <c r="F164" s="10">
        <v>728.9</v>
      </c>
      <c r="G164" s="10">
        <v>121.59</v>
      </c>
      <c r="H164" s="10">
        <v>615.45</v>
      </c>
      <c r="I164" s="10">
        <v>4799.7</v>
      </c>
      <c r="J164" s="10">
        <v>272.33</v>
      </c>
      <c r="K164" s="11">
        <v>7.26</v>
      </c>
      <c r="M164" s="20">
        <f t="shared" ref="M164:V164" si="484">LN(B164/B163)</f>
        <v>-0.0167124058</v>
      </c>
      <c r="N164" s="21">
        <f t="shared" si="484"/>
        <v>-0.02075200697</v>
      </c>
      <c r="O164" s="21">
        <f t="shared" si="484"/>
        <v>-0.04254281245</v>
      </c>
      <c r="P164" s="21">
        <f t="shared" si="484"/>
        <v>-0.03106758737</v>
      </c>
      <c r="Q164" s="21">
        <f t="shared" si="484"/>
        <v>-0.005268031203</v>
      </c>
      <c r="R164" s="21">
        <f t="shared" si="484"/>
        <v>-0.02637818809</v>
      </c>
      <c r="S164" s="21">
        <f t="shared" si="484"/>
        <v>-0.02312798824</v>
      </c>
      <c r="T164" s="21">
        <f t="shared" si="484"/>
        <v>-0.04085449602</v>
      </c>
      <c r="U164" s="21">
        <f t="shared" si="484"/>
        <v>-0.01696683824</v>
      </c>
      <c r="V164" s="23">
        <f t="shared" si="484"/>
        <v>-0.03916773442</v>
      </c>
      <c r="X164" s="15">
        <v>4.0</v>
      </c>
      <c r="Y164" s="1">
        <v>10.0</v>
      </c>
      <c r="Z164" s="16" t="s">
        <v>17</v>
      </c>
      <c r="AA164" s="16" t="s">
        <v>17</v>
      </c>
      <c r="AB164" s="1">
        <v>1.0</v>
      </c>
      <c r="AC164" s="16" t="s">
        <v>17</v>
      </c>
      <c r="AD164" s="1">
        <v>2.0</v>
      </c>
      <c r="AE164" s="1">
        <v>1.0</v>
      </c>
      <c r="AF164" s="1">
        <v>14.0</v>
      </c>
      <c r="AG164" s="17">
        <v>122.0</v>
      </c>
      <c r="AI164" s="18">
        <f t="shared" si="5"/>
        <v>14269.16</v>
      </c>
      <c r="AJ164" s="24">
        <f t="shared" si="10"/>
        <v>-0.02683793987</v>
      </c>
      <c r="AL164" s="20">
        <f t="shared" ref="AL164:AM164" si="485">X164*B164/$AI164</f>
        <v>0.07202386125</v>
      </c>
      <c r="AM164" s="21">
        <f t="shared" si="485"/>
        <v>0.1249968463</v>
      </c>
      <c r="AN164" s="22" t="s">
        <v>17</v>
      </c>
      <c r="AO164" s="22" t="s">
        <v>17</v>
      </c>
      <c r="AP164" s="21">
        <f t="shared" si="7"/>
        <v>0.05108219405</v>
      </c>
      <c r="AQ164" s="22" t="s">
        <v>17</v>
      </c>
      <c r="AR164" s="21">
        <f t="shared" ref="AR164:AU164" si="486">AD164*H164/$AI164</f>
        <v>0.08626296152</v>
      </c>
      <c r="AS164" s="21">
        <f t="shared" si="486"/>
        <v>0.3363687841</v>
      </c>
      <c r="AT164" s="21">
        <f t="shared" si="486"/>
        <v>0.2671930233</v>
      </c>
      <c r="AU164" s="23">
        <f t="shared" si="486"/>
        <v>0.06207232942</v>
      </c>
    </row>
    <row r="165" ht="15.75" customHeight="1">
      <c r="A165" s="9">
        <v>45727.0</v>
      </c>
      <c r="B165" s="10">
        <v>264.58</v>
      </c>
      <c r="C165" s="10">
        <v>174.42</v>
      </c>
      <c r="D165" s="10">
        <v>226.72</v>
      </c>
      <c r="E165" s="10">
        <v>53.76</v>
      </c>
      <c r="F165" s="10">
        <v>729.85</v>
      </c>
      <c r="G165" s="10">
        <v>124.82</v>
      </c>
      <c r="H165" s="10">
        <v>615.05</v>
      </c>
      <c r="I165" s="10">
        <v>4995.45</v>
      </c>
      <c r="J165" s="10">
        <v>277.18</v>
      </c>
      <c r="K165" s="11">
        <v>7.34</v>
      </c>
      <c r="M165" s="20">
        <f t="shared" ref="M165:V165" si="487">LN(B165/B164)</f>
        <v>0.02933998878</v>
      </c>
      <c r="N165" s="21">
        <f t="shared" si="487"/>
        <v>-0.02233779596</v>
      </c>
      <c r="O165" s="21">
        <f t="shared" si="487"/>
        <v>0.01569234931</v>
      </c>
      <c r="P165" s="21">
        <f t="shared" si="487"/>
        <v>0.009719702688</v>
      </c>
      <c r="Q165" s="21">
        <f t="shared" si="487"/>
        <v>0.001302485188</v>
      </c>
      <c r="R165" s="21">
        <f t="shared" si="487"/>
        <v>0.0262179702</v>
      </c>
      <c r="S165" s="21">
        <f t="shared" si="487"/>
        <v>-0.0006501422415</v>
      </c>
      <c r="T165" s="21">
        <f t="shared" si="487"/>
        <v>0.03997408217</v>
      </c>
      <c r="U165" s="21">
        <f t="shared" si="487"/>
        <v>0.01765254843</v>
      </c>
      <c r="V165" s="23">
        <f t="shared" si="487"/>
        <v>0.01095901379</v>
      </c>
      <c r="X165" s="15">
        <v>4.0</v>
      </c>
      <c r="Y165" s="1">
        <v>10.0</v>
      </c>
      <c r="Z165" s="16" t="s">
        <v>17</v>
      </c>
      <c r="AA165" s="16" t="s">
        <v>17</v>
      </c>
      <c r="AB165" s="1">
        <v>1.0</v>
      </c>
      <c r="AC165" s="16" t="s">
        <v>17</v>
      </c>
      <c r="AD165" s="1">
        <v>2.0</v>
      </c>
      <c r="AE165" s="1">
        <v>1.0</v>
      </c>
      <c r="AF165" s="1">
        <v>14.0</v>
      </c>
      <c r="AG165" s="17">
        <v>122.0</v>
      </c>
      <c r="AI165" s="18">
        <f t="shared" si="5"/>
        <v>14533.92</v>
      </c>
      <c r="AJ165" s="24">
        <f t="shared" si="10"/>
        <v>0.01838466284</v>
      </c>
      <c r="AL165" s="20">
        <f t="shared" ref="AL165:AM165" si="488">X165*B165/$AI165</f>
        <v>0.07281724407</v>
      </c>
      <c r="AM165" s="21">
        <f t="shared" si="488"/>
        <v>0.1200089171</v>
      </c>
      <c r="AN165" s="22" t="s">
        <v>17</v>
      </c>
      <c r="AO165" s="22" t="s">
        <v>17</v>
      </c>
      <c r="AP165" s="21">
        <f t="shared" si="7"/>
        <v>0.05021700959</v>
      </c>
      <c r="AQ165" s="22" t="s">
        <v>17</v>
      </c>
      <c r="AR165" s="21">
        <f t="shared" ref="AR165:AU165" si="489">AD165*H165/$AI165</f>
        <v>0.08463649174</v>
      </c>
      <c r="AS165" s="21">
        <f t="shared" si="489"/>
        <v>0.3437097493</v>
      </c>
      <c r="AT165" s="21">
        <f t="shared" si="489"/>
        <v>0.266997479</v>
      </c>
      <c r="AU165" s="23">
        <f t="shared" si="489"/>
        <v>0.0616131092</v>
      </c>
    </row>
    <row r="166" ht="15.75" customHeight="1">
      <c r="A166" s="9">
        <v>45728.0</v>
      </c>
      <c r="B166" s="10">
        <v>266.32</v>
      </c>
      <c r="C166" s="10">
        <v>172.29</v>
      </c>
      <c r="D166" s="10">
        <v>224.4</v>
      </c>
      <c r="E166" s="10">
        <v>53.85</v>
      </c>
      <c r="F166" s="10">
        <v>723.05</v>
      </c>
      <c r="G166" s="10">
        <v>125.29</v>
      </c>
      <c r="H166" s="10">
        <v>608.05</v>
      </c>
      <c r="I166" s="10">
        <v>5015.35</v>
      </c>
      <c r="J166" s="10">
        <v>276.83</v>
      </c>
      <c r="K166" s="11">
        <v>7.07</v>
      </c>
      <c r="M166" s="20">
        <f t="shared" ref="M166:V166" si="490">LN(B166/B165)</f>
        <v>0.006554930233</v>
      </c>
      <c r="N166" s="21">
        <f t="shared" si="490"/>
        <v>-0.01228708025</v>
      </c>
      <c r="O166" s="21">
        <f t="shared" si="490"/>
        <v>-0.01028560229</v>
      </c>
      <c r="P166" s="21">
        <f t="shared" si="490"/>
        <v>0.001672707388</v>
      </c>
      <c r="Q166" s="21">
        <f t="shared" si="490"/>
        <v>-0.009360657516</v>
      </c>
      <c r="R166" s="21">
        <f t="shared" si="490"/>
        <v>0.003758350752</v>
      </c>
      <c r="S166" s="21">
        <f t="shared" si="490"/>
        <v>-0.01144644989</v>
      </c>
      <c r="T166" s="21">
        <f t="shared" si="490"/>
        <v>0.003975711474</v>
      </c>
      <c r="U166" s="21">
        <f t="shared" si="490"/>
        <v>-0.001263515267</v>
      </c>
      <c r="V166" s="23">
        <f t="shared" si="490"/>
        <v>-0.03747836272</v>
      </c>
      <c r="X166" s="15">
        <v>4.0</v>
      </c>
      <c r="Y166" s="1">
        <v>10.0</v>
      </c>
      <c r="Z166" s="16" t="s">
        <v>17</v>
      </c>
      <c r="AA166" s="16" t="s">
        <v>17</v>
      </c>
      <c r="AB166" s="1">
        <v>1.0</v>
      </c>
      <c r="AC166" s="16" t="s">
        <v>17</v>
      </c>
      <c r="AD166" s="1">
        <v>2.0</v>
      </c>
      <c r="AE166" s="1">
        <v>1.0</v>
      </c>
      <c r="AF166" s="1">
        <v>14.0</v>
      </c>
      <c r="AG166" s="17">
        <v>122.0</v>
      </c>
      <c r="AI166" s="18">
        <f t="shared" si="5"/>
        <v>14480.84</v>
      </c>
      <c r="AJ166" s="24">
        <f t="shared" si="10"/>
        <v>-0.00365883152</v>
      </c>
      <c r="AL166" s="20">
        <f t="shared" ref="AL166:AM166" si="491">X166*B166/$AI166</f>
        <v>0.0735647932</v>
      </c>
      <c r="AM166" s="21">
        <f t="shared" si="491"/>
        <v>0.1189779046</v>
      </c>
      <c r="AN166" s="22" t="s">
        <v>17</v>
      </c>
      <c r="AO166" s="22" t="s">
        <v>17</v>
      </c>
      <c r="AP166" s="21">
        <f t="shared" si="7"/>
        <v>0.04993149569</v>
      </c>
      <c r="AQ166" s="22" t="s">
        <v>17</v>
      </c>
      <c r="AR166" s="21">
        <f t="shared" ref="AR166:AU166" si="492">AD166*H166/$AI166</f>
        <v>0.08397993487</v>
      </c>
      <c r="AS166" s="21">
        <f t="shared" si="492"/>
        <v>0.3463438585</v>
      </c>
      <c r="AT166" s="21">
        <f t="shared" si="492"/>
        <v>0.267637789</v>
      </c>
      <c r="AU166" s="23">
        <f t="shared" si="492"/>
        <v>0.05956422417</v>
      </c>
    </row>
    <row r="167" ht="15.75" customHeight="1">
      <c r="A167" s="9">
        <v>45729.0</v>
      </c>
      <c r="B167" s="10">
        <v>264.41</v>
      </c>
      <c r="C167" s="10">
        <v>174.89</v>
      </c>
      <c r="D167" s="10">
        <v>225.43</v>
      </c>
      <c r="E167" s="10">
        <v>54.58</v>
      </c>
      <c r="F167" s="10">
        <v>727.85</v>
      </c>
      <c r="G167" s="10">
        <v>125.67</v>
      </c>
      <c r="H167" s="10">
        <v>601.45</v>
      </c>
      <c r="I167" s="10">
        <v>5022.4</v>
      </c>
      <c r="J167" s="10">
        <v>280.07</v>
      </c>
      <c r="K167" s="11">
        <v>6.95</v>
      </c>
      <c r="M167" s="20">
        <f t="shared" ref="M167:V167" si="493">LN(B167/B166)</f>
        <v>-0.007197664522</v>
      </c>
      <c r="N167" s="21">
        <f t="shared" si="493"/>
        <v>0.01497810132</v>
      </c>
      <c r="O167" s="21">
        <f t="shared" si="493"/>
        <v>0.004579515818</v>
      </c>
      <c r="P167" s="21">
        <f t="shared" si="493"/>
        <v>0.01346511168</v>
      </c>
      <c r="Q167" s="21">
        <f t="shared" si="493"/>
        <v>0.00661660695</v>
      </c>
      <c r="R167" s="21">
        <f t="shared" si="493"/>
        <v>0.00302837337</v>
      </c>
      <c r="S167" s="21">
        <f t="shared" si="493"/>
        <v>-0.01091370899</v>
      </c>
      <c r="T167" s="21">
        <f t="shared" si="493"/>
        <v>0.001404697499</v>
      </c>
      <c r="U167" s="21">
        <f t="shared" si="493"/>
        <v>0.01163597255</v>
      </c>
      <c r="V167" s="23">
        <f t="shared" si="493"/>
        <v>-0.01711882033</v>
      </c>
      <c r="X167" s="15">
        <v>4.0</v>
      </c>
      <c r="Y167" s="1">
        <v>10.0</v>
      </c>
      <c r="Z167" s="16" t="s">
        <v>17</v>
      </c>
      <c r="AA167" s="16" t="s">
        <v>17</v>
      </c>
      <c r="AB167" s="1">
        <v>1.0</v>
      </c>
      <c r="AC167" s="16" t="s">
        <v>17</v>
      </c>
      <c r="AD167" s="1">
        <v>2.0</v>
      </c>
      <c r="AE167" s="1">
        <v>1.0</v>
      </c>
      <c r="AF167" s="1">
        <v>14.0</v>
      </c>
      <c r="AG167" s="17">
        <v>122.0</v>
      </c>
      <c r="AI167" s="18">
        <f t="shared" si="5"/>
        <v>14528.57</v>
      </c>
      <c r="AJ167" s="24">
        <f t="shared" si="10"/>
        <v>0.003290659346</v>
      </c>
      <c r="AL167" s="20">
        <f t="shared" ref="AL167:AM167" si="494">X167*B167/$AI167</f>
        <v>0.07279725396</v>
      </c>
      <c r="AM167" s="21">
        <f t="shared" si="494"/>
        <v>0.1203766097</v>
      </c>
      <c r="AN167" s="22" t="s">
        <v>17</v>
      </c>
      <c r="AO167" s="22" t="s">
        <v>17</v>
      </c>
      <c r="AP167" s="21">
        <f t="shared" si="7"/>
        <v>0.0500978417</v>
      </c>
      <c r="AQ167" s="22" t="s">
        <v>17</v>
      </c>
      <c r="AR167" s="21">
        <f t="shared" ref="AR167:AU167" si="495">AD167*H167/$AI167</f>
        <v>0.08279548503</v>
      </c>
      <c r="AS167" s="21">
        <f t="shared" si="495"/>
        <v>0.3456912828</v>
      </c>
      <c r="AT167" s="21">
        <f t="shared" si="495"/>
        <v>0.2698806558</v>
      </c>
      <c r="AU167" s="23">
        <f t="shared" si="495"/>
        <v>0.05836087103</v>
      </c>
    </row>
    <row r="168" ht="15.75" customHeight="1">
      <c r="A168" s="9">
        <v>45733.0</v>
      </c>
      <c r="B168" s="10">
        <v>261.42</v>
      </c>
      <c r="C168" s="10">
        <v>167.79</v>
      </c>
      <c r="D168" s="10">
        <v>229.74</v>
      </c>
      <c r="E168" s="10">
        <v>54.5</v>
      </c>
      <c r="F168" s="10">
        <v>723.15</v>
      </c>
      <c r="G168" s="10">
        <v>124.11</v>
      </c>
      <c r="H168" s="10">
        <v>626.15</v>
      </c>
      <c r="I168" s="10">
        <v>5159.55</v>
      </c>
      <c r="J168" s="10">
        <v>279.93</v>
      </c>
      <c r="K168" s="11">
        <v>6.94</v>
      </c>
      <c r="M168" s="20">
        <f t="shared" ref="M168:V168" si="496">LN(B168/B167)</f>
        <v>-0.01137261939</v>
      </c>
      <c r="N168" s="21">
        <f t="shared" si="496"/>
        <v>-0.04144400736</v>
      </c>
      <c r="O168" s="21">
        <f t="shared" si="496"/>
        <v>0.01893854525</v>
      </c>
      <c r="P168" s="21">
        <f t="shared" si="496"/>
        <v>-0.001466813611</v>
      </c>
      <c r="Q168" s="21">
        <f t="shared" si="496"/>
        <v>-0.006478313491</v>
      </c>
      <c r="R168" s="21">
        <f t="shared" si="496"/>
        <v>-0.01249115449</v>
      </c>
      <c r="S168" s="21">
        <f t="shared" si="496"/>
        <v>0.04024655257</v>
      </c>
      <c r="T168" s="21">
        <f t="shared" si="496"/>
        <v>0.02694145928</v>
      </c>
      <c r="U168" s="21">
        <f t="shared" si="496"/>
        <v>-0.0005000000104</v>
      </c>
      <c r="V168" s="23">
        <f t="shared" si="496"/>
        <v>-0.001439885058</v>
      </c>
      <c r="X168" s="15">
        <v>4.0</v>
      </c>
      <c r="Y168" s="1">
        <v>10.0</v>
      </c>
      <c r="Z168" s="16" t="s">
        <v>17</v>
      </c>
      <c r="AA168" s="16" t="s">
        <v>17</v>
      </c>
      <c r="AB168" s="1">
        <v>1.0</v>
      </c>
      <c r="AC168" s="16" t="s">
        <v>17</v>
      </c>
      <c r="AD168" s="1">
        <v>2.0</v>
      </c>
      <c r="AE168" s="1">
        <v>1.0</v>
      </c>
      <c r="AF168" s="1">
        <v>14.0</v>
      </c>
      <c r="AG168" s="17">
        <v>122.0</v>
      </c>
      <c r="AI168" s="18">
        <f t="shared" si="5"/>
        <v>14624.28</v>
      </c>
      <c r="AJ168" s="24">
        <f t="shared" si="10"/>
        <v>0.006566105466</v>
      </c>
      <c r="AL168" s="20">
        <f t="shared" ref="AL168:AM168" si="497">X168*B168/$AI168</f>
        <v>0.07150300733</v>
      </c>
      <c r="AM168" s="21">
        <f t="shared" si="497"/>
        <v>0.1147338536</v>
      </c>
      <c r="AN168" s="22" t="s">
        <v>17</v>
      </c>
      <c r="AO168" s="22" t="s">
        <v>17</v>
      </c>
      <c r="AP168" s="21">
        <f t="shared" si="7"/>
        <v>0.04944858824</v>
      </c>
      <c r="AQ168" s="22" t="s">
        <v>17</v>
      </c>
      <c r="AR168" s="21">
        <f t="shared" ref="AR168:AU168" si="498">AD168*H168/$AI168</f>
        <v>0.08563156614</v>
      </c>
      <c r="AS168" s="21">
        <f t="shared" si="498"/>
        <v>0.3528071126</v>
      </c>
      <c r="AT168" s="21">
        <f t="shared" si="498"/>
        <v>0.2679803724</v>
      </c>
      <c r="AU168" s="23">
        <f t="shared" si="498"/>
        <v>0.05789549981</v>
      </c>
    </row>
    <row r="169" ht="15.75" customHeight="1">
      <c r="A169" s="9">
        <v>45734.0</v>
      </c>
      <c r="B169" s="10">
        <v>262.18</v>
      </c>
      <c r="C169" s="10">
        <v>177.13</v>
      </c>
      <c r="D169" s="10">
        <v>232.12</v>
      </c>
      <c r="E169" s="10">
        <v>54.98</v>
      </c>
      <c r="F169" s="10">
        <v>736.7</v>
      </c>
      <c r="G169" s="10">
        <v>125.15</v>
      </c>
      <c r="H169" s="10">
        <v>635.2</v>
      </c>
      <c r="I169" s="10">
        <v>5260.25</v>
      </c>
      <c r="J169" s="10">
        <v>285.31</v>
      </c>
      <c r="K169" s="11">
        <v>7.1</v>
      </c>
      <c r="M169" s="20">
        <f t="shared" ref="M169:V169" si="499">LN(B169/B168)</f>
        <v>0.002902981412</v>
      </c>
      <c r="N169" s="21">
        <f t="shared" si="499"/>
        <v>0.05417072876</v>
      </c>
      <c r="O169" s="21">
        <f t="shared" si="499"/>
        <v>0.01030624461</v>
      </c>
      <c r="P169" s="21">
        <f t="shared" si="499"/>
        <v>0.008768781068</v>
      </c>
      <c r="Q169" s="21">
        <f t="shared" si="499"/>
        <v>0.01856408417</v>
      </c>
      <c r="R169" s="21">
        <f t="shared" si="499"/>
        <v>0.008344748736</v>
      </c>
      <c r="S169" s="21">
        <f t="shared" si="499"/>
        <v>0.01434995092</v>
      </c>
      <c r="T169" s="21">
        <f t="shared" si="499"/>
        <v>0.01932918775</v>
      </c>
      <c r="U169" s="21">
        <f t="shared" si="499"/>
        <v>0.01903673651</v>
      </c>
      <c r="V169" s="23">
        <f t="shared" si="499"/>
        <v>0.02279300953</v>
      </c>
      <c r="X169" s="15">
        <v>4.0</v>
      </c>
      <c r="Y169" s="1">
        <v>10.0</v>
      </c>
      <c r="Z169" s="16" t="s">
        <v>17</v>
      </c>
      <c r="AA169" s="16" t="s">
        <v>17</v>
      </c>
      <c r="AB169" s="1">
        <v>1.0</v>
      </c>
      <c r="AC169" s="16" t="s">
        <v>17</v>
      </c>
      <c r="AD169" s="1">
        <v>2.0</v>
      </c>
      <c r="AE169" s="1">
        <v>1.0</v>
      </c>
      <c r="AF169" s="1">
        <v>14.0</v>
      </c>
      <c r="AG169" s="17">
        <v>122.0</v>
      </c>
      <c r="AI169" s="18">
        <f t="shared" si="5"/>
        <v>14947.91</v>
      </c>
      <c r="AJ169" s="24">
        <f t="shared" si="10"/>
        <v>0.0218883296</v>
      </c>
      <c r="AL169" s="20">
        <f t="shared" ref="AL169:AM169" si="500">X169*B169/$AI169</f>
        <v>0.07015830307</v>
      </c>
      <c r="AM169" s="21">
        <f t="shared" si="500"/>
        <v>0.1184981713</v>
      </c>
      <c r="AN169" s="22" t="s">
        <v>17</v>
      </c>
      <c r="AO169" s="22" t="s">
        <v>17</v>
      </c>
      <c r="AP169" s="21">
        <f t="shared" si="7"/>
        <v>0.04928448191</v>
      </c>
      <c r="AQ169" s="22" t="s">
        <v>17</v>
      </c>
      <c r="AR169" s="21">
        <f t="shared" ref="AR169:AU169" si="501">AD169*H169/$AI169</f>
        <v>0.08498846996</v>
      </c>
      <c r="AS169" s="21">
        <f t="shared" si="501"/>
        <v>0.3519053834</v>
      </c>
      <c r="AT169" s="21">
        <f t="shared" si="501"/>
        <v>0.2672172899</v>
      </c>
      <c r="AU169" s="23">
        <f t="shared" si="501"/>
        <v>0.05794790041</v>
      </c>
    </row>
    <row r="170" ht="15.75" customHeight="1">
      <c r="A170" s="9">
        <v>45735.0</v>
      </c>
      <c r="B170" s="10">
        <v>265.26</v>
      </c>
      <c r="C170" s="10">
        <v>175.69</v>
      </c>
      <c r="D170" s="10">
        <v>232.57</v>
      </c>
      <c r="E170" s="10">
        <v>57.76</v>
      </c>
      <c r="F170" s="10">
        <v>745.1</v>
      </c>
      <c r="G170" s="10">
        <v>127.75</v>
      </c>
      <c r="H170" s="10">
        <v>646.3</v>
      </c>
      <c r="I170" s="10">
        <v>5230.85</v>
      </c>
      <c r="J170" s="10">
        <v>290.0</v>
      </c>
      <c r="K170" s="11">
        <v>7.44</v>
      </c>
      <c r="M170" s="20">
        <f t="shared" ref="M170:V170" si="502">LN(B170/B169)</f>
        <v>0.0116791863</v>
      </c>
      <c r="N170" s="21">
        <f t="shared" si="502"/>
        <v>-0.008162847888</v>
      </c>
      <c r="O170" s="21">
        <f t="shared" si="502"/>
        <v>0.00193677566</v>
      </c>
      <c r="P170" s="21">
        <f t="shared" si="502"/>
        <v>0.04932701185</v>
      </c>
      <c r="Q170" s="21">
        <f t="shared" si="502"/>
        <v>0.01133768387</v>
      </c>
      <c r="R170" s="21">
        <f t="shared" si="502"/>
        <v>0.02056221121</v>
      </c>
      <c r="S170" s="21">
        <f t="shared" si="502"/>
        <v>0.01732388234</v>
      </c>
      <c r="T170" s="21">
        <f t="shared" si="502"/>
        <v>-0.005604765365</v>
      </c>
      <c r="U170" s="21">
        <f t="shared" si="502"/>
        <v>0.01630461455</v>
      </c>
      <c r="V170" s="23">
        <f t="shared" si="502"/>
        <v>0.0467760648</v>
      </c>
      <c r="X170" s="15">
        <v>4.0</v>
      </c>
      <c r="Y170" s="1">
        <v>10.0</v>
      </c>
      <c r="Z170" s="16" t="s">
        <v>17</v>
      </c>
      <c r="AA170" s="16" t="s">
        <v>17</v>
      </c>
      <c r="AB170" s="1">
        <v>1.0</v>
      </c>
      <c r="AC170" s="16" t="s">
        <v>17</v>
      </c>
      <c r="AD170" s="1">
        <v>2.0</v>
      </c>
      <c r="AE170" s="1">
        <v>1.0</v>
      </c>
      <c r="AF170" s="1">
        <v>14.0</v>
      </c>
      <c r="AG170" s="17">
        <v>122.0</v>
      </c>
      <c r="AI170" s="18">
        <f t="shared" si="5"/>
        <v>15054.17</v>
      </c>
      <c r="AJ170" s="24">
        <f t="shared" si="10"/>
        <v>0.007083538496</v>
      </c>
      <c r="AL170" s="20">
        <f t="shared" ref="AL170:AM170" si="503">X170*B170/$AI170</f>
        <v>0.07048146793</v>
      </c>
      <c r="AM170" s="21">
        <f t="shared" si="503"/>
        <v>0.1167052053</v>
      </c>
      <c r="AN170" s="22" t="s">
        <v>17</v>
      </c>
      <c r="AO170" s="22" t="s">
        <v>17</v>
      </c>
      <c r="AP170" s="21">
        <f t="shared" si="7"/>
        <v>0.04949459186</v>
      </c>
      <c r="AQ170" s="22" t="s">
        <v>17</v>
      </c>
      <c r="AR170" s="21">
        <f t="shared" ref="AR170:AU170" si="504">AD170*H170/$AI170</f>
        <v>0.08586325251</v>
      </c>
      <c r="AS170" s="21">
        <f t="shared" si="504"/>
        <v>0.3474685087</v>
      </c>
      <c r="AT170" s="21">
        <f t="shared" si="504"/>
        <v>0.2696927164</v>
      </c>
      <c r="AU170" s="23">
        <f t="shared" si="504"/>
        <v>0.06029425734</v>
      </c>
    </row>
    <row r="171" ht="15.75" customHeight="1">
      <c r="A171" s="9">
        <v>45736.0</v>
      </c>
      <c r="B171" s="10">
        <v>272.13</v>
      </c>
      <c r="C171" s="10">
        <v>174.97</v>
      </c>
      <c r="D171" s="10">
        <v>235.59</v>
      </c>
      <c r="E171" s="10">
        <v>58.39</v>
      </c>
      <c r="F171" s="10">
        <v>749.55</v>
      </c>
      <c r="G171" s="10">
        <v>129.21</v>
      </c>
      <c r="H171" s="10">
        <v>646.85</v>
      </c>
      <c r="I171" s="10">
        <v>5221.55</v>
      </c>
      <c r="J171" s="10">
        <v>297.05</v>
      </c>
      <c r="K171" s="11">
        <v>7.26</v>
      </c>
      <c r="M171" s="20">
        <f t="shared" ref="M171:V171" si="505">LN(B171/B170)</f>
        <v>0.02556941623</v>
      </c>
      <c r="N171" s="21">
        <f t="shared" si="505"/>
        <v>-0.00410654772</v>
      </c>
      <c r="O171" s="21">
        <f t="shared" si="505"/>
        <v>0.01290175107</v>
      </c>
      <c r="P171" s="21">
        <f t="shared" si="505"/>
        <v>0.01084814771</v>
      </c>
      <c r="Q171" s="21">
        <f t="shared" si="505"/>
        <v>0.005954588899</v>
      </c>
      <c r="R171" s="21">
        <f t="shared" si="505"/>
        <v>0.01136375865</v>
      </c>
      <c r="S171" s="21">
        <f t="shared" si="505"/>
        <v>0.0008506360951</v>
      </c>
      <c r="T171" s="21">
        <f t="shared" si="505"/>
        <v>-0.001779496088</v>
      </c>
      <c r="U171" s="21">
        <f t="shared" si="505"/>
        <v>0.02401955182</v>
      </c>
      <c r="V171" s="23">
        <f t="shared" si="505"/>
        <v>-0.02449102001</v>
      </c>
      <c r="X171" s="15">
        <v>4.0</v>
      </c>
      <c r="Y171" s="1">
        <v>10.0</v>
      </c>
      <c r="Z171" s="16" t="s">
        <v>17</v>
      </c>
      <c r="AA171" s="16" t="s">
        <v>17</v>
      </c>
      <c r="AB171" s="1">
        <v>1.0</v>
      </c>
      <c r="AC171" s="16" t="s">
        <v>17</v>
      </c>
      <c r="AD171" s="1">
        <v>2.0</v>
      </c>
      <c r="AE171" s="1">
        <v>1.0</v>
      </c>
      <c r="AF171" s="1">
        <v>14.0</v>
      </c>
      <c r="AG171" s="17">
        <v>122.0</v>
      </c>
      <c r="AI171" s="18">
        <f t="shared" si="5"/>
        <v>15147.44</v>
      </c>
      <c r="AJ171" s="24">
        <f t="shared" si="10"/>
        <v>0.006176511551</v>
      </c>
      <c r="AL171" s="20">
        <f t="shared" ref="AL171:AM171" si="506">X171*B171/$AI171</f>
        <v>0.07186164791</v>
      </c>
      <c r="AM171" s="21">
        <f t="shared" si="506"/>
        <v>0.1155112679</v>
      </c>
      <c r="AN171" s="22" t="s">
        <v>17</v>
      </c>
      <c r="AO171" s="22" t="s">
        <v>17</v>
      </c>
      <c r="AP171" s="21">
        <f t="shared" si="7"/>
        <v>0.04948360911</v>
      </c>
      <c r="AQ171" s="22" t="s">
        <v>17</v>
      </c>
      <c r="AR171" s="21">
        <f t="shared" ref="AR171:AU171" si="507">AD171*H171/$AI171</f>
        <v>0.08540717111</v>
      </c>
      <c r="AS171" s="21">
        <f t="shared" si="507"/>
        <v>0.3447150146</v>
      </c>
      <c r="AT171" s="21">
        <f t="shared" si="507"/>
        <v>0.2745480424</v>
      </c>
      <c r="AU171" s="23">
        <f t="shared" si="507"/>
        <v>0.05847324696</v>
      </c>
    </row>
    <row r="172" ht="15.75" customHeight="1">
      <c r="A172" s="9">
        <v>45737.0</v>
      </c>
      <c r="B172" s="10">
        <v>279.66</v>
      </c>
      <c r="C172" s="10">
        <v>174.1</v>
      </c>
      <c r="D172" s="10">
        <v>242.42</v>
      </c>
      <c r="E172" s="10">
        <v>56.5</v>
      </c>
      <c r="F172" s="10">
        <v>753.2</v>
      </c>
      <c r="G172" s="10">
        <v>131.51</v>
      </c>
      <c r="H172" s="10">
        <v>658.85</v>
      </c>
      <c r="I172" s="10">
        <v>5150.05</v>
      </c>
      <c r="J172" s="10">
        <v>295.74</v>
      </c>
      <c r="K172" s="11">
        <v>7.62</v>
      </c>
      <c r="M172" s="20">
        <f t="shared" ref="M172:V172" si="508">LN(B172/B171)</f>
        <v>0.02729468632</v>
      </c>
      <c r="N172" s="21">
        <f t="shared" si="508"/>
        <v>-0.004984683882</v>
      </c>
      <c r="O172" s="21">
        <f t="shared" si="508"/>
        <v>0.02857875299</v>
      </c>
      <c r="P172" s="21">
        <f t="shared" si="508"/>
        <v>-0.03290400414</v>
      </c>
      <c r="Q172" s="21">
        <f t="shared" si="508"/>
        <v>0.004857770325</v>
      </c>
      <c r="R172" s="21">
        <f t="shared" si="508"/>
        <v>0.01764390662</v>
      </c>
      <c r="S172" s="21">
        <f t="shared" si="508"/>
        <v>0.01838146263</v>
      </c>
      <c r="T172" s="21">
        <f t="shared" si="508"/>
        <v>-0.01378786932</v>
      </c>
      <c r="U172" s="21">
        <f t="shared" si="508"/>
        <v>-0.004419784856</v>
      </c>
      <c r="V172" s="23">
        <f t="shared" si="508"/>
        <v>0.04839654086</v>
      </c>
      <c r="X172" s="15">
        <v>4.0</v>
      </c>
      <c r="Y172" s="1">
        <v>10.0</v>
      </c>
      <c r="Z172" s="16" t="s">
        <v>17</v>
      </c>
      <c r="AA172" s="16" t="s">
        <v>17</v>
      </c>
      <c r="AB172" s="1">
        <v>1.0</v>
      </c>
      <c r="AC172" s="16" t="s">
        <v>17</v>
      </c>
      <c r="AD172" s="1">
        <v>2.0</v>
      </c>
      <c r="AE172" s="1">
        <v>1.0</v>
      </c>
      <c r="AF172" s="1">
        <v>14.0</v>
      </c>
      <c r="AG172" s="17">
        <v>122.0</v>
      </c>
      <c r="AI172" s="18">
        <f t="shared" si="5"/>
        <v>15150.59</v>
      </c>
      <c r="AJ172" s="24">
        <f t="shared" si="10"/>
        <v>0.000207934312</v>
      </c>
      <c r="AL172" s="20">
        <f t="shared" ref="AL172:AM172" si="509">X172*B172/$AI172</f>
        <v>0.07383474835</v>
      </c>
      <c r="AM172" s="21">
        <f t="shared" si="509"/>
        <v>0.1149130166</v>
      </c>
      <c r="AN172" s="22" t="s">
        <v>17</v>
      </c>
      <c r="AO172" s="22" t="s">
        <v>17</v>
      </c>
      <c r="AP172" s="21">
        <f t="shared" si="7"/>
        <v>0.04971423555</v>
      </c>
      <c r="AQ172" s="22" t="s">
        <v>17</v>
      </c>
      <c r="AR172" s="21">
        <f t="shared" ref="AR172:AU172" si="510">AD172*H172/$AI172</f>
        <v>0.0869735106</v>
      </c>
      <c r="AS172" s="21">
        <f t="shared" si="510"/>
        <v>0.3399240558</v>
      </c>
      <c r="AT172" s="21">
        <f t="shared" si="510"/>
        <v>0.2732804465</v>
      </c>
      <c r="AU172" s="23">
        <f t="shared" si="510"/>
        <v>0.06135998664</v>
      </c>
    </row>
    <row r="173" ht="15.75" customHeight="1">
      <c r="A173" s="9">
        <v>45740.0</v>
      </c>
      <c r="B173" s="10">
        <v>280.44</v>
      </c>
      <c r="C173" s="10">
        <v>185.37</v>
      </c>
      <c r="D173" s="10">
        <v>243.83</v>
      </c>
      <c r="E173" s="10">
        <v>57.91</v>
      </c>
      <c r="F173" s="10">
        <v>780.8</v>
      </c>
      <c r="G173" s="10">
        <v>133.67</v>
      </c>
      <c r="H173" s="10">
        <v>658.45</v>
      </c>
      <c r="I173" s="10">
        <v>5054.7</v>
      </c>
      <c r="J173" s="10">
        <v>302.1</v>
      </c>
      <c r="K173" s="11">
        <v>7.34</v>
      </c>
      <c r="M173" s="20">
        <f t="shared" ref="M173:V173" si="511">LN(B173/B172)</f>
        <v>0.002785218726</v>
      </c>
      <c r="N173" s="21">
        <f t="shared" si="511"/>
        <v>0.06272398097</v>
      </c>
      <c r="O173" s="21">
        <f t="shared" si="511"/>
        <v>0.005799502116</v>
      </c>
      <c r="P173" s="21">
        <f t="shared" si="511"/>
        <v>0.02464944309</v>
      </c>
      <c r="Q173" s="21">
        <f t="shared" si="511"/>
        <v>0.03598823832</v>
      </c>
      <c r="R173" s="21">
        <f t="shared" si="511"/>
        <v>0.01629118163</v>
      </c>
      <c r="S173" s="21">
        <f t="shared" si="511"/>
        <v>-0.000607302835</v>
      </c>
      <c r="T173" s="21">
        <f t="shared" si="511"/>
        <v>-0.01868791984</v>
      </c>
      <c r="U173" s="21">
        <f t="shared" si="511"/>
        <v>0.02127739845</v>
      </c>
      <c r="V173" s="23">
        <f t="shared" si="511"/>
        <v>-0.03743752707</v>
      </c>
      <c r="X173" s="15">
        <v>4.0</v>
      </c>
      <c r="Y173" s="1">
        <v>10.0</v>
      </c>
      <c r="Z173" s="16" t="s">
        <v>17</v>
      </c>
      <c r="AA173" s="16" t="s">
        <v>17</v>
      </c>
      <c r="AB173" s="1">
        <v>1.0</v>
      </c>
      <c r="AC173" s="16" t="s">
        <v>17</v>
      </c>
      <c r="AD173" s="1">
        <v>2.0</v>
      </c>
      <c r="AE173" s="1">
        <v>1.0</v>
      </c>
      <c r="AF173" s="1">
        <v>14.0</v>
      </c>
      <c r="AG173" s="17">
        <v>122.0</v>
      </c>
      <c r="AI173" s="18">
        <f t="shared" si="5"/>
        <v>15252.74</v>
      </c>
      <c r="AJ173" s="24">
        <f t="shared" si="10"/>
        <v>0.006719683954</v>
      </c>
      <c r="AL173" s="20">
        <f t="shared" ref="AL173:AM173" si="512">X173*B173/$AI173</f>
        <v>0.07354481883</v>
      </c>
      <c r="AM173" s="21">
        <f t="shared" si="512"/>
        <v>0.1215322624</v>
      </c>
      <c r="AN173" s="22" t="s">
        <v>17</v>
      </c>
      <c r="AO173" s="22" t="s">
        <v>17</v>
      </c>
      <c r="AP173" s="21">
        <f t="shared" si="7"/>
        <v>0.05119080244</v>
      </c>
      <c r="AQ173" s="22" t="s">
        <v>17</v>
      </c>
      <c r="AR173" s="21">
        <f t="shared" ref="AR173:AU173" si="513">AD173*H173/$AI173</f>
        <v>0.08633858572</v>
      </c>
      <c r="AS173" s="21">
        <f t="shared" si="513"/>
        <v>0.331396195</v>
      </c>
      <c r="AT173" s="21">
        <f t="shared" si="513"/>
        <v>0.277287884</v>
      </c>
      <c r="AU173" s="23">
        <f t="shared" si="513"/>
        <v>0.05870945155</v>
      </c>
    </row>
    <row r="174" ht="15.75" customHeight="1">
      <c r="A174" s="9">
        <v>45741.0</v>
      </c>
      <c r="B174" s="10">
        <v>279.11</v>
      </c>
      <c r="C174" s="10">
        <v>181.12</v>
      </c>
      <c r="D174" s="10">
        <v>242.25</v>
      </c>
      <c r="E174" s="10">
        <v>57.65</v>
      </c>
      <c r="F174" s="10">
        <v>772.85</v>
      </c>
      <c r="G174" s="10">
        <v>131.03</v>
      </c>
      <c r="H174" s="10">
        <v>653.0</v>
      </c>
      <c r="I174" s="10">
        <v>5185.05</v>
      </c>
      <c r="J174" s="10">
        <v>300.03</v>
      </c>
      <c r="K174" s="11">
        <v>7.15</v>
      </c>
      <c r="M174" s="20">
        <f t="shared" ref="M174:V174" si="514">LN(B174/B173)</f>
        <v>-0.004753828987</v>
      </c>
      <c r="N174" s="21">
        <f t="shared" si="514"/>
        <v>-0.02319403273</v>
      </c>
      <c r="O174" s="21">
        <f t="shared" si="514"/>
        <v>-0.006501010388</v>
      </c>
      <c r="P174" s="21">
        <f t="shared" si="514"/>
        <v>-0.004499834523</v>
      </c>
      <c r="Q174" s="21">
        <f t="shared" si="514"/>
        <v>-0.0102340545</v>
      </c>
      <c r="R174" s="21">
        <f t="shared" si="514"/>
        <v>-0.01994777137</v>
      </c>
      <c r="S174" s="21">
        <f t="shared" si="514"/>
        <v>-0.00831145888</v>
      </c>
      <c r="T174" s="21">
        <f t="shared" si="514"/>
        <v>0.02546098131</v>
      </c>
      <c r="U174" s="21">
        <f t="shared" si="514"/>
        <v>-0.006875618736</v>
      </c>
      <c r="V174" s="23">
        <f t="shared" si="514"/>
        <v>-0.02622648592</v>
      </c>
      <c r="X174" s="15">
        <v>4.0</v>
      </c>
      <c r="Y174" s="1">
        <v>10.0</v>
      </c>
      <c r="Z174" s="16" t="s">
        <v>17</v>
      </c>
      <c r="AA174" s="16" t="s">
        <v>17</v>
      </c>
      <c r="AB174" s="1">
        <v>1.0</v>
      </c>
      <c r="AC174" s="16" t="s">
        <v>17</v>
      </c>
      <c r="AD174" s="1">
        <v>2.0</v>
      </c>
      <c r="AE174" s="1">
        <v>1.0</v>
      </c>
      <c r="AF174" s="1">
        <v>14.0</v>
      </c>
      <c r="AG174" s="17">
        <v>122.0</v>
      </c>
      <c r="AI174" s="18">
        <f t="shared" si="5"/>
        <v>15264.26</v>
      </c>
      <c r="AJ174" s="24">
        <f t="shared" si="10"/>
        <v>0.0007549890584</v>
      </c>
      <c r="AL174" s="20">
        <f t="shared" ref="AL174:AM174" si="515">X174*B174/$AI174</f>
        <v>0.0731407877</v>
      </c>
      <c r="AM174" s="21">
        <f t="shared" si="515"/>
        <v>0.1186562598</v>
      </c>
      <c r="AN174" s="22" t="s">
        <v>17</v>
      </c>
      <c r="AO174" s="22" t="s">
        <v>17</v>
      </c>
      <c r="AP174" s="21">
        <f t="shared" si="7"/>
        <v>0.05063134407</v>
      </c>
      <c r="AQ174" s="22" t="s">
        <v>17</v>
      </c>
      <c r="AR174" s="21">
        <f t="shared" ref="AR174:AU174" si="516">AD174*H174/$AI174</f>
        <v>0.08555933927</v>
      </c>
      <c r="AS174" s="21">
        <f t="shared" si="516"/>
        <v>0.3396856448</v>
      </c>
      <c r="AT174" s="21">
        <f t="shared" si="516"/>
        <v>0.2751800611</v>
      </c>
      <c r="AU174" s="23">
        <f t="shared" si="516"/>
        <v>0.05714656328</v>
      </c>
    </row>
    <row r="175" ht="15.75" customHeight="1">
      <c r="A175" s="9">
        <v>45742.0</v>
      </c>
      <c r="B175" s="10">
        <v>273.01</v>
      </c>
      <c r="C175" s="10">
        <v>175.91</v>
      </c>
      <c r="D175" s="10">
        <v>239.72</v>
      </c>
      <c r="E175" s="10">
        <v>57.43</v>
      </c>
      <c r="F175" s="10">
        <v>764.0</v>
      </c>
      <c r="G175" s="10">
        <v>129.09</v>
      </c>
      <c r="H175" s="10">
        <v>652.4</v>
      </c>
      <c r="I175" s="10">
        <v>5321.95</v>
      </c>
      <c r="J175" s="10">
        <v>299.54</v>
      </c>
      <c r="K175" s="11">
        <v>7.04</v>
      </c>
      <c r="M175" s="20">
        <f t="shared" ref="M175:V175" si="517">LN(B175/B174)</f>
        <v>-0.0220975448</v>
      </c>
      <c r="N175" s="21">
        <f t="shared" si="517"/>
        <v>-0.0291872944</v>
      </c>
      <c r="O175" s="21">
        <f t="shared" si="517"/>
        <v>-0.01049867518</v>
      </c>
      <c r="P175" s="21">
        <f t="shared" si="517"/>
        <v>-0.003823431839</v>
      </c>
      <c r="Q175" s="21">
        <f t="shared" si="517"/>
        <v>-0.01151719143</v>
      </c>
      <c r="R175" s="21">
        <f t="shared" si="517"/>
        <v>-0.0149164691</v>
      </c>
      <c r="S175" s="21">
        <f t="shared" si="517"/>
        <v>-0.0009192585296</v>
      </c>
      <c r="T175" s="21">
        <f t="shared" si="517"/>
        <v>0.02606029271</v>
      </c>
      <c r="U175" s="21">
        <f t="shared" si="517"/>
        <v>-0.001634505092</v>
      </c>
      <c r="V175" s="23">
        <f t="shared" si="517"/>
        <v>-0.01550418654</v>
      </c>
      <c r="X175" s="15">
        <v>4.0</v>
      </c>
      <c r="Y175" s="1">
        <v>10.0</v>
      </c>
      <c r="Z175" s="16" t="s">
        <v>17</v>
      </c>
      <c r="AA175" s="16" t="s">
        <v>17</v>
      </c>
      <c r="AB175" s="1">
        <v>1.0</v>
      </c>
      <c r="AC175" s="16" t="s">
        <v>17</v>
      </c>
      <c r="AD175" s="1">
        <v>2.0</v>
      </c>
      <c r="AE175" s="1">
        <v>1.0</v>
      </c>
      <c r="AF175" s="1">
        <v>14.0</v>
      </c>
      <c r="AG175" s="17">
        <v>122.0</v>
      </c>
      <c r="AI175" s="18">
        <f t="shared" si="5"/>
        <v>15294.33</v>
      </c>
      <c r="AJ175" s="24">
        <f t="shared" si="10"/>
        <v>0.001968023374</v>
      </c>
      <c r="AL175" s="20">
        <f t="shared" ref="AL175:AM175" si="518">X175*B175/$AI175</f>
        <v>0.071401624</v>
      </c>
      <c r="AM175" s="21">
        <f t="shared" si="518"/>
        <v>0.11501648</v>
      </c>
      <c r="AN175" s="22" t="s">
        <v>17</v>
      </c>
      <c r="AO175" s="22" t="s">
        <v>17</v>
      </c>
      <c r="AP175" s="21">
        <f t="shared" si="7"/>
        <v>0.04995315257</v>
      </c>
      <c r="AQ175" s="22" t="s">
        <v>17</v>
      </c>
      <c r="AR175" s="21">
        <f t="shared" ref="AR175:AU175" si="519">AD175*H175/$AI175</f>
        <v>0.08531266162</v>
      </c>
      <c r="AS175" s="21">
        <f t="shared" si="519"/>
        <v>0.3479688224</v>
      </c>
      <c r="AT175" s="21">
        <f t="shared" si="519"/>
        <v>0.2741905007</v>
      </c>
      <c r="AU175" s="23">
        <f t="shared" si="519"/>
        <v>0.05615675875</v>
      </c>
    </row>
    <row r="176" ht="15.75" customHeight="1">
      <c r="A176" s="9">
        <v>45743.0</v>
      </c>
      <c r="B176" s="10">
        <v>276.06</v>
      </c>
      <c r="C176" s="10">
        <v>180.07</v>
      </c>
      <c r="D176" s="10">
        <v>242.17</v>
      </c>
      <c r="E176" s="10">
        <v>57.01</v>
      </c>
      <c r="F176" s="10">
        <v>772.3</v>
      </c>
      <c r="G176" s="10">
        <v>130.36</v>
      </c>
      <c r="H176" s="10">
        <v>656.4</v>
      </c>
      <c r="I176" s="10">
        <v>5422.3</v>
      </c>
      <c r="J176" s="10">
        <v>300.65</v>
      </c>
      <c r="K176" s="11">
        <v>6.92</v>
      </c>
      <c r="M176" s="20">
        <f t="shared" ref="M176:V176" si="520">LN(B176/B175)</f>
        <v>0.01110980884</v>
      </c>
      <c r="N176" s="21">
        <f t="shared" si="520"/>
        <v>0.02337316357</v>
      </c>
      <c r="O176" s="21">
        <f t="shared" si="520"/>
        <v>0.01016838328</v>
      </c>
      <c r="P176" s="21">
        <f t="shared" si="520"/>
        <v>-0.007340123833</v>
      </c>
      <c r="Q176" s="21">
        <f t="shared" si="520"/>
        <v>0.01080528641</v>
      </c>
      <c r="R176" s="21">
        <f t="shared" si="520"/>
        <v>0.009790018451</v>
      </c>
      <c r="S176" s="21">
        <f t="shared" si="520"/>
        <v>0.006112488469</v>
      </c>
      <c r="T176" s="21">
        <f t="shared" si="520"/>
        <v>0.01868030214</v>
      </c>
      <c r="U176" s="21">
        <f t="shared" si="520"/>
        <v>0.003698832921</v>
      </c>
      <c r="V176" s="23">
        <f t="shared" si="520"/>
        <v>-0.01719240054</v>
      </c>
      <c r="X176" s="15">
        <v>4.0</v>
      </c>
      <c r="Y176" s="1">
        <v>10.0</v>
      </c>
      <c r="Z176" s="16" t="s">
        <v>17</v>
      </c>
      <c r="AA176" s="16" t="s">
        <v>17</v>
      </c>
      <c r="AB176" s="1">
        <v>1.0</v>
      </c>
      <c r="AC176" s="16" t="s">
        <v>17</v>
      </c>
      <c r="AD176" s="1">
        <v>2.0</v>
      </c>
      <c r="AE176" s="1">
        <v>1.0</v>
      </c>
      <c r="AF176" s="1">
        <v>14.0</v>
      </c>
      <c r="AG176" s="17">
        <v>122.0</v>
      </c>
      <c r="AI176" s="18">
        <f t="shared" si="5"/>
        <v>15465.68</v>
      </c>
      <c r="AJ176" s="24">
        <f t="shared" si="10"/>
        <v>0.01114120395</v>
      </c>
      <c r="AL176" s="20">
        <f t="shared" ref="AL176:AM176" si="521">X176*B176/$AI176</f>
        <v>0.07139938237</v>
      </c>
      <c r="AM176" s="21">
        <f t="shared" si="521"/>
        <v>0.1164319965</v>
      </c>
      <c r="AN176" s="22" t="s">
        <v>17</v>
      </c>
      <c r="AO176" s="22" t="s">
        <v>17</v>
      </c>
      <c r="AP176" s="21">
        <f t="shared" si="7"/>
        <v>0.04993637525</v>
      </c>
      <c r="AQ176" s="22" t="s">
        <v>17</v>
      </c>
      <c r="AR176" s="21">
        <f t="shared" ref="AR176:AU176" si="522">AD176*H176/$AI176</f>
        <v>0.0848847254</v>
      </c>
      <c r="AS176" s="21">
        <f t="shared" si="522"/>
        <v>0.3506021074</v>
      </c>
      <c r="AT176" s="21">
        <f t="shared" si="522"/>
        <v>0.272157448</v>
      </c>
      <c r="AU176" s="23">
        <f t="shared" si="522"/>
        <v>0.05458796509</v>
      </c>
    </row>
    <row r="177" ht="15.75" customHeight="1">
      <c r="A177" s="9">
        <v>45744.0</v>
      </c>
      <c r="B177" s="10">
        <v>278.47</v>
      </c>
      <c r="C177" s="10">
        <v>179.93</v>
      </c>
      <c r="D177" s="10">
        <v>246.38</v>
      </c>
      <c r="E177" s="10">
        <v>56.66</v>
      </c>
      <c r="F177" s="10">
        <v>771.5</v>
      </c>
      <c r="G177" s="10">
        <v>127.7</v>
      </c>
      <c r="H177" s="10">
        <v>636.25</v>
      </c>
      <c r="I177" s="10">
        <v>5325.15</v>
      </c>
      <c r="J177" s="10">
        <v>301.32</v>
      </c>
      <c r="K177" s="11">
        <v>6.8</v>
      </c>
      <c r="M177" s="20">
        <f t="shared" ref="M177:V177" si="523">LN(B177/B176)</f>
        <v>0.008692100242</v>
      </c>
      <c r="N177" s="21">
        <f t="shared" si="523"/>
        <v>-0.000777777817</v>
      </c>
      <c r="O177" s="21">
        <f t="shared" si="523"/>
        <v>0.01723510066</v>
      </c>
      <c r="P177" s="21">
        <f t="shared" si="523"/>
        <v>-0.006158196641</v>
      </c>
      <c r="Q177" s="21">
        <f t="shared" si="523"/>
        <v>-0.001036403772</v>
      </c>
      <c r="R177" s="21">
        <f t="shared" si="523"/>
        <v>-0.02061609093</v>
      </c>
      <c r="S177" s="21">
        <f t="shared" si="523"/>
        <v>-0.03117879135</v>
      </c>
      <c r="T177" s="21">
        <f t="shared" si="523"/>
        <v>-0.01807919947</v>
      </c>
      <c r="U177" s="21">
        <f t="shared" si="523"/>
        <v>0.002226025472</v>
      </c>
      <c r="V177" s="23">
        <f t="shared" si="523"/>
        <v>-0.01749315745</v>
      </c>
      <c r="X177" s="15">
        <v>4.0</v>
      </c>
      <c r="Y177" s="1">
        <v>10.0</v>
      </c>
      <c r="Z177" s="16" t="s">
        <v>17</v>
      </c>
      <c r="AA177" s="16" t="s">
        <v>17</v>
      </c>
      <c r="AB177" s="1">
        <v>1.0</v>
      </c>
      <c r="AC177" s="16" t="s">
        <v>17</v>
      </c>
      <c r="AD177" s="1">
        <v>2.0</v>
      </c>
      <c r="AE177" s="1">
        <v>1.0</v>
      </c>
      <c r="AF177" s="1">
        <v>14.0</v>
      </c>
      <c r="AG177" s="17">
        <v>122.0</v>
      </c>
      <c r="AI177" s="18">
        <f t="shared" si="5"/>
        <v>15330.41</v>
      </c>
      <c r="AJ177" s="24">
        <f t="shared" si="10"/>
        <v>-0.008784937955</v>
      </c>
      <c r="AL177" s="20">
        <f t="shared" ref="AL177:AM177" si="524">X177*B177/$AI177</f>
        <v>0.07265820027</v>
      </c>
      <c r="AM177" s="21">
        <f t="shared" si="524"/>
        <v>0.1173680286</v>
      </c>
      <c r="AN177" s="22" t="s">
        <v>17</v>
      </c>
      <c r="AO177" s="22" t="s">
        <v>17</v>
      </c>
      <c r="AP177" s="21">
        <f t="shared" si="7"/>
        <v>0.05032481193</v>
      </c>
      <c r="AQ177" s="22" t="s">
        <v>17</v>
      </c>
      <c r="AR177" s="21">
        <f t="shared" ref="AR177:AU177" si="525">AD177*H177/$AI177</f>
        <v>0.08300495551</v>
      </c>
      <c r="AS177" s="21">
        <f t="shared" si="525"/>
        <v>0.347358616</v>
      </c>
      <c r="AT177" s="21">
        <f t="shared" si="525"/>
        <v>0.2751707228</v>
      </c>
      <c r="AU177" s="23">
        <f t="shared" si="525"/>
        <v>0.0541146649</v>
      </c>
    </row>
    <row r="178" ht="15.75" customHeight="1">
      <c r="A178" s="9">
        <v>45748.0</v>
      </c>
      <c r="B178" s="10">
        <v>284.6</v>
      </c>
      <c r="C178" s="10">
        <v>177.68</v>
      </c>
      <c r="D178" s="10">
        <v>248.07</v>
      </c>
      <c r="E178" s="10">
        <v>55.75</v>
      </c>
      <c r="F178" s="10">
        <v>771.7</v>
      </c>
      <c r="G178" s="10">
        <v>131.24</v>
      </c>
      <c r="H178" s="10">
        <v>634.75</v>
      </c>
      <c r="I178" s="10">
        <v>5576.75</v>
      </c>
      <c r="J178" s="10">
        <v>292.0</v>
      </c>
      <c r="K178" s="11">
        <v>8.1</v>
      </c>
      <c r="M178" s="20">
        <f t="shared" ref="M178:V178" si="526">LN(B178/B177)</f>
        <v>0.02177435202</v>
      </c>
      <c r="N178" s="21">
        <f t="shared" si="526"/>
        <v>-0.01258370678</v>
      </c>
      <c r="O178" s="21">
        <f t="shared" si="526"/>
        <v>0.006835904868</v>
      </c>
      <c r="P178" s="21">
        <f t="shared" si="526"/>
        <v>-0.01619108406</v>
      </c>
      <c r="Q178" s="21">
        <f t="shared" si="526"/>
        <v>0.0002592016603</v>
      </c>
      <c r="R178" s="21">
        <f t="shared" si="526"/>
        <v>0.02734394505</v>
      </c>
      <c r="S178" s="21">
        <f t="shared" si="526"/>
        <v>-0.00236034728</v>
      </c>
      <c r="T178" s="21">
        <f t="shared" si="526"/>
        <v>0.04616528922</v>
      </c>
      <c r="U178" s="21">
        <f t="shared" si="526"/>
        <v>-0.03141902069</v>
      </c>
      <c r="V178" s="23">
        <f t="shared" si="526"/>
        <v>0.1749414495</v>
      </c>
      <c r="X178" s="15">
        <v>4.0</v>
      </c>
      <c r="Y178" s="1">
        <v>10.0</v>
      </c>
      <c r="Z178" s="16" t="s">
        <v>17</v>
      </c>
      <c r="AA178" s="16" t="s">
        <v>17</v>
      </c>
      <c r="AB178" s="1">
        <v>1.0</v>
      </c>
      <c r="AC178" s="16" t="s">
        <v>17</v>
      </c>
      <c r="AD178" s="1">
        <v>2.0</v>
      </c>
      <c r="AE178" s="1">
        <v>1.0</v>
      </c>
      <c r="AF178" s="1">
        <v>14.0</v>
      </c>
      <c r="AG178" s="17">
        <v>122.0</v>
      </c>
      <c r="AI178" s="18">
        <f t="shared" si="5"/>
        <v>15609.35</v>
      </c>
      <c r="AJ178" s="24">
        <f t="shared" si="10"/>
        <v>0.01803165622</v>
      </c>
      <c r="AL178" s="20">
        <f t="shared" ref="AL178:AM178" si="527">X178*B178/$AI178</f>
        <v>0.07293064734</v>
      </c>
      <c r="AM178" s="21">
        <f t="shared" si="527"/>
        <v>0.1138292113</v>
      </c>
      <c r="AN178" s="22" t="s">
        <v>17</v>
      </c>
      <c r="AO178" s="22" t="s">
        <v>17</v>
      </c>
      <c r="AP178" s="21">
        <f t="shared" si="7"/>
        <v>0.04943831742</v>
      </c>
      <c r="AQ178" s="22" t="s">
        <v>17</v>
      </c>
      <c r="AR178" s="21">
        <f t="shared" ref="AR178:AU178" si="528">AD178*H178/$AI178</f>
        <v>0.08132945959</v>
      </c>
      <c r="AS178" s="21">
        <f t="shared" si="528"/>
        <v>0.3572698415</v>
      </c>
      <c r="AT178" s="21">
        <f t="shared" si="528"/>
        <v>0.2618943133</v>
      </c>
      <c r="AU178" s="23">
        <f t="shared" si="528"/>
        <v>0.0633082095</v>
      </c>
    </row>
    <row r="179" ht="15.75" customHeight="1">
      <c r="A179" s="9">
        <v>45749.0</v>
      </c>
      <c r="B179" s="10">
        <v>286.8</v>
      </c>
      <c r="C179" s="10">
        <v>178.81</v>
      </c>
      <c r="D179" s="10">
        <v>250.64</v>
      </c>
      <c r="E179" s="10">
        <v>57.43</v>
      </c>
      <c r="F179" s="10">
        <v>775.95</v>
      </c>
      <c r="G179" s="10">
        <v>131.31</v>
      </c>
      <c r="H179" s="10">
        <v>654.45</v>
      </c>
      <c r="I179" s="10">
        <v>5682.5</v>
      </c>
      <c r="J179" s="10">
        <v>282.4</v>
      </c>
      <c r="K179" s="11">
        <v>8.22</v>
      </c>
      <c r="M179" s="20">
        <f t="shared" ref="M179:V179" si="529">LN(B179/B178)</f>
        <v>0.00770042307</v>
      </c>
      <c r="N179" s="21">
        <f t="shared" si="529"/>
        <v>0.006339610001</v>
      </c>
      <c r="O179" s="21">
        <f t="shared" si="529"/>
        <v>0.01030668224</v>
      </c>
      <c r="P179" s="21">
        <f t="shared" si="529"/>
        <v>0.02968940454</v>
      </c>
      <c r="Q179" s="21">
        <f t="shared" si="529"/>
        <v>0.005492211654</v>
      </c>
      <c r="R179" s="21">
        <f t="shared" si="529"/>
        <v>0.000533231778</v>
      </c>
      <c r="S179" s="21">
        <f t="shared" si="529"/>
        <v>0.03056396765</v>
      </c>
      <c r="T179" s="21">
        <f t="shared" si="529"/>
        <v>0.01878510731</v>
      </c>
      <c r="U179" s="21">
        <f t="shared" si="529"/>
        <v>-0.03342929665</v>
      </c>
      <c r="V179" s="23">
        <f t="shared" si="529"/>
        <v>0.01470614739</v>
      </c>
      <c r="X179" s="15">
        <v>4.0</v>
      </c>
      <c r="Y179" s="1">
        <v>10.0</v>
      </c>
      <c r="Z179" s="16" t="s">
        <v>17</v>
      </c>
      <c r="AA179" s="16" t="s">
        <v>17</v>
      </c>
      <c r="AB179" s="1">
        <v>1.0</v>
      </c>
      <c r="AC179" s="16" t="s">
        <v>17</v>
      </c>
      <c r="AD179" s="1">
        <v>2.0</v>
      </c>
      <c r="AE179" s="1">
        <v>1.0</v>
      </c>
      <c r="AF179" s="1">
        <v>14.0</v>
      </c>
      <c r="AG179" s="17">
        <v>122.0</v>
      </c>
      <c r="AI179" s="18">
        <f t="shared" si="5"/>
        <v>15659.09</v>
      </c>
      <c r="AJ179" s="24">
        <f t="shared" si="10"/>
        <v>0.003181485354</v>
      </c>
      <c r="AL179" s="20">
        <f t="shared" ref="AL179:AM179" si="530">X179*B179/$AI179</f>
        <v>0.07326096216</v>
      </c>
      <c r="AM179" s="21">
        <f t="shared" si="530"/>
        <v>0.1141892664</v>
      </c>
      <c r="AN179" s="22" t="s">
        <v>17</v>
      </c>
      <c r="AO179" s="22" t="s">
        <v>17</v>
      </c>
      <c r="AP179" s="21">
        <f t="shared" si="7"/>
        <v>0.04955268793</v>
      </c>
      <c r="AQ179" s="22" t="s">
        <v>17</v>
      </c>
      <c r="AR179" s="21">
        <f t="shared" ref="AR179:AU179" si="531">AD179*H179/$AI179</f>
        <v>0.08358723272</v>
      </c>
      <c r="AS179" s="21">
        <f t="shared" si="531"/>
        <v>0.3628882649</v>
      </c>
      <c r="AT179" s="21">
        <f t="shared" si="531"/>
        <v>0.2524795502</v>
      </c>
      <c r="AU179" s="23">
        <f t="shared" si="531"/>
        <v>0.06404203565</v>
      </c>
    </row>
    <row r="180" ht="15.75" customHeight="1">
      <c r="A180" s="9">
        <v>45750.0</v>
      </c>
      <c r="B180" s="10">
        <v>286.8</v>
      </c>
      <c r="C180" s="10">
        <v>182.16</v>
      </c>
      <c r="D180" s="10">
        <v>243.31</v>
      </c>
      <c r="E180" s="10">
        <v>57.49</v>
      </c>
      <c r="F180" s="10">
        <v>779.2</v>
      </c>
      <c r="G180" s="10">
        <v>131.06</v>
      </c>
      <c r="H180" s="10">
        <v>651.25</v>
      </c>
      <c r="I180" s="10">
        <v>5675.3</v>
      </c>
      <c r="J180" s="10">
        <v>287.5</v>
      </c>
      <c r="K180" s="11">
        <v>8.19</v>
      </c>
      <c r="M180" s="20">
        <f t="shared" ref="M180:V180" si="532">LN(B180/B179)</f>
        <v>0</v>
      </c>
      <c r="N180" s="21">
        <f t="shared" si="532"/>
        <v>0.01856163217</v>
      </c>
      <c r="O180" s="21">
        <f t="shared" si="532"/>
        <v>-0.02968129618</v>
      </c>
      <c r="P180" s="21">
        <f t="shared" si="532"/>
        <v>0.001044204759</v>
      </c>
      <c r="Q180" s="21">
        <f t="shared" si="532"/>
        <v>0.004179667211</v>
      </c>
      <c r="R180" s="21">
        <f t="shared" si="532"/>
        <v>-0.00190570626</v>
      </c>
      <c r="S180" s="21">
        <f t="shared" si="532"/>
        <v>-0.00490159517</v>
      </c>
      <c r="T180" s="21">
        <f t="shared" si="532"/>
        <v>-0.001267851338</v>
      </c>
      <c r="U180" s="21">
        <f t="shared" si="532"/>
        <v>0.01789835462</v>
      </c>
      <c r="V180" s="23">
        <f t="shared" si="532"/>
        <v>-0.003656311203</v>
      </c>
      <c r="X180" s="15">
        <v>4.0</v>
      </c>
      <c r="Y180" s="1">
        <v>10.0</v>
      </c>
      <c r="Z180" s="16" t="s">
        <v>17</v>
      </c>
      <c r="AA180" s="16" t="s">
        <v>17</v>
      </c>
      <c r="AB180" s="1">
        <v>1.0</v>
      </c>
      <c r="AC180" s="16" t="s">
        <v>17</v>
      </c>
      <c r="AD180" s="1">
        <v>2.0</v>
      </c>
      <c r="AE180" s="1">
        <v>1.0</v>
      </c>
      <c r="AF180" s="1">
        <v>14.0</v>
      </c>
      <c r="AG180" s="17">
        <v>122.0</v>
      </c>
      <c r="AI180" s="18">
        <f t="shared" si="5"/>
        <v>15749.98</v>
      </c>
      <c r="AJ180" s="24">
        <f t="shared" si="10"/>
        <v>0.005787516389</v>
      </c>
      <c r="AL180" s="20">
        <f t="shared" ref="AL180:AM180" si="533">X180*B180/$AI180</f>
        <v>0.07283818773</v>
      </c>
      <c r="AM180" s="21">
        <f t="shared" si="533"/>
        <v>0.1156572897</v>
      </c>
      <c r="AN180" s="22" t="s">
        <v>17</v>
      </c>
      <c r="AO180" s="22" t="s">
        <v>17</v>
      </c>
      <c r="AP180" s="21">
        <f t="shared" si="7"/>
        <v>0.0494730787</v>
      </c>
      <c r="AQ180" s="22" t="s">
        <v>17</v>
      </c>
      <c r="AR180" s="21">
        <f t="shared" ref="AR180:AU180" si="534">AD180*H180/$AI180</f>
        <v>0.08269851771</v>
      </c>
      <c r="AS180" s="21">
        <f t="shared" si="534"/>
        <v>0.3603369655</v>
      </c>
      <c r="AT180" s="21">
        <f t="shared" si="534"/>
        <v>0.2555558801</v>
      </c>
      <c r="AU180" s="23">
        <f t="shared" si="534"/>
        <v>0.06344008056</v>
      </c>
    </row>
    <row r="181" ht="15.75" customHeight="1">
      <c r="A181" s="9">
        <v>45751.0</v>
      </c>
      <c r="B181" s="10">
        <v>279.45</v>
      </c>
      <c r="C181" s="10">
        <v>176.95</v>
      </c>
      <c r="D181" s="10">
        <v>226.01</v>
      </c>
      <c r="E181" s="10">
        <v>55.36</v>
      </c>
      <c r="F181" s="10">
        <v>767.45</v>
      </c>
      <c r="G181" s="10">
        <v>130.14</v>
      </c>
      <c r="H181" s="10">
        <v>637.7</v>
      </c>
      <c r="I181" s="10">
        <v>5562.85</v>
      </c>
      <c r="J181" s="10">
        <v>280.0</v>
      </c>
      <c r="K181" s="11">
        <v>7.91</v>
      </c>
      <c r="M181" s="20">
        <f t="shared" ref="M181:V181" si="535">LN(B181/B180)</f>
        <v>-0.02596172301</v>
      </c>
      <c r="N181" s="21">
        <f t="shared" si="535"/>
        <v>-0.02901821496</v>
      </c>
      <c r="O181" s="21">
        <f t="shared" si="535"/>
        <v>-0.07375710438</v>
      </c>
      <c r="P181" s="21">
        <f t="shared" si="535"/>
        <v>-0.03775370833</v>
      </c>
      <c r="Q181" s="21">
        <f t="shared" si="535"/>
        <v>-0.01519442157</v>
      </c>
      <c r="R181" s="21">
        <f t="shared" si="535"/>
        <v>-0.007044439545</v>
      </c>
      <c r="S181" s="21">
        <f t="shared" si="535"/>
        <v>-0.02102563975</v>
      </c>
      <c r="T181" s="21">
        <f t="shared" si="535"/>
        <v>-0.02001285855</v>
      </c>
      <c r="U181" s="21">
        <f t="shared" si="535"/>
        <v>-0.02643325707</v>
      </c>
      <c r="V181" s="23">
        <f t="shared" si="535"/>
        <v>-0.03478611609</v>
      </c>
      <c r="X181" s="15">
        <v>4.0</v>
      </c>
      <c r="Y181" s="1">
        <v>10.0</v>
      </c>
      <c r="Z181" s="16" t="s">
        <v>17</v>
      </c>
      <c r="AA181" s="16" t="s">
        <v>17</v>
      </c>
      <c r="AB181" s="1">
        <v>1.0</v>
      </c>
      <c r="AC181" s="16" t="s">
        <v>17</v>
      </c>
      <c r="AD181" s="1">
        <v>2.0</v>
      </c>
      <c r="AE181" s="1">
        <v>1.0</v>
      </c>
      <c r="AF181" s="1">
        <v>14.0</v>
      </c>
      <c r="AG181" s="17">
        <v>122.0</v>
      </c>
      <c r="AI181" s="18">
        <f t="shared" si="5"/>
        <v>15378.02</v>
      </c>
      <c r="AJ181" s="24">
        <f t="shared" si="10"/>
        <v>-0.02389987826</v>
      </c>
      <c r="AL181" s="20">
        <f t="shared" ref="AL181:AM181" si="536">X181*B181/$AI181</f>
        <v>0.07268816141</v>
      </c>
      <c r="AM181" s="21">
        <f t="shared" si="536"/>
        <v>0.1150668291</v>
      </c>
      <c r="AN181" s="22" t="s">
        <v>17</v>
      </c>
      <c r="AO181" s="22" t="s">
        <v>17</v>
      </c>
      <c r="AP181" s="21">
        <f t="shared" si="7"/>
        <v>0.04990564455</v>
      </c>
      <c r="AQ181" s="22" t="s">
        <v>17</v>
      </c>
      <c r="AR181" s="21">
        <f t="shared" ref="AR181:AU181" si="537">AD181*H181/$AI181</f>
        <v>0.0829365549</v>
      </c>
      <c r="AS181" s="21">
        <f t="shared" si="537"/>
        <v>0.3617403281</v>
      </c>
      <c r="AT181" s="21">
        <f t="shared" si="537"/>
        <v>0.2549092796</v>
      </c>
      <c r="AU181" s="23">
        <f t="shared" si="537"/>
        <v>0.0627532023</v>
      </c>
    </row>
    <row r="182" ht="15.75" customHeight="1">
      <c r="A182" s="9">
        <v>45754.0</v>
      </c>
      <c r="B182" s="10">
        <v>273.7</v>
      </c>
      <c r="C182" s="10">
        <v>175.65</v>
      </c>
      <c r="D182" s="10">
        <v>219.84</v>
      </c>
      <c r="E182" s="10">
        <v>52.12</v>
      </c>
      <c r="F182" s="10">
        <v>746.9</v>
      </c>
      <c r="G182" s="10">
        <v>128.09</v>
      </c>
      <c r="H182" s="10">
        <v>614.45</v>
      </c>
      <c r="I182" s="10">
        <v>4740.95</v>
      </c>
      <c r="J182" s="10">
        <v>272.1</v>
      </c>
      <c r="K182" s="11">
        <v>7.36</v>
      </c>
      <c r="M182" s="20">
        <f t="shared" ref="M182:V182" si="538">LN(B182/B181)</f>
        <v>-0.02079076967</v>
      </c>
      <c r="N182" s="21">
        <f t="shared" si="538"/>
        <v>-0.00737382808</v>
      </c>
      <c r="O182" s="21">
        <f t="shared" si="538"/>
        <v>-0.02767923705</v>
      </c>
      <c r="P182" s="21">
        <f t="shared" si="538"/>
        <v>-0.06030855905</v>
      </c>
      <c r="Q182" s="21">
        <f t="shared" si="538"/>
        <v>-0.0271420234</v>
      </c>
      <c r="R182" s="21">
        <f t="shared" si="538"/>
        <v>-0.01587765222</v>
      </c>
      <c r="S182" s="21">
        <f t="shared" si="538"/>
        <v>-0.03714039459</v>
      </c>
      <c r="T182" s="21">
        <f t="shared" si="538"/>
        <v>-0.1598730293</v>
      </c>
      <c r="U182" s="21">
        <f t="shared" si="538"/>
        <v>-0.02861995738</v>
      </c>
      <c r="V182" s="23">
        <f t="shared" si="538"/>
        <v>-0.07206784904</v>
      </c>
      <c r="X182" s="15">
        <v>4.0</v>
      </c>
      <c r="Y182" s="1">
        <v>10.0</v>
      </c>
      <c r="Z182" s="16" t="s">
        <v>17</v>
      </c>
      <c r="AA182" s="16" t="s">
        <v>17</v>
      </c>
      <c r="AB182" s="1">
        <v>1.0</v>
      </c>
      <c r="AC182" s="16" t="s">
        <v>17</v>
      </c>
      <c r="AD182" s="1">
        <v>2.0</v>
      </c>
      <c r="AE182" s="1">
        <v>1.0</v>
      </c>
      <c r="AF182" s="1">
        <v>14.0</v>
      </c>
      <c r="AG182" s="17">
        <v>122.0</v>
      </c>
      <c r="AI182" s="18">
        <f t="shared" si="5"/>
        <v>14275.37</v>
      </c>
      <c r="AJ182" s="24">
        <f t="shared" si="10"/>
        <v>-0.07440354252</v>
      </c>
      <c r="AL182" s="20">
        <f t="shared" ref="AL182:AM182" si="539">X182*B182/$AI182</f>
        <v>0.07669153234</v>
      </c>
      <c r="AM182" s="21">
        <f t="shared" si="539"/>
        <v>0.1230440962</v>
      </c>
      <c r="AN182" s="22" t="s">
        <v>17</v>
      </c>
      <c r="AO182" s="22" t="s">
        <v>17</v>
      </c>
      <c r="AP182" s="21">
        <f t="shared" si="7"/>
        <v>0.05232088555</v>
      </c>
      <c r="AQ182" s="22" t="s">
        <v>17</v>
      </c>
      <c r="AR182" s="21">
        <f t="shared" ref="AR182:AU182" si="540">AD182*H182/$AI182</f>
        <v>0.08608533439</v>
      </c>
      <c r="AS182" s="21">
        <f t="shared" si="540"/>
        <v>0.3321069787</v>
      </c>
      <c r="AT182" s="21">
        <f t="shared" si="540"/>
        <v>0.266851227</v>
      </c>
      <c r="AU182" s="23">
        <f t="shared" si="540"/>
        <v>0.06289994585</v>
      </c>
    </row>
    <row r="183" ht="15.75" customHeight="1">
      <c r="A183" s="9">
        <v>45755.0</v>
      </c>
      <c r="B183" s="10">
        <v>285.9</v>
      </c>
      <c r="C183" s="10">
        <v>172.92</v>
      </c>
      <c r="D183" s="10">
        <v>226.66</v>
      </c>
      <c r="E183" s="10">
        <v>53.08</v>
      </c>
      <c r="F183" s="10">
        <v>768.6</v>
      </c>
      <c r="G183" s="10">
        <v>130.98</v>
      </c>
      <c r="H183" s="10">
        <v>614.5</v>
      </c>
      <c r="I183" s="10">
        <v>4767.2</v>
      </c>
      <c r="J183" s="10">
        <v>281.45</v>
      </c>
      <c r="K183" s="11">
        <v>7.17</v>
      </c>
      <c r="M183" s="20">
        <f t="shared" ref="M183:V183" si="541">LN(B183/B182)</f>
        <v>0.04360948328</v>
      </c>
      <c r="N183" s="21">
        <f t="shared" si="541"/>
        <v>-0.01566431891</v>
      </c>
      <c r="O183" s="21">
        <f t="shared" si="541"/>
        <v>0.03055108827</v>
      </c>
      <c r="P183" s="21">
        <f t="shared" si="541"/>
        <v>0.01825145721</v>
      </c>
      <c r="Q183" s="21">
        <f t="shared" si="541"/>
        <v>0.02863937077</v>
      </c>
      <c r="R183" s="21">
        <f t="shared" si="541"/>
        <v>0.02231149795</v>
      </c>
      <c r="S183" s="21">
        <f t="shared" si="541"/>
        <v>0.00008137027548</v>
      </c>
      <c r="T183" s="21">
        <f t="shared" si="541"/>
        <v>0.005521592885</v>
      </c>
      <c r="U183" s="21">
        <f t="shared" si="541"/>
        <v>0.03378516612</v>
      </c>
      <c r="V183" s="23">
        <f t="shared" si="541"/>
        <v>-0.02615427813</v>
      </c>
      <c r="X183" s="15">
        <v>4.0</v>
      </c>
      <c r="Y183" s="1">
        <v>10.0</v>
      </c>
      <c r="Z183" s="16" t="s">
        <v>17</v>
      </c>
      <c r="AA183" s="16" t="s">
        <v>17</v>
      </c>
      <c r="AB183" s="1">
        <v>1.0</v>
      </c>
      <c r="AC183" s="16" t="s">
        <v>17</v>
      </c>
      <c r="AD183" s="1">
        <v>2.0</v>
      </c>
      <c r="AE183" s="1">
        <v>1.0</v>
      </c>
      <c r="AF183" s="1">
        <v>14.0</v>
      </c>
      <c r="AG183" s="17">
        <v>122.0</v>
      </c>
      <c r="AI183" s="18">
        <f t="shared" si="5"/>
        <v>14452.64</v>
      </c>
      <c r="AJ183" s="24">
        <f t="shared" si="10"/>
        <v>0.01234142219</v>
      </c>
      <c r="AL183" s="20">
        <f t="shared" ref="AL183:AM183" si="542">X183*B183/$AI183</f>
        <v>0.07912741202</v>
      </c>
      <c r="AM183" s="21">
        <f t="shared" si="542"/>
        <v>0.1196459609</v>
      </c>
      <c r="AN183" s="22" t="s">
        <v>17</v>
      </c>
      <c r="AO183" s="22" t="s">
        <v>17</v>
      </c>
      <c r="AP183" s="21">
        <f t="shared" si="7"/>
        <v>0.05318059538</v>
      </c>
      <c r="AQ183" s="22" t="s">
        <v>17</v>
      </c>
      <c r="AR183" s="21">
        <f t="shared" ref="AR183:AU183" si="543">AD183*H183/$AI183</f>
        <v>0.08503636706</v>
      </c>
      <c r="AS183" s="21">
        <f t="shared" si="543"/>
        <v>0.3298497714</v>
      </c>
      <c r="AT183" s="21">
        <f t="shared" si="543"/>
        <v>0.2726353109</v>
      </c>
      <c r="AU183" s="23">
        <f t="shared" si="543"/>
        <v>0.06052458236</v>
      </c>
    </row>
    <row r="184" ht="15.75" customHeight="1">
      <c r="A184" s="9">
        <v>45756.0</v>
      </c>
      <c r="B184" s="10">
        <v>287.95</v>
      </c>
      <c r="C184" s="10">
        <v>167.49</v>
      </c>
      <c r="D184" s="10">
        <v>221.94</v>
      </c>
      <c r="E184" s="10">
        <v>51.21</v>
      </c>
      <c r="F184" s="10">
        <v>742.2</v>
      </c>
      <c r="G184" s="10">
        <v>131.62</v>
      </c>
      <c r="H184" s="10">
        <v>614.25</v>
      </c>
      <c r="I184" s="10">
        <v>4620.2</v>
      </c>
      <c r="J184" s="10">
        <v>280.15</v>
      </c>
      <c r="K184" s="11">
        <v>7.09</v>
      </c>
      <c r="M184" s="20">
        <f t="shared" ref="M184:V184" si="544">LN(B184/B183)</f>
        <v>0.007144754624</v>
      </c>
      <c r="N184" s="21">
        <f t="shared" si="544"/>
        <v>-0.03190541181</v>
      </c>
      <c r="O184" s="21">
        <f t="shared" si="544"/>
        <v>-0.02104402223</v>
      </c>
      <c r="P184" s="21">
        <f t="shared" si="544"/>
        <v>-0.03586538399</v>
      </c>
      <c r="Q184" s="21">
        <f t="shared" si="544"/>
        <v>-0.0349519295</v>
      </c>
      <c r="R184" s="21">
        <f t="shared" si="544"/>
        <v>0.004874343238</v>
      </c>
      <c r="S184" s="21">
        <f t="shared" si="544"/>
        <v>-0.0004069176048</v>
      </c>
      <c r="T184" s="21">
        <f t="shared" si="544"/>
        <v>-0.03132113625</v>
      </c>
      <c r="U184" s="21">
        <f t="shared" si="544"/>
        <v>-0.004629637899</v>
      </c>
      <c r="V184" s="23">
        <f t="shared" si="544"/>
        <v>-0.01122031407</v>
      </c>
      <c r="X184" s="15">
        <v>4.0</v>
      </c>
      <c r="Y184" s="1">
        <v>10.0</v>
      </c>
      <c r="Z184" s="16" t="s">
        <v>17</v>
      </c>
      <c r="AA184" s="16" t="s">
        <v>17</v>
      </c>
      <c r="AB184" s="1">
        <v>1.0</v>
      </c>
      <c r="AC184" s="16" t="s">
        <v>17</v>
      </c>
      <c r="AD184" s="1">
        <v>2.0</v>
      </c>
      <c r="AE184" s="1">
        <v>1.0</v>
      </c>
      <c r="AF184" s="1">
        <v>14.0</v>
      </c>
      <c r="AG184" s="17">
        <v>122.0</v>
      </c>
      <c r="AI184" s="18">
        <f t="shared" si="5"/>
        <v>14204.68</v>
      </c>
      <c r="AJ184" s="24">
        <f t="shared" si="10"/>
        <v>-0.01730560906</v>
      </c>
      <c r="AL184" s="20">
        <f t="shared" ref="AL184:AM184" si="545">X184*B184/$AI184</f>
        <v>0.08108595195</v>
      </c>
      <c r="AM184" s="21">
        <f t="shared" si="545"/>
        <v>0.1179118431</v>
      </c>
      <c r="AN184" s="22" t="s">
        <v>17</v>
      </c>
      <c r="AO184" s="22" t="s">
        <v>17</v>
      </c>
      <c r="AP184" s="21">
        <f t="shared" si="7"/>
        <v>0.05225038508</v>
      </c>
      <c r="AQ184" s="22" t="s">
        <v>17</v>
      </c>
      <c r="AR184" s="21">
        <f t="shared" ref="AR184:AU184" si="546">AD184*H184/$AI184</f>
        <v>0.08648558081</v>
      </c>
      <c r="AS184" s="21">
        <f t="shared" si="546"/>
        <v>0.3252589991</v>
      </c>
      <c r="AT184" s="21">
        <f t="shared" si="546"/>
        <v>0.2761132247</v>
      </c>
      <c r="AU184" s="23">
        <f t="shared" si="546"/>
        <v>0.06089401521</v>
      </c>
    </row>
    <row r="185" ht="15.75" customHeight="1">
      <c r="A185" s="9">
        <v>45758.0</v>
      </c>
      <c r="B185" s="10">
        <v>293.2</v>
      </c>
      <c r="C185" s="10">
        <v>171.98</v>
      </c>
      <c r="D185" s="10">
        <v>230.37</v>
      </c>
      <c r="E185" s="10">
        <v>53.0</v>
      </c>
      <c r="F185" s="10">
        <v>753.85</v>
      </c>
      <c r="G185" s="10">
        <v>131.83</v>
      </c>
      <c r="H185" s="10">
        <v>638.85</v>
      </c>
      <c r="I185" s="10">
        <v>4780.55</v>
      </c>
      <c r="J185" s="10">
        <v>285.0</v>
      </c>
      <c r="K185" s="11">
        <v>7.17</v>
      </c>
      <c r="M185" s="20">
        <f t="shared" ref="M185:V185" si="547">LN(B185/B184)</f>
        <v>0.01806811606</v>
      </c>
      <c r="N185" s="21">
        <f t="shared" si="547"/>
        <v>0.02645454299</v>
      </c>
      <c r="O185" s="21">
        <f t="shared" si="547"/>
        <v>0.03727963694</v>
      </c>
      <c r="P185" s="21">
        <f t="shared" si="547"/>
        <v>0.03435708808</v>
      </c>
      <c r="Q185" s="21">
        <f t="shared" si="547"/>
        <v>0.0155746606</v>
      </c>
      <c r="R185" s="21">
        <f t="shared" si="547"/>
        <v>0.001594230742</v>
      </c>
      <c r="S185" s="21">
        <f t="shared" si="547"/>
        <v>0.03926767364</v>
      </c>
      <c r="T185" s="21">
        <f t="shared" si="547"/>
        <v>0.03411760845</v>
      </c>
      <c r="U185" s="21">
        <f t="shared" si="547"/>
        <v>0.01716400626</v>
      </c>
      <c r="V185" s="23">
        <f t="shared" si="547"/>
        <v>0.01122031407</v>
      </c>
      <c r="X185" s="15">
        <v>4.0</v>
      </c>
      <c r="Y185" s="1">
        <v>10.0</v>
      </c>
      <c r="Z185" s="16" t="s">
        <v>17</v>
      </c>
      <c r="AA185" s="16" t="s">
        <v>17</v>
      </c>
      <c r="AB185" s="1">
        <v>1.0</v>
      </c>
      <c r="AC185" s="16" t="s">
        <v>17</v>
      </c>
      <c r="AD185" s="1">
        <v>2.0</v>
      </c>
      <c r="AE185" s="1">
        <v>1.0</v>
      </c>
      <c r="AF185" s="1">
        <v>14.0</v>
      </c>
      <c r="AG185" s="17">
        <v>122.0</v>
      </c>
      <c r="AI185" s="18">
        <f t="shared" si="5"/>
        <v>14569.44</v>
      </c>
      <c r="AJ185" s="24">
        <f t="shared" si="10"/>
        <v>0.02535469655</v>
      </c>
      <c r="AL185" s="20">
        <f t="shared" ref="AL185:AM185" si="548">X185*B185/$AI185</f>
        <v>0.08049726002</v>
      </c>
      <c r="AM185" s="21">
        <f t="shared" si="548"/>
        <v>0.1180415994</v>
      </c>
      <c r="AN185" s="22" t="s">
        <v>17</v>
      </c>
      <c r="AO185" s="22" t="s">
        <v>17</v>
      </c>
      <c r="AP185" s="21">
        <f t="shared" si="7"/>
        <v>0.05174186516</v>
      </c>
      <c r="AQ185" s="22" t="s">
        <v>17</v>
      </c>
      <c r="AR185" s="21">
        <f t="shared" ref="AR185:AU185" si="549">AD185*H185/$AI185</f>
        <v>0.08769726221</v>
      </c>
      <c r="AS185" s="21">
        <f t="shared" si="549"/>
        <v>0.3281217398</v>
      </c>
      <c r="AT185" s="21">
        <f t="shared" si="549"/>
        <v>0.2738609034</v>
      </c>
      <c r="AU185" s="23">
        <f t="shared" si="549"/>
        <v>0.06003937008</v>
      </c>
    </row>
    <row r="186" ht="15.75" customHeight="1">
      <c r="A186" s="9">
        <v>45762.0</v>
      </c>
      <c r="B186" s="10">
        <v>294.4</v>
      </c>
      <c r="C186" s="10">
        <v>179.88</v>
      </c>
      <c r="D186" s="10">
        <v>232.69</v>
      </c>
      <c r="E186" s="10">
        <v>54.37</v>
      </c>
      <c r="F186" s="10">
        <v>763.5</v>
      </c>
      <c r="G186" s="10">
        <v>132.87</v>
      </c>
      <c r="H186" s="10">
        <v>658.0</v>
      </c>
      <c r="I186" s="10">
        <v>4877.0</v>
      </c>
      <c r="J186" s="10">
        <v>293.7</v>
      </c>
      <c r="K186" s="11">
        <v>7.32</v>
      </c>
      <c r="M186" s="20">
        <f t="shared" ref="M186:V186" si="550">LN(B186/B185)</f>
        <v>0.004084416842</v>
      </c>
      <c r="N186" s="21">
        <f t="shared" si="550"/>
        <v>0.04491177092</v>
      </c>
      <c r="O186" s="21">
        <f t="shared" si="550"/>
        <v>0.01002038359</v>
      </c>
      <c r="P186" s="21">
        <f t="shared" si="550"/>
        <v>0.02552061761</v>
      </c>
      <c r="Q186" s="21">
        <f t="shared" si="550"/>
        <v>0.01271971543</v>
      </c>
      <c r="R186" s="21">
        <f t="shared" si="550"/>
        <v>0.007857992833</v>
      </c>
      <c r="S186" s="21">
        <f t="shared" si="550"/>
        <v>0.02953524629</v>
      </c>
      <c r="T186" s="21">
        <f t="shared" si="550"/>
        <v>0.01997467408</v>
      </c>
      <c r="U186" s="21">
        <f t="shared" si="550"/>
        <v>0.03006965794</v>
      </c>
      <c r="V186" s="23">
        <f t="shared" si="550"/>
        <v>0.02070467336</v>
      </c>
      <c r="X186" s="15">
        <v>4.0</v>
      </c>
      <c r="Y186" s="1">
        <v>10.0</v>
      </c>
      <c r="Z186" s="16" t="s">
        <v>17</v>
      </c>
      <c r="AA186" s="16" t="s">
        <v>17</v>
      </c>
      <c r="AB186" s="1">
        <v>1.0</v>
      </c>
      <c r="AC186" s="16" t="s">
        <v>17</v>
      </c>
      <c r="AD186" s="1">
        <v>2.0</v>
      </c>
      <c r="AE186" s="1">
        <v>1.0</v>
      </c>
      <c r="AF186" s="1">
        <v>14.0</v>
      </c>
      <c r="AG186" s="17">
        <v>122.0</v>
      </c>
      <c r="AI186" s="18">
        <f t="shared" si="5"/>
        <v>14937.74</v>
      </c>
      <c r="AJ186" s="24">
        <f t="shared" si="10"/>
        <v>0.02496471218</v>
      </c>
      <c r="AL186" s="20">
        <f t="shared" ref="AL186:AM186" si="551">X186*B186/$AI186</f>
        <v>0.07883387982</v>
      </c>
      <c r="AM186" s="21">
        <f t="shared" si="551"/>
        <v>0.1204198225</v>
      </c>
      <c r="AN186" s="22" t="s">
        <v>17</v>
      </c>
      <c r="AO186" s="22" t="s">
        <v>17</v>
      </c>
      <c r="AP186" s="21">
        <f t="shared" si="7"/>
        <v>0.0511121495</v>
      </c>
      <c r="AQ186" s="22" t="s">
        <v>17</v>
      </c>
      <c r="AR186" s="21">
        <f t="shared" ref="AR186:AU186" si="552">AD186*H186/$AI186</f>
        <v>0.08809900293</v>
      </c>
      <c r="AS186" s="21">
        <f t="shared" si="552"/>
        <v>0.3264884782</v>
      </c>
      <c r="AT186" s="21">
        <f t="shared" si="552"/>
        <v>0.275262523</v>
      </c>
      <c r="AU186" s="23">
        <f t="shared" si="552"/>
        <v>0.05978414405</v>
      </c>
    </row>
    <row r="187" ht="15.75" customHeight="1">
      <c r="A187" s="9">
        <v>45763.0</v>
      </c>
      <c r="B187" s="10">
        <v>298.75</v>
      </c>
      <c r="C187" s="10">
        <v>175.87</v>
      </c>
      <c r="D187" s="10">
        <v>241.22</v>
      </c>
      <c r="E187" s="10">
        <v>54.34</v>
      </c>
      <c r="F187" s="10">
        <v>771.75</v>
      </c>
      <c r="G187" s="10">
        <v>133.83</v>
      </c>
      <c r="H187" s="10">
        <v>659.65</v>
      </c>
      <c r="I187" s="10">
        <v>5035.5</v>
      </c>
      <c r="J187" s="10">
        <v>293.6</v>
      </c>
      <c r="K187" s="11">
        <v>7.27</v>
      </c>
      <c r="M187" s="20">
        <f t="shared" ref="M187:V187" si="553">LN(B187/B186)</f>
        <v>0.01466771639</v>
      </c>
      <c r="N187" s="21">
        <f t="shared" si="553"/>
        <v>-0.02254487615</v>
      </c>
      <c r="O187" s="21">
        <f t="shared" si="553"/>
        <v>0.03600228456</v>
      </c>
      <c r="P187" s="21">
        <f t="shared" si="553"/>
        <v>-0.0005519271596</v>
      </c>
      <c r="Q187" s="21">
        <f t="shared" si="553"/>
        <v>0.01074753872</v>
      </c>
      <c r="R187" s="21">
        <f t="shared" si="553"/>
        <v>0.007199131205</v>
      </c>
      <c r="S187" s="21">
        <f t="shared" si="553"/>
        <v>0.002504460004</v>
      </c>
      <c r="T187" s="21">
        <f t="shared" si="553"/>
        <v>0.03198254938</v>
      </c>
      <c r="U187" s="21">
        <f t="shared" si="553"/>
        <v>-0.0003405414642</v>
      </c>
      <c r="V187" s="23">
        <f t="shared" si="553"/>
        <v>-0.006854036428</v>
      </c>
      <c r="X187" s="15">
        <v>4.0</v>
      </c>
      <c r="Y187" s="1">
        <v>10.0</v>
      </c>
      <c r="Z187" s="16" t="s">
        <v>17</v>
      </c>
      <c r="AA187" s="16" t="s">
        <v>17</v>
      </c>
      <c r="AB187" s="1">
        <v>1.0</v>
      </c>
      <c r="AC187" s="16" t="s">
        <v>17</v>
      </c>
      <c r="AD187" s="1">
        <v>2.0</v>
      </c>
      <c r="AE187" s="1">
        <v>1.0</v>
      </c>
      <c r="AF187" s="1">
        <v>14.0</v>
      </c>
      <c r="AG187" s="17">
        <v>122.0</v>
      </c>
      <c r="AI187" s="18">
        <f t="shared" si="5"/>
        <v>15077.59</v>
      </c>
      <c r="AJ187" s="24">
        <f t="shared" si="10"/>
        <v>0.009318638976</v>
      </c>
      <c r="AL187" s="20">
        <f t="shared" ref="AL187:AM187" si="554">X187*B187/$AI187</f>
        <v>0.07925669819</v>
      </c>
      <c r="AM187" s="21">
        <f t="shared" si="554"/>
        <v>0.1166433097</v>
      </c>
      <c r="AN187" s="22" t="s">
        <v>17</v>
      </c>
      <c r="AO187" s="22" t="s">
        <v>17</v>
      </c>
      <c r="AP187" s="21">
        <f t="shared" si="7"/>
        <v>0.05118523584</v>
      </c>
      <c r="AQ187" s="22" t="s">
        <v>17</v>
      </c>
      <c r="AR187" s="21">
        <f t="shared" ref="AR187:AU187" si="555">AD187*H187/$AI187</f>
        <v>0.08750072127</v>
      </c>
      <c r="AS187" s="21">
        <f t="shared" si="555"/>
        <v>0.3339724717</v>
      </c>
      <c r="AT187" s="21">
        <f t="shared" si="555"/>
        <v>0.2726165123</v>
      </c>
      <c r="AU187" s="23">
        <f t="shared" si="555"/>
        <v>0.05882505095</v>
      </c>
    </row>
    <row r="188" ht="15.75" customHeight="1">
      <c r="A188" s="9">
        <v>45764.0</v>
      </c>
      <c r="B188" s="10">
        <v>298.35</v>
      </c>
      <c r="C188" s="10">
        <v>175.35</v>
      </c>
      <c r="D188" s="10">
        <v>243.49</v>
      </c>
      <c r="E188" s="10">
        <v>55.07</v>
      </c>
      <c r="F188" s="10">
        <v>797.45</v>
      </c>
      <c r="G188" s="10">
        <v>134.3</v>
      </c>
      <c r="H188" s="10">
        <v>656.2</v>
      </c>
      <c r="I188" s="10">
        <v>5130.5</v>
      </c>
      <c r="J188" s="10">
        <v>295.15</v>
      </c>
      <c r="K188" s="11">
        <v>7.31</v>
      </c>
      <c r="M188" s="20">
        <f t="shared" ref="M188:V188" si="556">LN(B188/B187)</f>
        <v>-0.001339809278</v>
      </c>
      <c r="N188" s="21">
        <f t="shared" si="556"/>
        <v>-0.002961109162</v>
      </c>
      <c r="O188" s="21">
        <f t="shared" si="556"/>
        <v>0.009366493762</v>
      </c>
      <c r="P188" s="21">
        <f t="shared" si="556"/>
        <v>0.01334449928</v>
      </c>
      <c r="Q188" s="21">
        <f t="shared" si="556"/>
        <v>0.03275847339</v>
      </c>
      <c r="R188" s="21">
        <f t="shared" si="556"/>
        <v>0.003505765721</v>
      </c>
      <c r="S188" s="21">
        <f t="shared" si="556"/>
        <v>-0.005243770803</v>
      </c>
      <c r="T188" s="21">
        <f t="shared" si="556"/>
        <v>0.01869029421</v>
      </c>
      <c r="U188" s="21">
        <f t="shared" si="556"/>
        <v>0.005265404946</v>
      </c>
      <c r="V188" s="23">
        <f t="shared" si="556"/>
        <v>0.005486982216</v>
      </c>
      <c r="X188" s="15">
        <v>4.0</v>
      </c>
      <c r="Y188" s="1">
        <v>10.0</v>
      </c>
      <c r="Z188" s="16" t="s">
        <v>17</v>
      </c>
      <c r="AA188" s="16" t="s">
        <v>17</v>
      </c>
      <c r="AB188" s="1">
        <v>1.0</v>
      </c>
      <c r="AC188" s="16" t="s">
        <v>17</v>
      </c>
      <c r="AD188" s="1">
        <v>2.0</v>
      </c>
      <c r="AE188" s="1">
        <v>1.0</v>
      </c>
      <c r="AF188" s="1">
        <v>14.0</v>
      </c>
      <c r="AG188" s="17">
        <v>122.0</v>
      </c>
      <c r="AI188" s="18">
        <f t="shared" si="5"/>
        <v>15211.17</v>
      </c>
      <c r="AJ188" s="24">
        <f t="shared" si="10"/>
        <v>0.008820490905</v>
      </c>
      <c r="AL188" s="20">
        <f t="shared" ref="AL188:AM188" si="557">X188*B188/$AI188</f>
        <v>0.07845550342</v>
      </c>
      <c r="AM188" s="21">
        <f t="shared" si="557"/>
        <v>0.1152771286</v>
      </c>
      <c r="AN188" s="22" t="s">
        <v>17</v>
      </c>
      <c r="AO188" s="22" t="s">
        <v>17</v>
      </c>
      <c r="AP188" s="21">
        <f t="shared" si="7"/>
        <v>0.0524252901</v>
      </c>
      <c r="AQ188" s="22" t="s">
        <v>17</v>
      </c>
      <c r="AR188" s="21">
        <f t="shared" ref="AR188:AU188" si="558">AD188*H188/$AI188</f>
        <v>0.08627870177</v>
      </c>
      <c r="AS188" s="21">
        <f t="shared" si="558"/>
        <v>0.3372850346</v>
      </c>
      <c r="AT188" s="21">
        <f t="shared" si="558"/>
        <v>0.2716490579</v>
      </c>
      <c r="AU188" s="23">
        <f t="shared" si="558"/>
        <v>0.05862928361</v>
      </c>
    </row>
    <row r="189" ht="15.75" customHeight="1">
      <c r="A189" s="9">
        <v>45768.0</v>
      </c>
      <c r="B189" s="10">
        <v>304.05</v>
      </c>
      <c r="C189" s="10">
        <v>177.69</v>
      </c>
      <c r="D189" s="10">
        <v>249.78</v>
      </c>
      <c r="E189" s="10">
        <v>60.29</v>
      </c>
      <c r="F189" s="10">
        <v>816.7</v>
      </c>
      <c r="G189" s="10">
        <v>138.68</v>
      </c>
      <c r="H189" s="10">
        <v>671.15</v>
      </c>
      <c r="I189" s="10">
        <v>5360.0</v>
      </c>
      <c r="J189" s="10">
        <v>299.95</v>
      </c>
      <c r="K189" s="11">
        <v>8.07</v>
      </c>
      <c r="M189" s="20">
        <f t="shared" ref="M189:V189" si="559">LN(B189/B188)</f>
        <v>0.0189248676</v>
      </c>
      <c r="N189" s="21">
        <f t="shared" si="559"/>
        <v>0.01325648237</v>
      </c>
      <c r="O189" s="21">
        <f t="shared" si="559"/>
        <v>0.02550465652</v>
      </c>
      <c r="P189" s="21">
        <f t="shared" si="559"/>
        <v>0.09056114923</v>
      </c>
      <c r="Q189" s="21">
        <f t="shared" si="559"/>
        <v>0.0238526936</v>
      </c>
      <c r="R189" s="21">
        <f t="shared" si="559"/>
        <v>0.03209301729</v>
      </c>
      <c r="S189" s="21">
        <f t="shared" si="559"/>
        <v>0.02252703841</v>
      </c>
      <c r="T189" s="21">
        <f t="shared" si="559"/>
        <v>0.04376085476</v>
      </c>
      <c r="U189" s="21">
        <f t="shared" si="559"/>
        <v>0.01613209241</v>
      </c>
      <c r="V189" s="23">
        <f t="shared" si="559"/>
        <v>0.09891020852</v>
      </c>
      <c r="X189" s="15">
        <v>4.0</v>
      </c>
      <c r="Y189" s="1">
        <v>10.0</v>
      </c>
      <c r="Z189" s="16" t="s">
        <v>17</v>
      </c>
      <c r="AA189" s="16" t="s">
        <v>17</v>
      </c>
      <c r="AB189" s="1">
        <v>1.0</v>
      </c>
      <c r="AC189" s="16" t="s">
        <v>17</v>
      </c>
      <c r="AD189" s="1">
        <v>2.0</v>
      </c>
      <c r="AE189" s="1">
        <v>1.0</v>
      </c>
      <c r="AF189" s="1">
        <v>14.0</v>
      </c>
      <c r="AG189" s="17">
        <v>122.0</v>
      </c>
      <c r="AI189" s="18">
        <f t="shared" si="5"/>
        <v>15695.94</v>
      </c>
      <c r="AJ189" s="24">
        <f t="shared" si="10"/>
        <v>0.0313720538</v>
      </c>
      <c r="AL189" s="20">
        <f t="shared" ref="AL189:AM189" si="560">X189*B189/$AI189</f>
        <v>0.07748500568</v>
      </c>
      <c r="AM189" s="21">
        <f t="shared" si="560"/>
        <v>0.1132076193</v>
      </c>
      <c r="AN189" s="22" t="s">
        <v>17</v>
      </c>
      <c r="AO189" s="22" t="s">
        <v>17</v>
      </c>
      <c r="AP189" s="21">
        <f t="shared" si="7"/>
        <v>0.05203256383</v>
      </c>
      <c r="AQ189" s="22" t="s">
        <v>17</v>
      </c>
      <c r="AR189" s="21">
        <f t="shared" ref="AR189:AU189" si="561">AD189*H189/$AI189</f>
        <v>0.08551893037</v>
      </c>
      <c r="AS189" s="21">
        <f t="shared" si="561"/>
        <v>0.3414895827</v>
      </c>
      <c r="AT189" s="21">
        <f t="shared" si="561"/>
        <v>0.2675405232</v>
      </c>
      <c r="AU189" s="23">
        <f t="shared" si="561"/>
        <v>0.06272577495</v>
      </c>
    </row>
    <row r="190" ht="15.75" customHeight="1">
      <c r="A190" s="9">
        <v>45769.0</v>
      </c>
      <c r="B190" s="10">
        <v>306.1</v>
      </c>
      <c r="C190" s="10">
        <v>177.45</v>
      </c>
      <c r="D190" s="10">
        <v>247.78</v>
      </c>
      <c r="E190" s="10">
        <v>59.27</v>
      </c>
      <c r="F190" s="10">
        <v>822.4</v>
      </c>
      <c r="G190" s="10">
        <v>138.31</v>
      </c>
      <c r="H190" s="10">
        <v>672.7</v>
      </c>
      <c r="I190" s="10">
        <v>5323.0</v>
      </c>
      <c r="J190" s="10">
        <v>303.35</v>
      </c>
      <c r="K190" s="11">
        <v>7.97</v>
      </c>
      <c r="M190" s="20">
        <f t="shared" ref="M190:V190" si="562">LN(B190/B189)</f>
        <v>0.006719684385</v>
      </c>
      <c r="N190" s="21">
        <f t="shared" si="562"/>
        <v>-0.001351579864</v>
      </c>
      <c r="O190" s="21">
        <f t="shared" si="562"/>
        <v>-0.008039274747</v>
      </c>
      <c r="P190" s="21">
        <f t="shared" si="562"/>
        <v>-0.0170629767</v>
      </c>
      <c r="Q190" s="21">
        <f t="shared" si="562"/>
        <v>0.006955064337</v>
      </c>
      <c r="R190" s="21">
        <f t="shared" si="562"/>
        <v>-0.00267157818</v>
      </c>
      <c r="S190" s="21">
        <f t="shared" si="562"/>
        <v>0.002306806098</v>
      </c>
      <c r="T190" s="21">
        <f t="shared" si="562"/>
        <v>-0.006926920892</v>
      </c>
      <c r="U190" s="21">
        <f t="shared" si="562"/>
        <v>0.01127146029</v>
      </c>
      <c r="V190" s="23">
        <f t="shared" si="562"/>
        <v>-0.01246898948</v>
      </c>
      <c r="X190" s="15">
        <v>4.0</v>
      </c>
      <c r="Y190" s="1">
        <v>10.0</v>
      </c>
      <c r="Z190" s="16" t="s">
        <v>17</v>
      </c>
      <c r="AA190" s="16" t="s">
        <v>17</v>
      </c>
      <c r="AB190" s="1">
        <v>1.0</v>
      </c>
      <c r="AC190" s="16" t="s">
        <v>17</v>
      </c>
      <c r="AD190" s="1">
        <v>2.0</v>
      </c>
      <c r="AE190" s="1">
        <v>1.0</v>
      </c>
      <c r="AF190" s="1">
        <v>14.0</v>
      </c>
      <c r="AG190" s="17">
        <v>122.0</v>
      </c>
      <c r="AI190" s="18">
        <f t="shared" si="5"/>
        <v>15708.94</v>
      </c>
      <c r="AJ190" s="24">
        <f t="shared" si="10"/>
        <v>0.0008278968582</v>
      </c>
      <c r="AL190" s="20">
        <f t="shared" ref="AL190:AM190" si="563">X190*B190/$AI190</f>
        <v>0.07794287839</v>
      </c>
      <c r="AM190" s="21">
        <f t="shared" si="563"/>
        <v>0.1129611546</v>
      </c>
      <c r="AN190" s="22" t="s">
        <v>17</v>
      </c>
      <c r="AO190" s="22" t="s">
        <v>17</v>
      </c>
      <c r="AP190" s="21">
        <f t="shared" si="7"/>
        <v>0.05235235477</v>
      </c>
      <c r="AQ190" s="22" t="s">
        <v>17</v>
      </c>
      <c r="AR190" s="21">
        <f t="shared" ref="AR190:AU190" si="564">AD190*H190/$AI190</f>
        <v>0.08564549868</v>
      </c>
      <c r="AS190" s="21">
        <f t="shared" si="564"/>
        <v>0.3388516348</v>
      </c>
      <c r="AT190" s="21">
        <f t="shared" si="564"/>
        <v>0.2703492406</v>
      </c>
      <c r="AU190" s="23">
        <f t="shared" si="564"/>
        <v>0.06189723813</v>
      </c>
    </row>
    <row r="191" ht="15.75" customHeight="1">
      <c r="A191" s="9">
        <v>45770.0</v>
      </c>
      <c r="B191" s="10">
        <v>300.45</v>
      </c>
      <c r="C191" s="10">
        <v>175.07</v>
      </c>
      <c r="D191" s="10">
        <v>252.17</v>
      </c>
      <c r="E191" s="10">
        <v>59.99</v>
      </c>
      <c r="F191" s="10">
        <v>813.45</v>
      </c>
      <c r="G191" s="10">
        <v>137.65</v>
      </c>
      <c r="H191" s="10">
        <v>679.9</v>
      </c>
      <c r="I191" s="10">
        <v>5329.0</v>
      </c>
      <c r="J191" s="10">
        <v>305.85</v>
      </c>
      <c r="K191" s="11">
        <v>8.01</v>
      </c>
      <c r="M191" s="20">
        <f t="shared" ref="M191:V191" si="565">LN(B191/B190)</f>
        <v>-0.01863049517</v>
      </c>
      <c r="N191" s="21">
        <f t="shared" si="565"/>
        <v>-0.01350298515</v>
      </c>
      <c r="O191" s="21">
        <f t="shared" si="565"/>
        <v>0.01756220756</v>
      </c>
      <c r="P191" s="21">
        <f t="shared" si="565"/>
        <v>0.01207460587</v>
      </c>
      <c r="Q191" s="21">
        <f t="shared" si="565"/>
        <v>-0.01094243275</v>
      </c>
      <c r="R191" s="21">
        <f t="shared" si="565"/>
        <v>-0.004783311048</v>
      </c>
      <c r="S191" s="21">
        <f t="shared" si="565"/>
        <v>0.0106462635</v>
      </c>
      <c r="T191" s="21">
        <f t="shared" si="565"/>
        <v>0.001126549124</v>
      </c>
      <c r="U191" s="21">
        <f t="shared" si="565"/>
        <v>0.0082075313</v>
      </c>
      <c r="V191" s="23">
        <f t="shared" si="565"/>
        <v>0.005006268278</v>
      </c>
      <c r="X191" s="15">
        <v>4.0</v>
      </c>
      <c r="Y191" s="1">
        <v>10.0</v>
      </c>
      <c r="Z191" s="16" t="s">
        <v>17</v>
      </c>
      <c r="AA191" s="16" t="s">
        <v>17</v>
      </c>
      <c r="AB191" s="1">
        <v>1.0</v>
      </c>
      <c r="AC191" s="16" t="s">
        <v>17</v>
      </c>
      <c r="AD191" s="1">
        <v>2.0</v>
      </c>
      <c r="AE191" s="1">
        <v>1.0</v>
      </c>
      <c r="AF191" s="1">
        <v>14.0</v>
      </c>
      <c r="AG191" s="17">
        <v>122.0</v>
      </c>
      <c r="AI191" s="18">
        <f t="shared" si="5"/>
        <v>15713.87</v>
      </c>
      <c r="AJ191" s="24">
        <f t="shared" si="10"/>
        <v>0.0003137847978</v>
      </c>
      <c r="AL191" s="20">
        <f t="shared" ref="AL191:AM191" si="566">X191*B191/$AI191</f>
        <v>0.07648020507</v>
      </c>
      <c r="AM191" s="21">
        <f t="shared" si="566"/>
        <v>0.1114111291</v>
      </c>
      <c r="AN191" s="22" t="s">
        <v>17</v>
      </c>
      <c r="AO191" s="22" t="s">
        <v>17</v>
      </c>
      <c r="AP191" s="21">
        <f t="shared" si="7"/>
        <v>0.05176636946</v>
      </c>
      <c r="AQ191" s="22" t="s">
        <v>17</v>
      </c>
      <c r="AR191" s="21">
        <f t="shared" ref="AR191:AU191" si="567">AD191*H191/$AI191</f>
        <v>0.08653501652</v>
      </c>
      <c r="AS191" s="21">
        <f t="shared" si="567"/>
        <v>0.3391271533</v>
      </c>
      <c r="AT191" s="21">
        <f t="shared" si="567"/>
        <v>0.2724917541</v>
      </c>
      <c r="AU191" s="23">
        <f t="shared" si="567"/>
        <v>0.06218837244</v>
      </c>
    </row>
    <row r="192" ht="15.75" customHeight="1">
      <c r="A192" s="9">
        <v>45771.0</v>
      </c>
      <c r="B192" s="10">
        <v>302.0</v>
      </c>
      <c r="C192" s="10">
        <v>176.22</v>
      </c>
      <c r="D192" s="10">
        <v>249.37</v>
      </c>
      <c r="E192" s="10">
        <v>60.11</v>
      </c>
      <c r="F192" s="10">
        <v>813.4</v>
      </c>
      <c r="G192" s="10">
        <v>138.39</v>
      </c>
      <c r="H192" s="10">
        <v>684.2</v>
      </c>
      <c r="I192" s="10">
        <v>5323.5</v>
      </c>
      <c r="J192" s="10">
        <v>305.7</v>
      </c>
      <c r="K192" s="11">
        <v>7.93</v>
      </c>
      <c r="M192" s="20">
        <f t="shared" ref="M192:V192" si="568">LN(B192/B191)</f>
        <v>0.005145666595</v>
      </c>
      <c r="N192" s="21">
        <f t="shared" si="568"/>
        <v>0.006547320494</v>
      </c>
      <c r="O192" s="21">
        <f t="shared" si="568"/>
        <v>-0.01116572593</v>
      </c>
      <c r="P192" s="21">
        <f t="shared" si="568"/>
        <v>0.001998335386</v>
      </c>
      <c r="Q192" s="21">
        <f t="shared" si="568"/>
        <v>-0.00006146848206</v>
      </c>
      <c r="R192" s="21">
        <f t="shared" si="568"/>
        <v>0.005361554649</v>
      </c>
      <c r="S192" s="21">
        <f t="shared" si="568"/>
        <v>0.006304544011</v>
      </c>
      <c r="T192" s="21">
        <f t="shared" si="568"/>
        <v>-0.001032621542</v>
      </c>
      <c r="U192" s="21">
        <f t="shared" si="568"/>
        <v>-0.0004905567918</v>
      </c>
      <c r="V192" s="23">
        <f t="shared" si="568"/>
        <v>-0.01003772543</v>
      </c>
      <c r="X192" s="15">
        <v>4.0</v>
      </c>
      <c r="Y192" s="1">
        <v>10.0</v>
      </c>
      <c r="Z192" s="16" t="s">
        <v>17</v>
      </c>
      <c r="AA192" s="16" t="s">
        <v>17</v>
      </c>
      <c r="AB192" s="1">
        <v>1.0</v>
      </c>
      <c r="AC192" s="16" t="s">
        <v>17</v>
      </c>
      <c r="AD192" s="1">
        <v>2.0</v>
      </c>
      <c r="AE192" s="1">
        <v>1.0</v>
      </c>
      <c r="AF192" s="1">
        <v>14.0</v>
      </c>
      <c r="AG192" s="17">
        <v>122.0</v>
      </c>
      <c r="AI192" s="18">
        <f t="shared" si="5"/>
        <v>15722.76</v>
      </c>
      <c r="AJ192" s="24">
        <f t="shared" si="10"/>
        <v>0.0005655822674</v>
      </c>
      <c r="AL192" s="20">
        <f t="shared" ref="AL192:AM192" si="569">X192*B192/$AI192</f>
        <v>0.07683129425</v>
      </c>
      <c r="AM192" s="21">
        <f t="shared" si="569"/>
        <v>0.1120795586</v>
      </c>
      <c r="AN192" s="22" t="s">
        <v>17</v>
      </c>
      <c r="AO192" s="22" t="s">
        <v>17</v>
      </c>
      <c r="AP192" s="21">
        <f t="shared" si="7"/>
        <v>0.05173391949</v>
      </c>
      <c r="AQ192" s="22" t="s">
        <v>17</v>
      </c>
      <c r="AR192" s="21">
        <f t="shared" ref="AR192:AU192" si="570">AD192*H192/$AI192</f>
        <v>0.08703306544</v>
      </c>
      <c r="AS192" s="21">
        <f t="shared" si="570"/>
        <v>0.3385855918</v>
      </c>
      <c r="AT192" s="21">
        <f t="shared" si="570"/>
        <v>0.2722041168</v>
      </c>
      <c r="AU192" s="23">
        <f t="shared" si="570"/>
        <v>0.06153245359</v>
      </c>
    </row>
    <row r="193" ht="15.75" customHeight="1">
      <c r="A193" s="9">
        <v>45772.0</v>
      </c>
      <c r="B193" s="10">
        <v>295.7</v>
      </c>
      <c r="C193" s="10">
        <v>171.91</v>
      </c>
      <c r="D193" s="10">
        <v>246.33</v>
      </c>
      <c r="E193" s="10">
        <v>58.3</v>
      </c>
      <c r="F193" s="10">
        <v>798.65</v>
      </c>
      <c r="G193" s="10">
        <v>134.65</v>
      </c>
      <c r="H193" s="10">
        <v>661.85</v>
      </c>
      <c r="I193" s="10">
        <v>5145.0</v>
      </c>
      <c r="J193" s="10">
        <v>297.6</v>
      </c>
      <c r="K193" s="11">
        <v>7.47</v>
      </c>
      <c r="M193" s="20">
        <f t="shared" ref="M193:V193" si="571">LN(B193/B192)</f>
        <v>-0.02108159052</v>
      </c>
      <c r="N193" s="21">
        <f t="shared" si="571"/>
        <v>-0.02476213039</v>
      </c>
      <c r="O193" s="21">
        <f t="shared" si="571"/>
        <v>-0.01226563693</v>
      </c>
      <c r="P193" s="21">
        <f t="shared" si="571"/>
        <v>-0.03057412369</v>
      </c>
      <c r="Q193" s="21">
        <f t="shared" si="571"/>
        <v>-0.01830019124</v>
      </c>
      <c r="R193" s="21">
        <f t="shared" si="571"/>
        <v>-0.02739696698</v>
      </c>
      <c r="S193" s="21">
        <f t="shared" si="571"/>
        <v>-0.03321132838</v>
      </c>
      <c r="T193" s="21">
        <f t="shared" si="571"/>
        <v>-0.03410561249</v>
      </c>
      <c r="U193" s="21">
        <f t="shared" si="571"/>
        <v>-0.02685392594</v>
      </c>
      <c r="V193" s="23">
        <f t="shared" si="571"/>
        <v>-0.0597580365</v>
      </c>
      <c r="X193" s="15">
        <v>4.0</v>
      </c>
      <c r="Y193" s="1">
        <v>10.0</v>
      </c>
      <c r="Z193" s="16" t="s">
        <v>17</v>
      </c>
      <c r="AA193" s="16" t="s">
        <v>17</v>
      </c>
      <c r="AB193" s="1">
        <v>1.0</v>
      </c>
      <c r="AC193" s="16" t="s">
        <v>17</v>
      </c>
      <c r="AD193" s="1">
        <v>2.0</v>
      </c>
      <c r="AE193" s="1">
        <v>1.0</v>
      </c>
      <c r="AF193" s="1">
        <v>14.0</v>
      </c>
      <c r="AG193" s="17">
        <v>122.0</v>
      </c>
      <c r="AI193" s="18">
        <f t="shared" si="5"/>
        <v>15246.99</v>
      </c>
      <c r="AJ193" s="24">
        <f t="shared" si="10"/>
        <v>-0.03072723759</v>
      </c>
      <c r="AL193" s="20">
        <f t="shared" ref="AL193:AM193" si="572">X193*B193/$AI193</f>
        <v>0.07757596745</v>
      </c>
      <c r="AM193" s="21">
        <f t="shared" si="572"/>
        <v>0.1127501231</v>
      </c>
      <c r="AN193" s="22" t="s">
        <v>17</v>
      </c>
      <c r="AO193" s="22" t="s">
        <v>17</v>
      </c>
      <c r="AP193" s="21">
        <f t="shared" si="7"/>
        <v>0.05238083058</v>
      </c>
      <c r="AQ193" s="22" t="s">
        <v>17</v>
      </c>
      <c r="AR193" s="21">
        <f t="shared" ref="AR193:AU193" si="573">AD193*H193/$AI193</f>
        <v>0.08681713571</v>
      </c>
      <c r="AS193" s="21">
        <f t="shared" si="573"/>
        <v>0.3374436528</v>
      </c>
      <c r="AT193" s="21">
        <f t="shared" si="573"/>
        <v>0.2732604927</v>
      </c>
      <c r="AU193" s="23">
        <f t="shared" si="573"/>
        <v>0.05977179758</v>
      </c>
    </row>
    <row r="194" ht="15.75" customHeight="1">
      <c r="A194" s="9">
        <v>45775.0</v>
      </c>
      <c r="B194" s="10">
        <v>310.0</v>
      </c>
      <c r="C194" s="10">
        <v>177.11</v>
      </c>
      <c r="D194" s="10">
        <v>250.6</v>
      </c>
      <c r="E194" s="10">
        <v>57.78</v>
      </c>
      <c r="F194" s="10">
        <v>817.35</v>
      </c>
      <c r="G194" s="10">
        <v>136.49</v>
      </c>
      <c r="H194" s="10">
        <v>678.3</v>
      </c>
      <c r="I194" s="10">
        <v>5209.5</v>
      </c>
      <c r="J194" s="10">
        <v>305.05</v>
      </c>
      <c r="K194" s="11">
        <v>7.45</v>
      </c>
      <c r="M194" s="20">
        <f t="shared" ref="M194:V194" si="574">LN(B194/B193)</f>
        <v>0.04722687062</v>
      </c>
      <c r="N194" s="21">
        <f t="shared" si="574"/>
        <v>0.02979992442</v>
      </c>
      <c r="O194" s="21">
        <f t="shared" si="574"/>
        <v>0.01718594207</v>
      </c>
      <c r="P194" s="21">
        <f t="shared" si="574"/>
        <v>-0.008959398318</v>
      </c>
      <c r="Q194" s="21">
        <f t="shared" si="574"/>
        <v>0.02314459746</v>
      </c>
      <c r="R194" s="21">
        <f t="shared" si="574"/>
        <v>0.01357253261</v>
      </c>
      <c r="S194" s="21">
        <f t="shared" si="574"/>
        <v>0.02455072379</v>
      </c>
      <c r="T194" s="21">
        <f t="shared" si="574"/>
        <v>0.01245851258</v>
      </c>
      <c r="U194" s="21">
        <f t="shared" si="574"/>
        <v>0.02472539464</v>
      </c>
      <c r="V194" s="23">
        <f t="shared" si="574"/>
        <v>-0.002680966753</v>
      </c>
      <c r="X194" s="15">
        <v>4.0</v>
      </c>
      <c r="Y194" s="1">
        <v>10.0</v>
      </c>
      <c r="Z194" s="16" t="s">
        <v>17</v>
      </c>
      <c r="AA194" s="16" t="s">
        <v>17</v>
      </c>
      <c r="AB194" s="1">
        <v>1.0</v>
      </c>
      <c r="AC194" s="16" t="s">
        <v>17</v>
      </c>
      <c r="AD194" s="1">
        <v>2.0</v>
      </c>
      <c r="AE194" s="1">
        <v>1.0</v>
      </c>
      <c r="AF194" s="1">
        <v>14.0</v>
      </c>
      <c r="AG194" s="17">
        <v>122.0</v>
      </c>
      <c r="AI194" s="18">
        <f t="shared" si="5"/>
        <v>15574.15</v>
      </c>
      <c r="AJ194" s="24">
        <f t="shared" si="10"/>
        <v>0.02123038202</v>
      </c>
      <c r="AL194" s="20">
        <f t="shared" ref="AL194:AM194" si="575">X194*B194/$AI194</f>
        <v>0.07961911244</v>
      </c>
      <c r="AM194" s="21">
        <f t="shared" si="575"/>
        <v>0.113720492</v>
      </c>
      <c r="AN194" s="22" t="s">
        <v>17</v>
      </c>
      <c r="AO194" s="22" t="s">
        <v>17</v>
      </c>
      <c r="AP194" s="21">
        <f t="shared" si="7"/>
        <v>0.0524811948</v>
      </c>
      <c r="AQ194" s="22" t="s">
        <v>17</v>
      </c>
      <c r="AR194" s="21">
        <f t="shared" ref="AR194:AU194" si="576">AD194*H194/$AI194</f>
        <v>0.08710587737</v>
      </c>
      <c r="AS194" s="21">
        <f t="shared" si="576"/>
        <v>0.3344965857</v>
      </c>
      <c r="AT194" s="21">
        <f t="shared" si="576"/>
        <v>0.2742172125</v>
      </c>
      <c r="AU194" s="23">
        <f t="shared" si="576"/>
        <v>0.05835952524</v>
      </c>
    </row>
    <row r="195" ht="15.75" customHeight="1">
      <c r="A195" s="9">
        <v>45776.0</v>
      </c>
      <c r="B195" s="10">
        <v>311.7</v>
      </c>
      <c r="C195" s="10">
        <v>176.66</v>
      </c>
      <c r="D195" s="10">
        <v>245.68</v>
      </c>
      <c r="E195" s="10">
        <v>57.7</v>
      </c>
      <c r="F195" s="10">
        <v>812.55</v>
      </c>
      <c r="G195" s="10">
        <v>135.78</v>
      </c>
      <c r="H195" s="10">
        <v>669.6</v>
      </c>
      <c r="I195" s="10">
        <v>5391.5</v>
      </c>
      <c r="J195" s="10">
        <v>317.1</v>
      </c>
      <c r="K195" s="11">
        <v>7.24</v>
      </c>
      <c r="M195" s="20">
        <f t="shared" ref="M195:V195" si="577">LN(B195/B194)</f>
        <v>0.005468889294</v>
      </c>
      <c r="N195" s="21">
        <f t="shared" si="577"/>
        <v>-0.002544027152</v>
      </c>
      <c r="O195" s="21">
        <f t="shared" si="577"/>
        <v>-0.01982816633</v>
      </c>
      <c r="P195" s="21">
        <f t="shared" si="577"/>
        <v>-0.001385521524</v>
      </c>
      <c r="Q195" s="21">
        <f t="shared" si="577"/>
        <v>-0.005889948925</v>
      </c>
      <c r="R195" s="21">
        <f t="shared" si="577"/>
        <v>-0.005215422995</v>
      </c>
      <c r="S195" s="21">
        <f t="shared" si="577"/>
        <v>-0.01290914878</v>
      </c>
      <c r="T195" s="21">
        <f t="shared" si="577"/>
        <v>0.03433975747</v>
      </c>
      <c r="U195" s="21">
        <f t="shared" si="577"/>
        <v>0.03874148395</v>
      </c>
      <c r="V195" s="23">
        <f t="shared" si="577"/>
        <v>-0.02859282599</v>
      </c>
      <c r="X195" s="15">
        <v>4.0</v>
      </c>
      <c r="Y195" s="1">
        <v>10.0</v>
      </c>
      <c r="Z195" s="16" t="s">
        <v>17</v>
      </c>
      <c r="AA195" s="16" t="s">
        <v>17</v>
      </c>
      <c r="AB195" s="1">
        <v>1.0</v>
      </c>
      <c r="AC195" s="16" t="s">
        <v>17</v>
      </c>
      <c r="AD195" s="1">
        <v>2.0</v>
      </c>
      <c r="AE195" s="1">
        <v>1.0</v>
      </c>
      <c r="AF195" s="1">
        <v>14.0</v>
      </c>
      <c r="AG195" s="17">
        <v>122.0</v>
      </c>
      <c r="AI195" s="18">
        <f t="shared" si="5"/>
        <v>15879.33</v>
      </c>
      <c r="AJ195" s="24">
        <f t="shared" si="10"/>
        <v>0.01940577495</v>
      </c>
      <c r="AL195" s="20">
        <f t="shared" ref="AL195:AM195" si="578">X195*B195/$AI195</f>
        <v>0.07851716666</v>
      </c>
      <c r="AM195" s="21">
        <f t="shared" si="578"/>
        <v>0.1112515452</v>
      </c>
      <c r="AN195" s="22" t="s">
        <v>17</v>
      </c>
      <c r="AO195" s="22" t="s">
        <v>17</v>
      </c>
      <c r="AP195" s="21">
        <f t="shared" si="7"/>
        <v>0.05117029497</v>
      </c>
      <c r="AQ195" s="22" t="s">
        <v>17</v>
      </c>
      <c r="AR195" s="21">
        <f t="shared" ref="AR195:AU195" si="579">AD195*H195/$AI195</f>
        <v>0.08433605196</v>
      </c>
      <c r="AS195" s="21">
        <f t="shared" si="579"/>
        <v>0.3395294386</v>
      </c>
      <c r="AT195" s="21">
        <f t="shared" si="579"/>
        <v>0.2795709895</v>
      </c>
      <c r="AU195" s="23">
        <f t="shared" si="579"/>
        <v>0.05562451312</v>
      </c>
    </row>
    <row r="196" ht="15.75" customHeight="1">
      <c r="A196" s="9">
        <v>45777.0</v>
      </c>
      <c r="B196" s="10">
        <v>310.05</v>
      </c>
      <c r="C196" s="10">
        <v>174.48</v>
      </c>
      <c r="D196" s="10">
        <v>244.45</v>
      </c>
      <c r="E196" s="10">
        <v>56.4</v>
      </c>
      <c r="F196" s="10">
        <v>788.65</v>
      </c>
      <c r="G196" s="10">
        <v>137.86</v>
      </c>
      <c r="H196" s="10">
        <v>669.9</v>
      </c>
      <c r="I196" s="10">
        <v>5172.5</v>
      </c>
      <c r="J196" s="10">
        <v>314.1</v>
      </c>
      <c r="K196" s="11">
        <v>7.12</v>
      </c>
      <c r="M196" s="20">
        <f t="shared" ref="M196:V196" si="580">LN(B196/B195)</f>
        <v>-0.005307611977</v>
      </c>
      <c r="N196" s="21">
        <f t="shared" si="580"/>
        <v>-0.01241685942</v>
      </c>
      <c r="O196" s="21">
        <f t="shared" si="580"/>
        <v>-0.005019087108</v>
      </c>
      <c r="P196" s="21">
        <f t="shared" si="580"/>
        <v>-0.02278801501</v>
      </c>
      <c r="Q196" s="21">
        <f t="shared" si="580"/>
        <v>-0.02985482784</v>
      </c>
      <c r="R196" s="21">
        <f t="shared" si="580"/>
        <v>0.01520274858</v>
      </c>
      <c r="S196" s="21">
        <f t="shared" si="580"/>
        <v>0.000447928339</v>
      </c>
      <c r="T196" s="21">
        <f t="shared" si="580"/>
        <v>-0.0414675087</v>
      </c>
      <c r="U196" s="21">
        <f t="shared" si="580"/>
        <v>-0.009505775</v>
      </c>
      <c r="V196" s="23">
        <f t="shared" si="580"/>
        <v>-0.01671348097</v>
      </c>
      <c r="X196" s="15">
        <v>4.0</v>
      </c>
      <c r="Y196" s="1">
        <v>10.0</v>
      </c>
      <c r="Z196" s="16" t="s">
        <v>17</v>
      </c>
      <c r="AA196" s="16" t="s">
        <v>17</v>
      </c>
      <c r="AB196" s="1">
        <v>1.0</v>
      </c>
      <c r="AC196" s="16" t="s">
        <v>17</v>
      </c>
      <c r="AD196" s="1">
        <v>2.0</v>
      </c>
      <c r="AE196" s="1">
        <v>1.0</v>
      </c>
      <c r="AF196" s="1">
        <v>14.0</v>
      </c>
      <c r="AG196" s="17">
        <v>122.0</v>
      </c>
      <c r="AI196" s="18">
        <f t="shared" si="5"/>
        <v>15551.99</v>
      </c>
      <c r="AJ196" s="24">
        <f t="shared" si="10"/>
        <v>-0.02082965878</v>
      </c>
      <c r="AL196" s="20">
        <f t="shared" ref="AL196:AM196" si="581">X196*B196/$AI196</f>
        <v>0.07974542165</v>
      </c>
      <c r="AM196" s="21">
        <f t="shared" si="581"/>
        <v>0.1121914302</v>
      </c>
      <c r="AN196" s="22" t="s">
        <v>17</v>
      </c>
      <c r="AO196" s="22" t="s">
        <v>17</v>
      </c>
      <c r="AP196" s="21">
        <f t="shared" si="7"/>
        <v>0.05071055215</v>
      </c>
      <c r="AQ196" s="22" t="s">
        <v>17</v>
      </c>
      <c r="AR196" s="21">
        <f t="shared" ref="AR196:AU196" si="582">AD196*H196/$AI196</f>
        <v>0.08614974675</v>
      </c>
      <c r="AS196" s="21">
        <f t="shared" si="582"/>
        <v>0.3325940925</v>
      </c>
      <c r="AT196" s="21">
        <f t="shared" si="582"/>
        <v>0.2827548114</v>
      </c>
      <c r="AU196" s="23">
        <f t="shared" si="582"/>
        <v>0.05585394538</v>
      </c>
    </row>
    <row r="197" ht="15.75" customHeight="1">
      <c r="A197" s="9">
        <v>45779.0</v>
      </c>
      <c r="B197" s="10">
        <v>311.15</v>
      </c>
      <c r="C197" s="10">
        <v>177.09</v>
      </c>
      <c r="D197" s="10">
        <v>243.42</v>
      </c>
      <c r="E197" s="10">
        <v>56.25</v>
      </c>
      <c r="F197" s="10">
        <v>800.0</v>
      </c>
      <c r="G197" s="10">
        <v>143.28</v>
      </c>
      <c r="H197" s="10">
        <v>680.8</v>
      </c>
      <c r="I197" s="10">
        <v>5148.0</v>
      </c>
      <c r="J197" s="10">
        <v>311.35</v>
      </c>
      <c r="K197" s="11">
        <v>7.05</v>
      </c>
      <c r="M197" s="20">
        <f t="shared" ref="M197:V197" si="583">LN(B197/B196)</f>
        <v>0.003541536219</v>
      </c>
      <c r="N197" s="21">
        <f t="shared" si="583"/>
        <v>0.01484795603</v>
      </c>
      <c r="O197" s="21">
        <f t="shared" si="583"/>
        <v>-0.004222442578</v>
      </c>
      <c r="P197" s="21">
        <f t="shared" si="583"/>
        <v>-0.002663117419</v>
      </c>
      <c r="Q197" s="21">
        <f t="shared" si="583"/>
        <v>0.01428910473</v>
      </c>
      <c r="R197" s="21">
        <f t="shared" si="583"/>
        <v>0.03856208029</v>
      </c>
      <c r="S197" s="21">
        <f t="shared" si="583"/>
        <v>0.01614012974</v>
      </c>
      <c r="T197" s="21">
        <f t="shared" si="583"/>
        <v>-0.004747840904</v>
      </c>
      <c r="U197" s="21">
        <f t="shared" si="583"/>
        <v>-0.008793725226</v>
      </c>
      <c r="V197" s="23">
        <f t="shared" si="583"/>
        <v>-0.0098801086</v>
      </c>
      <c r="X197" s="15">
        <v>4.0</v>
      </c>
      <c r="Y197" s="1">
        <v>10.0</v>
      </c>
      <c r="Z197" s="16" t="s">
        <v>17</v>
      </c>
      <c r="AA197" s="16" t="s">
        <v>17</v>
      </c>
      <c r="AB197" s="1">
        <v>1.0</v>
      </c>
      <c r="AC197" s="16" t="s">
        <v>17</v>
      </c>
      <c r="AD197" s="1">
        <v>2.0</v>
      </c>
      <c r="AE197" s="1">
        <v>1.0</v>
      </c>
      <c r="AF197" s="1">
        <v>14.0</v>
      </c>
      <c r="AG197" s="17">
        <v>122.0</v>
      </c>
      <c r="AI197" s="18">
        <f t="shared" si="5"/>
        <v>15544.1</v>
      </c>
      <c r="AJ197" s="24">
        <f t="shared" si="10"/>
        <v>-0.0005074593088</v>
      </c>
      <c r="AL197" s="20">
        <f t="shared" ref="AL197:AM197" si="584">X197*B197/$AI197</f>
        <v>0.08006896507</v>
      </c>
      <c r="AM197" s="21">
        <f t="shared" si="584"/>
        <v>0.1139274709</v>
      </c>
      <c r="AN197" s="22" t="s">
        <v>17</v>
      </c>
      <c r="AO197" s="22" t="s">
        <v>17</v>
      </c>
      <c r="AP197" s="21">
        <f t="shared" si="7"/>
        <v>0.05146647281</v>
      </c>
      <c r="AQ197" s="22" t="s">
        <v>17</v>
      </c>
      <c r="AR197" s="21">
        <f t="shared" ref="AR197:AU197" si="585">AD197*H197/$AI197</f>
        <v>0.08759593672</v>
      </c>
      <c r="AS197" s="21">
        <f t="shared" si="585"/>
        <v>0.3311867525</v>
      </c>
      <c r="AT197" s="21">
        <f t="shared" si="585"/>
        <v>0.2804215104</v>
      </c>
      <c r="AU197" s="23">
        <f t="shared" si="585"/>
        <v>0.05533289158</v>
      </c>
    </row>
    <row r="198" ht="15.75" customHeight="1">
      <c r="A198" s="9">
        <v>45782.0</v>
      </c>
      <c r="B198" s="10">
        <v>321.05</v>
      </c>
      <c r="C198" s="10">
        <v>177.39</v>
      </c>
      <c r="D198" s="10">
        <v>239.2</v>
      </c>
      <c r="E198" s="10">
        <v>56.92</v>
      </c>
      <c r="F198" s="10">
        <v>790.0</v>
      </c>
      <c r="G198" s="10">
        <v>148.56</v>
      </c>
      <c r="H198" s="10">
        <v>686.5</v>
      </c>
      <c r="I198" s="10">
        <v>5370.5</v>
      </c>
      <c r="J198" s="10">
        <v>315.3</v>
      </c>
      <c r="K198" s="11">
        <v>7.15</v>
      </c>
      <c r="M198" s="20">
        <f t="shared" ref="M198:V198" si="586">LN(B198/B197)</f>
        <v>0.03132176322</v>
      </c>
      <c r="N198" s="21">
        <f t="shared" si="586"/>
        <v>0.00169262058</v>
      </c>
      <c r="O198" s="21">
        <f t="shared" si="586"/>
        <v>-0.01748832437</v>
      </c>
      <c r="P198" s="21">
        <f t="shared" si="586"/>
        <v>0.01184073214</v>
      </c>
      <c r="Q198" s="21">
        <f t="shared" si="586"/>
        <v>-0.01257878221</v>
      </c>
      <c r="R198" s="21">
        <f t="shared" si="586"/>
        <v>0.03618815929</v>
      </c>
      <c r="S198" s="21">
        <f t="shared" si="586"/>
        <v>0.008337647949</v>
      </c>
      <c r="T198" s="21">
        <f t="shared" si="586"/>
        <v>0.04231272432</v>
      </c>
      <c r="U198" s="21">
        <f t="shared" si="586"/>
        <v>0.01260688523</v>
      </c>
      <c r="V198" s="23">
        <f t="shared" si="586"/>
        <v>0.01408473988</v>
      </c>
      <c r="X198" s="15">
        <v>4.0</v>
      </c>
      <c r="Y198" s="1">
        <v>10.0</v>
      </c>
      <c r="Z198" s="16" t="s">
        <v>17</v>
      </c>
      <c r="AA198" s="16" t="s">
        <v>17</v>
      </c>
      <c r="AB198" s="1">
        <v>1.0</v>
      </c>
      <c r="AC198" s="16" t="s">
        <v>17</v>
      </c>
      <c r="AD198" s="1">
        <v>2.0</v>
      </c>
      <c r="AE198" s="1">
        <v>1.0</v>
      </c>
      <c r="AF198" s="1">
        <v>14.0</v>
      </c>
      <c r="AG198" s="17">
        <v>122.0</v>
      </c>
      <c r="AI198" s="18">
        <f t="shared" si="5"/>
        <v>15878.1</v>
      </c>
      <c r="AJ198" s="24">
        <f t="shared" si="10"/>
        <v>0.0212596559</v>
      </c>
      <c r="AL198" s="20">
        <f t="shared" ref="AL198:AM198" si="587">X198*B198/$AI198</f>
        <v>0.08087869455</v>
      </c>
      <c r="AM198" s="21">
        <f t="shared" si="587"/>
        <v>0.1117199161</v>
      </c>
      <c r="AN198" s="22" t="s">
        <v>17</v>
      </c>
      <c r="AO198" s="22" t="s">
        <v>17</v>
      </c>
      <c r="AP198" s="21">
        <f t="shared" si="7"/>
        <v>0.04975406377</v>
      </c>
      <c r="AQ198" s="22" t="s">
        <v>17</v>
      </c>
      <c r="AR198" s="21">
        <f t="shared" ref="AR198:AU198" si="588">AD198*H198/$AI198</f>
        <v>0.08647130324</v>
      </c>
      <c r="AS198" s="21">
        <f t="shared" si="588"/>
        <v>0.3382331639</v>
      </c>
      <c r="AT198" s="21">
        <f t="shared" si="588"/>
        <v>0.2780055548</v>
      </c>
      <c r="AU198" s="23">
        <f t="shared" si="588"/>
        <v>0.05493730358</v>
      </c>
    </row>
    <row r="199" ht="15.75" customHeight="1">
      <c r="A199" s="9">
        <v>45783.0</v>
      </c>
      <c r="B199" s="10">
        <v>311.45</v>
      </c>
      <c r="C199" s="10">
        <v>171.06</v>
      </c>
      <c r="D199" s="10">
        <v>237.0</v>
      </c>
      <c r="E199" s="10">
        <v>53.74</v>
      </c>
      <c r="F199" s="10">
        <v>774.1</v>
      </c>
      <c r="G199" s="10">
        <v>144.08</v>
      </c>
      <c r="H199" s="10">
        <v>679.05</v>
      </c>
      <c r="I199" s="10">
        <v>5224.0</v>
      </c>
      <c r="J199" s="10">
        <v>310.5</v>
      </c>
      <c r="K199" s="11">
        <v>6.88</v>
      </c>
      <c r="M199" s="20">
        <f t="shared" ref="M199:V199" si="589">LN(B199/B198)</f>
        <v>-0.03035806254</v>
      </c>
      <c r="N199" s="21">
        <f t="shared" si="589"/>
        <v>-0.03633632635</v>
      </c>
      <c r="O199" s="21">
        <f t="shared" si="589"/>
        <v>-0.009239880941</v>
      </c>
      <c r="P199" s="21">
        <f t="shared" si="589"/>
        <v>-0.05748917003</v>
      </c>
      <c r="Q199" s="21">
        <f t="shared" si="589"/>
        <v>-0.02033188125</v>
      </c>
      <c r="R199" s="21">
        <f t="shared" si="589"/>
        <v>-0.03062021618</v>
      </c>
      <c r="S199" s="21">
        <f t="shared" si="589"/>
        <v>-0.01091146266</v>
      </c>
      <c r="T199" s="21">
        <f t="shared" si="589"/>
        <v>-0.02765762208</v>
      </c>
      <c r="U199" s="21">
        <f t="shared" si="589"/>
        <v>-0.01534066518</v>
      </c>
      <c r="V199" s="23">
        <f t="shared" si="589"/>
        <v>-0.03849370476</v>
      </c>
      <c r="X199" s="15">
        <v>4.0</v>
      </c>
      <c r="Y199" s="1">
        <v>10.0</v>
      </c>
      <c r="Z199" s="16" t="s">
        <v>17</v>
      </c>
      <c r="AA199" s="16" t="s">
        <v>17</v>
      </c>
      <c r="AB199" s="1">
        <v>1.0</v>
      </c>
      <c r="AC199" s="16" t="s">
        <v>17</v>
      </c>
      <c r="AD199" s="1">
        <v>2.0</v>
      </c>
      <c r="AE199" s="1">
        <v>1.0</v>
      </c>
      <c r="AF199" s="1">
        <v>14.0</v>
      </c>
      <c r="AG199" s="17">
        <v>122.0</v>
      </c>
      <c r="AI199" s="18">
        <f t="shared" si="5"/>
        <v>15498.96</v>
      </c>
      <c r="AJ199" s="24">
        <f t="shared" si="10"/>
        <v>-0.02416787641</v>
      </c>
      <c r="AL199" s="20">
        <f t="shared" ref="AL199:AM199" si="590">X199*B199/$AI199</f>
        <v>0.08037958676</v>
      </c>
      <c r="AM199" s="21">
        <f t="shared" si="590"/>
        <v>0.1103686957</v>
      </c>
      <c r="AN199" s="22" t="s">
        <v>17</v>
      </c>
      <c r="AO199" s="22" t="s">
        <v>17</v>
      </c>
      <c r="AP199" s="21">
        <f t="shared" si="7"/>
        <v>0.04994528665</v>
      </c>
      <c r="AQ199" s="22" t="s">
        <v>17</v>
      </c>
      <c r="AR199" s="21">
        <f t="shared" ref="AR199:AU199" si="591">AD199*H199/$AI199</f>
        <v>0.08762523421</v>
      </c>
      <c r="AS199" s="21">
        <f t="shared" si="591"/>
        <v>0.3370548734</v>
      </c>
      <c r="AT199" s="21">
        <f t="shared" si="591"/>
        <v>0.2804704316</v>
      </c>
      <c r="AU199" s="23">
        <f t="shared" si="591"/>
        <v>0.05415589175</v>
      </c>
    </row>
    <row r="200" ht="15.75" customHeight="1">
      <c r="A200" s="9">
        <v>45784.0</v>
      </c>
      <c r="B200" s="10">
        <v>316.9</v>
      </c>
      <c r="C200" s="10">
        <v>179.1</v>
      </c>
      <c r="D200" s="10">
        <v>238.67</v>
      </c>
      <c r="E200" s="10">
        <v>54.7</v>
      </c>
      <c r="F200" s="10">
        <v>776.1</v>
      </c>
      <c r="G200" s="10">
        <v>144.49</v>
      </c>
      <c r="H200" s="10">
        <v>688.0</v>
      </c>
      <c r="I200" s="10">
        <v>5233.0</v>
      </c>
      <c r="J200" s="10">
        <v>309.95</v>
      </c>
      <c r="K200" s="11">
        <v>6.92</v>
      </c>
      <c r="M200" s="20">
        <f t="shared" ref="M200:V200" si="592">LN(B200/B199)</f>
        <v>0.017347455</v>
      </c>
      <c r="N200" s="21">
        <f t="shared" si="592"/>
        <v>0.04592993691</v>
      </c>
      <c r="O200" s="21">
        <f t="shared" si="592"/>
        <v>0.00702170354</v>
      </c>
      <c r="P200" s="21">
        <f t="shared" si="592"/>
        <v>0.01770610624</v>
      </c>
      <c r="Q200" s="21">
        <f t="shared" si="592"/>
        <v>0.002580313649</v>
      </c>
      <c r="R200" s="21">
        <f t="shared" si="592"/>
        <v>0.002841600138</v>
      </c>
      <c r="S200" s="21">
        <f t="shared" si="592"/>
        <v>0.01309407538</v>
      </c>
      <c r="T200" s="21">
        <f t="shared" si="592"/>
        <v>0.001721335416</v>
      </c>
      <c r="U200" s="21">
        <f t="shared" si="592"/>
        <v>-0.001772907226</v>
      </c>
      <c r="V200" s="23">
        <f t="shared" si="592"/>
        <v>0.005797117684</v>
      </c>
      <c r="X200" s="15">
        <v>4.0</v>
      </c>
      <c r="Y200" s="1">
        <v>10.0</v>
      </c>
      <c r="Z200" s="16" t="s">
        <v>17</v>
      </c>
      <c r="AA200" s="16" t="s">
        <v>17</v>
      </c>
      <c r="AB200" s="1">
        <v>1.0</v>
      </c>
      <c r="AC200" s="16" t="s">
        <v>17</v>
      </c>
      <c r="AD200" s="1">
        <v>2.0</v>
      </c>
      <c r="AE200" s="1">
        <v>1.0</v>
      </c>
      <c r="AF200" s="1">
        <v>14.0</v>
      </c>
      <c r="AG200" s="17">
        <v>122.0</v>
      </c>
      <c r="AI200" s="18">
        <f t="shared" si="5"/>
        <v>15627.24</v>
      </c>
      <c r="AJ200" s="24">
        <f t="shared" si="10"/>
        <v>0.008242620447</v>
      </c>
      <c r="AL200" s="20">
        <f t="shared" ref="AL200:AM200" si="593">X200*B200/$AI200</f>
        <v>0.08111477139</v>
      </c>
      <c r="AM200" s="21">
        <f t="shared" si="593"/>
        <v>0.1146075699</v>
      </c>
      <c r="AN200" s="22" t="s">
        <v>17</v>
      </c>
      <c r="AO200" s="22" t="s">
        <v>17</v>
      </c>
      <c r="AP200" s="21">
        <f t="shared" si="7"/>
        <v>0.04966328027</v>
      </c>
      <c r="AQ200" s="22" t="s">
        <v>17</v>
      </c>
      <c r="AR200" s="21">
        <f t="shared" ref="AR200:AU200" si="594">AD200*H200/$AI200</f>
        <v>0.08805137695</v>
      </c>
      <c r="AS200" s="21">
        <f t="shared" si="594"/>
        <v>0.3348639939</v>
      </c>
      <c r="AT200" s="21">
        <f t="shared" si="594"/>
        <v>0.2776753925</v>
      </c>
      <c r="AU200" s="23">
        <f t="shared" si="594"/>
        <v>0.05402361517</v>
      </c>
    </row>
    <row r="201" ht="15.75" customHeight="1">
      <c r="A201" s="9">
        <v>45785.0</v>
      </c>
      <c r="B201" s="10">
        <v>307.95</v>
      </c>
      <c r="C201" s="10">
        <v>174.4</v>
      </c>
      <c r="D201" s="10">
        <v>233.22</v>
      </c>
      <c r="E201" s="10">
        <v>53.15</v>
      </c>
      <c r="F201" s="10">
        <v>769.0</v>
      </c>
      <c r="G201" s="10">
        <v>140.99</v>
      </c>
      <c r="H201" s="10">
        <v>656.5</v>
      </c>
      <c r="I201" s="10">
        <v>5226.5</v>
      </c>
      <c r="J201" s="10">
        <v>307.15</v>
      </c>
      <c r="K201" s="11">
        <v>6.69</v>
      </c>
      <c r="M201" s="20">
        <f t="shared" ref="M201:V201" si="595">LN(B201/B200)</f>
        <v>-0.02864883456</v>
      </c>
      <c r="N201" s="21">
        <f t="shared" si="595"/>
        <v>-0.02659279759</v>
      </c>
      <c r="O201" s="21">
        <f t="shared" si="595"/>
        <v>-0.02309963058</v>
      </c>
      <c r="P201" s="21">
        <f t="shared" si="595"/>
        <v>-0.02874560464</v>
      </c>
      <c r="Q201" s="21">
        <f t="shared" si="595"/>
        <v>-0.009190408354</v>
      </c>
      <c r="R201" s="21">
        <f t="shared" si="595"/>
        <v>-0.02452133513</v>
      </c>
      <c r="S201" s="21">
        <f t="shared" si="595"/>
        <v>-0.04686614419</v>
      </c>
      <c r="T201" s="21">
        <f t="shared" si="595"/>
        <v>-0.001242889399</v>
      </c>
      <c r="U201" s="21">
        <f t="shared" si="595"/>
        <v>-0.009074766538</v>
      </c>
      <c r="V201" s="23">
        <f t="shared" si="595"/>
        <v>-0.03380189549</v>
      </c>
      <c r="X201" s="15">
        <v>4.0</v>
      </c>
      <c r="Y201" s="1">
        <v>10.0</v>
      </c>
      <c r="Z201" s="16" t="s">
        <v>17</v>
      </c>
      <c r="AA201" s="16" t="s">
        <v>17</v>
      </c>
      <c r="AB201" s="1">
        <v>1.0</v>
      </c>
      <c r="AC201" s="16" t="s">
        <v>17</v>
      </c>
      <c r="AD201" s="1">
        <v>2.0</v>
      </c>
      <c r="AE201" s="1">
        <v>1.0</v>
      </c>
      <c r="AF201" s="1">
        <v>14.0</v>
      </c>
      <c r="AG201" s="17">
        <v>122.0</v>
      </c>
      <c r="AI201" s="18">
        <f t="shared" si="5"/>
        <v>15400.58</v>
      </c>
      <c r="AJ201" s="24">
        <f t="shared" si="10"/>
        <v>-0.0146103743</v>
      </c>
      <c r="AL201" s="20">
        <f t="shared" ref="AL201:AM201" si="596">X201*B201/$AI201</f>
        <v>0.0799840006</v>
      </c>
      <c r="AM201" s="21">
        <f t="shared" si="596"/>
        <v>0.1132424883</v>
      </c>
      <c r="AN201" s="22" t="s">
        <v>17</v>
      </c>
      <c r="AO201" s="22" t="s">
        <v>17</v>
      </c>
      <c r="AP201" s="21">
        <f t="shared" si="7"/>
        <v>0.04993318433</v>
      </c>
      <c r="AQ201" s="22" t="s">
        <v>17</v>
      </c>
      <c r="AR201" s="21">
        <f t="shared" ref="AR201:AU201" si="597">AD201*H201/$AI201</f>
        <v>0.0852565293</v>
      </c>
      <c r="AS201" s="21">
        <f t="shared" si="597"/>
        <v>0.3393703354</v>
      </c>
      <c r="AT201" s="21">
        <f t="shared" si="597"/>
        <v>0.2792167568</v>
      </c>
      <c r="AU201" s="23">
        <f t="shared" si="597"/>
        <v>0.05299670532</v>
      </c>
    </row>
    <row r="202" ht="15.75" customHeight="1">
      <c r="A202" s="9">
        <v>45786.0</v>
      </c>
      <c r="B202" s="10">
        <v>306.85</v>
      </c>
      <c r="C202" s="10">
        <v>172.58</v>
      </c>
      <c r="D202" s="10">
        <v>234.96</v>
      </c>
      <c r="E202" s="10">
        <v>52.67</v>
      </c>
      <c r="F202" s="10">
        <v>779.25</v>
      </c>
      <c r="G202" s="10">
        <v>139.99</v>
      </c>
      <c r="H202" s="10">
        <v>674.75</v>
      </c>
      <c r="I202" s="10">
        <v>5113.0</v>
      </c>
      <c r="J202" s="10">
        <v>315.85</v>
      </c>
      <c r="K202" s="11">
        <v>6.7</v>
      </c>
      <c r="M202" s="20">
        <f t="shared" ref="M202:V202" si="598">LN(B202/B201)</f>
        <v>-0.003578403298</v>
      </c>
      <c r="N202" s="21">
        <f t="shared" si="598"/>
        <v>-0.01049061439</v>
      </c>
      <c r="O202" s="21">
        <f t="shared" si="598"/>
        <v>0.007433072798</v>
      </c>
      <c r="P202" s="21">
        <f t="shared" si="598"/>
        <v>-0.009072071293</v>
      </c>
      <c r="Q202" s="21">
        <f t="shared" si="598"/>
        <v>0.01324094914</v>
      </c>
      <c r="R202" s="21">
        <f t="shared" si="598"/>
        <v>-0.007117974391</v>
      </c>
      <c r="S202" s="21">
        <f t="shared" si="598"/>
        <v>0.02741955816</v>
      </c>
      <c r="T202" s="21">
        <f t="shared" si="598"/>
        <v>-0.02195552189</v>
      </c>
      <c r="U202" s="21">
        <f t="shared" si="598"/>
        <v>0.02793118973</v>
      </c>
      <c r="V202" s="23">
        <f t="shared" si="598"/>
        <v>0.001493652257</v>
      </c>
      <c r="X202" s="15">
        <v>4.0</v>
      </c>
      <c r="Y202" s="1">
        <v>10.0</v>
      </c>
      <c r="Z202" s="16" t="s">
        <v>17</v>
      </c>
      <c r="AA202" s="16" t="s">
        <v>17</v>
      </c>
      <c r="AB202" s="1">
        <v>1.0</v>
      </c>
      <c r="AC202" s="16" t="s">
        <v>17</v>
      </c>
      <c r="AD202" s="1">
        <v>2.0</v>
      </c>
      <c r="AE202" s="1">
        <v>1.0</v>
      </c>
      <c r="AF202" s="1">
        <v>14.0</v>
      </c>
      <c r="AG202" s="17">
        <v>122.0</v>
      </c>
      <c r="AI202" s="18">
        <f t="shared" si="5"/>
        <v>15434.25</v>
      </c>
      <c r="AJ202" s="24">
        <f t="shared" si="10"/>
        <v>0.002183894861</v>
      </c>
      <c r="AL202" s="20">
        <f t="shared" ref="AL202:AM202" si="599">X202*B202/$AI202</f>
        <v>0.07952443429</v>
      </c>
      <c r="AM202" s="21">
        <f t="shared" si="599"/>
        <v>0.1118162528</v>
      </c>
      <c r="AN202" s="22" t="s">
        <v>17</v>
      </c>
      <c r="AO202" s="22" t="s">
        <v>17</v>
      </c>
      <c r="AP202" s="21">
        <f t="shared" si="7"/>
        <v>0.05048836192</v>
      </c>
      <c r="AQ202" s="22" t="s">
        <v>17</v>
      </c>
      <c r="AR202" s="21">
        <f t="shared" ref="AR202:AU202" si="600">AD202*H202/$AI202</f>
        <v>0.0874354115</v>
      </c>
      <c r="AS202" s="21">
        <f t="shared" si="600"/>
        <v>0.3312762201</v>
      </c>
      <c r="AT202" s="21">
        <f t="shared" si="600"/>
        <v>0.286499182</v>
      </c>
      <c r="AU202" s="23">
        <f t="shared" si="600"/>
        <v>0.05296013736</v>
      </c>
    </row>
    <row r="203" ht="15.75" customHeight="1">
      <c r="A203" s="9">
        <v>45789.0</v>
      </c>
      <c r="B203" s="10">
        <v>309.05</v>
      </c>
      <c r="C203" s="10">
        <v>184.46</v>
      </c>
      <c r="D203" s="10">
        <v>244.02</v>
      </c>
      <c r="E203" s="10">
        <v>56.95</v>
      </c>
      <c r="F203" s="10">
        <v>801.65</v>
      </c>
      <c r="G203" s="10">
        <v>142.35</v>
      </c>
      <c r="H203" s="10">
        <v>676.85</v>
      </c>
      <c r="I203" s="10">
        <v>5441.0</v>
      </c>
      <c r="J203" s="10">
        <v>322.8</v>
      </c>
      <c r="K203" s="11">
        <v>7.07</v>
      </c>
      <c r="M203" s="20">
        <f t="shared" ref="M203:V203" si="601">LN(B203/B202)</f>
        <v>0.00714404727</v>
      </c>
      <c r="N203" s="21">
        <f t="shared" si="601"/>
        <v>0.06657174073</v>
      </c>
      <c r="O203" s="21">
        <f t="shared" si="601"/>
        <v>0.03783490226</v>
      </c>
      <c r="P203" s="21">
        <f t="shared" si="601"/>
        <v>0.0781276564</v>
      </c>
      <c r="Q203" s="21">
        <f t="shared" si="601"/>
        <v>0.02834018499</v>
      </c>
      <c r="R203" s="21">
        <f t="shared" si="601"/>
        <v>0.01671782224</v>
      </c>
      <c r="S203" s="21">
        <f t="shared" si="601"/>
        <v>0.003107430734</v>
      </c>
      <c r="T203" s="21">
        <f t="shared" si="601"/>
        <v>0.06217655141</v>
      </c>
      <c r="U203" s="21">
        <f t="shared" si="601"/>
        <v>0.02176551905</v>
      </c>
      <c r="V203" s="23">
        <f t="shared" si="601"/>
        <v>0.05375295351</v>
      </c>
      <c r="X203" s="15">
        <v>4.0</v>
      </c>
      <c r="Y203" s="1">
        <v>10.0</v>
      </c>
      <c r="Z203" s="16" t="s">
        <v>17</v>
      </c>
      <c r="AA203" s="16" t="s">
        <v>17</v>
      </c>
      <c r="AB203" s="1">
        <v>1.0</v>
      </c>
      <c r="AC203" s="16" t="s">
        <v>17</v>
      </c>
      <c r="AD203" s="1">
        <v>2.0</v>
      </c>
      <c r="AE203" s="1">
        <v>1.0</v>
      </c>
      <c r="AF203" s="1">
        <v>14.0</v>
      </c>
      <c r="AG203" s="17">
        <v>122.0</v>
      </c>
      <c r="AI203" s="18">
        <f t="shared" si="5"/>
        <v>16058.89</v>
      </c>
      <c r="AJ203" s="24">
        <f t="shared" si="10"/>
        <v>0.03967352441</v>
      </c>
      <c r="AL203" s="20">
        <f t="shared" ref="AL203:AM203" si="602">X203*B203/$AI203</f>
        <v>0.07697916855</v>
      </c>
      <c r="AM203" s="21">
        <f t="shared" si="602"/>
        <v>0.114864726</v>
      </c>
      <c r="AN203" s="22" t="s">
        <v>17</v>
      </c>
      <c r="AO203" s="22" t="s">
        <v>17</v>
      </c>
      <c r="AP203" s="21">
        <f t="shared" si="7"/>
        <v>0.04991939044</v>
      </c>
      <c r="AQ203" s="22" t="s">
        <v>17</v>
      </c>
      <c r="AR203" s="21">
        <f t="shared" ref="AR203:AU203" si="603">AD203*H203/$AI203</f>
        <v>0.08429598808</v>
      </c>
      <c r="AS203" s="21">
        <f t="shared" si="603"/>
        <v>0.3388154474</v>
      </c>
      <c r="AT203" s="21">
        <f t="shared" si="603"/>
        <v>0.2814142198</v>
      </c>
      <c r="AU203" s="23">
        <f t="shared" si="603"/>
        <v>0.05371105973</v>
      </c>
    </row>
    <row r="204" ht="15.75" customHeight="1">
      <c r="A204" s="9">
        <v>45790.0</v>
      </c>
      <c r="B204" s="10">
        <v>306.9</v>
      </c>
      <c r="C204" s="10">
        <v>183.37</v>
      </c>
      <c r="D204" s="10">
        <v>241.16</v>
      </c>
      <c r="E204" s="10">
        <v>57.6</v>
      </c>
      <c r="F204" s="10">
        <v>801.75</v>
      </c>
      <c r="G204" s="10">
        <v>141.69</v>
      </c>
      <c r="H204" s="10">
        <v>642.85</v>
      </c>
      <c r="I204" s="10">
        <v>5326.5</v>
      </c>
      <c r="J204" s="10">
        <v>335.75</v>
      </c>
      <c r="K204" s="11">
        <v>6.94</v>
      </c>
      <c r="M204" s="20">
        <f t="shared" ref="M204:V204" si="604">LN(B204/B203)</f>
        <v>-0.00698111448</v>
      </c>
      <c r="N204" s="21">
        <f t="shared" si="604"/>
        <v>-0.005926668246</v>
      </c>
      <c r="O204" s="21">
        <f t="shared" si="604"/>
        <v>-0.01178957553</v>
      </c>
      <c r="P204" s="21">
        <f t="shared" si="604"/>
        <v>0.01134887781</v>
      </c>
      <c r="Q204" s="21">
        <f t="shared" si="604"/>
        <v>0.0001247349384</v>
      </c>
      <c r="R204" s="21">
        <f t="shared" si="604"/>
        <v>-0.004647241148</v>
      </c>
      <c r="S204" s="21">
        <f t="shared" si="604"/>
        <v>-0.0515382671</v>
      </c>
      <c r="T204" s="21">
        <f t="shared" si="604"/>
        <v>-0.02126850543</v>
      </c>
      <c r="U204" s="21">
        <f t="shared" si="604"/>
        <v>0.03933389901</v>
      </c>
      <c r="V204" s="23">
        <f t="shared" si="604"/>
        <v>-0.01855870539</v>
      </c>
      <c r="X204" s="15">
        <v>4.0</v>
      </c>
      <c r="Y204" s="1">
        <v>10.0</v>
      </c>
      <c r="Z204" s="16" t="s">
        <v>17</v>
      </c>
      <c r="AA204" s="16" t="s">
        <v>17</v>
      </c>
      <c r="AB204" s="1">
        <v>1.0</v>
      </c>
      <c r="AC204" s="16" t="s">
        <v>17</v>
      </c>
      <c r="AD204" s="1">
        <v>2.0</v>
      </c>
      <c r="AE204" s="1">
        <v>1.0</v>
      </c>
      <c r="AF204" s="1">
        <v>14.0</v>
      </c>
      <c r="AG204" s="17">
        <v>122.0</v>
      </c>
      <c r="AI204" s="18">
        <f t="shared" si="5"/>
        <v>16022.43</v>
      </c>
      <c r="AJ204" s="24">
        <f t="shared" si="10"/>
        <v>-0.002272974784</v>
      </c>
      <c r="AL204" s="20">
        <f t="shared" ref="AL204:AM204" si="605">X204*B204/$AI204</f>
        <v>0.07661759171</v>
      </c>
      <c r="AM204" s="21">
        <f t="shared" si="605"/>
        <v>0.1144458113</v>
      </c>
      <c r="AN204" s="22" t="s">
        <v>17</v>
      </c>
      <c r="AO204" s="22" t="s">
        <v>17</v>
      </c>
      <c r="AP204" s="21">
        <f t="shared" si="7"/>
        <v>0.05003922626</v>
      </c>
      <c r="AQ204" s="22" t="s">
        <v>17</v>
      </c>
      <c r="AR204" s="21">
        <f t="shared" ref="AR204:AU204" si="606">AD204*H204/$AI204</f>
        <v>0.08024375828</v>
      </c>
      <c r="AS204" s="21">
        <f t="shared" si="606"/>
        <v>0.3324402104</v>
      </c>
      <c r="AT204" s="21">
        <f t="shared" si="606"/>
        <v>0.293369982</v>
      </c>
      <c r="AU204" s="23">
        <f t="shared" si="606"/>
        <v>0.05284342013</v>
      </c>
    </row>
    <row r="205" ht="15.75" customHeight="1">
      <c r="A205" s="9">
        <v>45791.0</v>
      </c>
      <c r="B205" s="10">
        <v>312.5</v>
      </c>
      <c r="C205" s="10">
        <v>188.68</v>
      </c>
      <c r="D205" s="10">
        <v>246.01</v>
      </c>
      <c r="E205" s="10">
        <v>59.92</v>
      </c>
      <c r="F205" s="10">
        <v>800.7</v>
      </c>
      <c r="G205" s="10">
        <v>143.47</v>
      </c>
      <c r="H205" s="10">
        <v>636.9</v>
      </c>
      <c r="I205" s="10">
        <v>5362.0</v>
      </c>
      <c r="J205" s="10">
        <v>344.35</v>
      </c>
      <c r="K205" s="11">
        <v>6.98</v>
      </c>
      <c r="M205" s="20">
        <f t="shared" ref="M205:V205" si="607">LN(B205/B204)</f>
        <v>0.01808250755</v>
      </c>
      <c r="N205" s="21">
        <f t="shared" si="607"/>
        <v>0.02854648885</v>
      </c>
      <c r="O205" s="21">
        <f t="shared" si="607"/>
        <v>0.01991157189</v>
      </c>
      <c r="P205" s="21">
        <f t="shared" si="607"/>
        <v>0.03948777151</v>
      </c>
      <c r="Q205" s="21">
        <f t="shared" si="607"/>
        <v>-0.001310493495</v>
      </c>
      <c r="R205" s="21">
        <f t="shared" si="607"/>
        <v>0.01248438153</v>
      </c>
      <c r="S205" s="21">
        <f t="shared" si="607"/>
        <v>-0.009298758153</v>
      </c>
      <c r="T205" s="21">
        <f t="shared" si="607"/>
        <v>0.006642677745</v>
      </c>
      <c r="U205" s="21">
        <f t="shared" si="607"/>
        <v>0.02529174659</v>
      </c>
      <c r="V205" s="23">
        <f t="shared" si="607"/>
        <v>0.005747142256</v>
      </c>
      <c r="X205" s="15">
        <v>4.0</v>
      </c>
      <c r="Y205" s="1">
        <v>10.0</v>
      </c>
      <c r="Z205" s="16" t="s">
        <v>17</v>
      </c>
      <c r="AA205" s="16" t="s">
        <v>17</v>
      </c>
      <c r="AB205" s="1">
        <v>1.0</v>
      </c>
      <c r="AC205" s="16" t="s">
        <v>17</v>
      </c>
      <c r="AD205" s="1">
        <v>2.0</v>
      </c>
      <c r="AE205" s="1">
        <v>1.0</v>
      </c>
      <c r="AF205" s="1">
        <v>14.0</v>
      </c>
      <c r="AG205" s="17">
        <v>122.0</v>
      </c>
      <c r="AI205" s="18">
        <f t="shared" si="5"/>
        <v>16245.76</v>
      </c>
      <c r="AJ205" s="24">
        <f t="shared" si="10"/>
        <v>0.01384233612</v>
      </c>
      <c r="AL205" s="20">
        <f t="shared" ref="AL205:AM205" si="608">X205*B205/$AI205</f>
        <v>0.07694315317</v>
      </c>
      <c r="AM205" s="21">
        <f t="shared" si="608"/>
        <v>0.1161410731</v>
      </c>
      <c r="AN205" s="22" t="s">
        <v>17</v>
      </c>
      <c r="AO205" s="22" t="s">
        <v>17</v>
      </c>
      <c r="AP205" s="21">
        <f t="shared" si="7"/>
        <v>0.04928670619</v>
      </c>
      <c r="AQ205" s="22" t="s">
        <v>17</v>
      </c>
      <c r="AR205" s="21">
        <f t="shared" ref="AR205:AU205" si="609">AD205*H205/$AI205</f>
        <v>0.0784081508</v>
      </c>
      <c r="AS205" s="21">
        <f t="shared" si="609"/>
        <v>0.3300553498</v>
      </c>
      <c r="AT205" s="21">
        <f t="shared" si="609"/>
        <v>0.2967481977</v>
      </c>
      <c r="AU205" s="23">
        <f t="shared" si="609"/>
        <v>0.05241736921</v>
      </c>
    </row>
    <row r="206" ht="15.75" customHeight="1">
      <c r="A206" s="9">
        <v>45792.0</v>
      </c>
      <c r="B206" s="10">
        <v>317.0</v>
      </c>
      <c r="C206" s="10">
        <v>190.74</v>
      </c>
      <c r="D206" s="10">
        <v>247.61</v>
      </c>
      <c r="E206" s="10">
        <v>61.22</v>
      </c>
      <c r="F206" s="10">
        <v>807.75</v>
      </c>
      <c r="G206" s="10">
        <v>145.0</v>
      </c>
      <c r="H206" s="10">
        <v>644.65</v>
      </c>
      <c r="I206" s="10">
        <v>5577.5</v>
      </c>
      <c r="J206" s="10">
        <v>350.4</v>
      </c>
      <c r="K206" s="11">
        <v>7.23</v>
      </c>
      <c r="M206" s="20">
        <f t="shared" ref="M206:V206" si="610">LN(B206/B205)</f>
        <v>0.0142973047</v>
      </c>
      <c r="N206" s="21">
        <f t="shared" si="610"/>
        <v>0.01085878573</v>
      </c>
      <c r="O206" s="21">
        <f t="shared" si="610"/>
        <v>0.006482742204</v>
      </c>
      <c r="P206" s="21">
        <f t="shared" si="610"/>
        <v>0.02146359431</v>
      </c>
      <c r="Q206" s="21">
        <f t="shared" si="610"/>
        <v>0.008766259626</v>
      </c>
      <c r="R206" s="21">
        <f t="shared" si="610"/>
        <v>0.01060778831</v>
      </c>
      <c r="S206" s="21">
        <f t="shared" si="610"/>
        <v>0.01209487648</v>
      </c>
      <c r="T206" s="21">
        <f t="shared" si="610"/>
        <v>0.03940360751</v>
      </c>
      <c r="U206" s="21">
        <f t="shared" si="610"/>
        <v>0.01741677707</v>
      </c>
      <c r="V206" s="23">
        <f t="shared" si="610"/>
        <v>0.0351901194</v>
      </c>
      <c r="X206" s="15">
        <v>4.0</v>
      </c>
      <c r="Y206" s="1">
        <v>10.0</v>
      </c>
      <c r="Z206" s="16" t="s">
        <v>17</v>
      </c>
      <c r="AA206" s="1">
        <v>19.0</v>
      </c>
      <c r="AB206" s="1">
        <v>1.0</v>
      </c>
      <c r="AC206" s="16" t="s">
        <v>17</v>
      </c>
      <c r="AD206" s="1">
        <v>2.0</v>
      </c>
      <c r="AE206" s="1">
        <v>1.0</v>
      </c>
      <c r="AF206" s="1">
        <v>14.0</v>
      </c>
      <c r="AG206" s="17">
        <v>122.0</v>
      </c>
      <c r="AI206" s="18">
        <f t="shared" si="5"/>
        <v>17800.79</v>
      </c>
      <c r="AJ206" s="24">
        <f t="shared" si="10"/>
        <v>0.09141088668</v>
      </c>
      <c r="AL206" s="20">
        <f t="shared" ref="AL206:AM206" si="611">X206*B206/$AI206</f>
        <v>0.0712327936</v>
      </c>
      <c r="AM206" s="21">
        <f t="shared" si="611"/>
        <v>0.1071525477</v>
      </c>
      <c r="AN206" s="22" t="s">
        <v>17</v>
      </c>
      <c r="AO206" s="21">
        <f t="shared" ref="AO206:AP206" si="612">AA206*E206/$AI206</f>
        <v>0.0653442909</v>
      </c>
      <c r="AP206" s="21">
        <f t="shared" si="612"/>
        <v>0.04537719955</v>
      </c>
      <c r="AQ206" s="22" t="s">
        <v>17</v>
      </c>
      <c r="AR206" s="21">
        <f t="shared" ref="AR206:AU206" si="613">AD206*H206/$AI206</f>
        <v>0.07242936971</v>
      </c>
      <c r="AS206" s="21">
        <f t="shared" si="613"/>
        <v>0.3133287905</v>
      </c>
      <c r="AT206" s="21">
        <f t="shared" si="613"/>
        <v>0.2755832747</v>
      </c>
      <c r="AU206" s="23">
        <f t="shared" si="613"/>
        <v>0.04955173338</v>
      </c>
    </row>
    <row r="207" ht="15.75" customHeight="1">
      <c r="A207" s="9">
        <v>45793.0</v>
      </c>
      <c r="B207" s="10">
        <v>320.1</v>
      </c>
      <c r="C207" s="10">
        <v>191.57</v>
      </c>
      <c r="D207" s="10">
        <v>247.27</v>
      </c>
      <c r="E207" s="10">
        <v>61.08</v>
      </c>
      <c r="F207" s="10">
        <v>792.1</v>
      </c>
      <c r="G207" s="10">
        <v>144.72</v>
      </c>
      <c r="H207" s="10">
        <v>644.2</v>
      </c>
      <c r="I207" s="10">
        <v>5583.0</v>
      </c>
      <c r="J207" s="10">
        <v>363.9</v>
      </c>
      <c r="K207" s="11">
        <v>7.37</v>
      </c>
      <c r="M207" s="20">
        <f t="shared" ref="M207:V207" si="614">LN(B207/B206)</f>
        <v>0.009731673099</v>
      </c>
      <c r="N207" s="21">
        <f t="shared" si="614"/>
        <v>0.004342032926</v>
      </c>
      <c r="O207" s="21">
        <f t="shared" si="614"/>
        <v>-0.001374070698</v>
      </c>
      <c r="P207" s="21">
        <f t="shared" si="614"/>
        <v>-0.002289453167</v>
      </c>
      <c r="Q207" s="21">
        <f t="shared" si="614"/>
        <v>-0.01956495823</v>
      </c>
      <c r="R207" s="21">
        <f t="shared" si="614"/>
        <v>-0.001932901334</v>
      </c>
      <c r="S207" s="21">
        <f t="shared" si="614"/>
        <v>-0.0006982969597</v>
      </c>
      <c r="T207" s="21">
        <f t="shared" si="614"/>
        <v>0.0009856190037</v>
      </c>
      <c r="U207" s="21">
        <f t="shared" si="614"/>
        <v>0.03780374556</v>
      </c>
      <c r="V207" s="23">
        <f t="shared" si="614"/>
        <v>0.01917867003</v>
      </c>
      <c r="X207" s="15">
        <v>4.0</v>
      </c>
      <c r="Y207" s="1">
        <v>10.0</v>
      </c>
      <c r="Z207" s="16" t="s">
        <v>17</v>
      </c>
      <c r="AA207" s="1">
        <v>19.0</v>
      </c>
      <c r="AB207" s="1">
        <v>1.0</v>
      </c>
      <c r="AC207" s="16" t="s">
        <v>17</v>
      </c>
      <c r="AD207" s="1">
        <v>2.0</v>
      </c>
      <c r="AE207" s="1">
        <v>1.0</v>
      </c>
      <c r="AF207" s="1">
        <v>14.0</v>
      </c>
      <c r="AG207" s="17">
        <v>122.0</v>
      </c>
      <c r="AI207" s="18">
        <f t="shared" si="5"/>
        <v>18013.86</v>
      </c>
      <c r="AJ207" s="24">
        <f t="shared" si="10"/>
        <v>0.01189862326</v>
      </c>
      <c r="AL207" s="20">
        <f t="shared" ref="AL207:AM207" si="615">X207*B207/$AI207</f>
        <v>0.07107860281</v>
      </c>
      <c r="AM207" s="21">
        <f t="shared" si="615"/>
        <v>0.1063458914</v>
      </c>
      <c r="AN207" s="22" t="s">
        <v>17</v>
      </c>
      <c r="AO207" s="21">
        <f t="shared" ref="AO207:AP207" si="616">AA207*E207/$AI207</f>
        <v>0.06442372706</v>
      </c>
      <c r="AP207" s="21">
        <f t="shared" si="616"/>
        <v>0.04397169735</v>
      </c>
      <c r="AQ207" s="22" t="s">
        <v>17</v>
      </c>
      <c r="AR207" s="21">
        <f t="shared" ref="AR207:AU207" si="617">AD207*H207/$AI207</f>
        <v>0.07152270529</v>
      </c>
      <c r="AS207" s="21">
        <f t="shared" si="617"/>
        <v>0.3099280221</v>
      </c>
      <c r="AT207" s="21">
        <f t="shared" si="617"/>
        <v>0.2828155653</v>
      </c>
      <c r="AU207" s="23">
        <f t="shared" si="617"/>
        <v>0.0499137886</v>
      </c>
    </row>
    <row r="208" ht="15.75" customHeight="1">
      <c r="A208" s="9">
        <v>45796.0</v>
      </c>
      <c r="B208" s="10">
        <v>317.2</v>
      </c>
      <c r="C208" s="10">
        <v>192.78</v>
      </c>
      <c r="D208" s="10">
        <v>246.58</v>
      </c>
      <c r="E208" s="10">
        <v>61.53</v>
      </c>
      <c r="F208" s="10">
        <v>795.0</v>
      </c>
      <c r="G208" s="10">
        <v>144.69</v>
      </c>
      <c r="H208" s="10">
        <v>645.5</v>
      </c>
      <c r="I208" s="10">
        <v>5551.0</v>
      </c>
      <c r="J208" s="10">
        <v>363.75</v>
      </c>
      <c r="K208" s="11">
        <v>6.72</v>
      </c>
      <c r="M208" s="20">
        <f t="shared" ref="M208:V208" si="618">LN(B208/B207)</f>
        <v>-0.009100957215</v>
      </c>
      <c r="N208" s="21">
        <f t="shared" si="618"/>
        <v>0.006296365279</v>
      </c>
      <c r="O208" s="21">
        <f t="shared" si="618"/>
        <v>-0.002794372579</v>
      </c>
      <c r="P208" s="21">
        <f t="shared" si="618"/>
        <v>0.007340380402</v>
      </c>
      <c r="Q208" s="21">
        <f t="shared" si="618"/>
        <v>0.003654468184</v>
      </c>
      <c r="R208" s="21">
        <f t="shared" si="618"/>
        <v>-0.000207318338</v>
      </c>
      <c r="S208" s="21">
        <f t="shared" si="618"/>
        <v>0.00201597339</v>
      </c>
      <c r="T208" s="21">
        <f t="shared" si="618"/>
        <v>-0.00574817462</v>
      </c>
      <c r="U208" s="21">
        <f t="shared" si="618"/>
        <v>-0.0004122861324</v>
      </c>
      <c r="V208" s="23">
        <f t="shared" si="618"/>
        <v>-0.09232955167</v>
      </c>
      <c r="X208" s="15">
        <v>4.0</v>
      </c>
      <c r="Y208" s="1">
        <v>10.0</v>
      </c>
      <c r="Z208" s="16" t="s">
        <v>17</v>
      </c>
      <c r="AA208" s="1">
        <v>19.0</v>
      </c>
      <c r="AB208" s="1">
        <v>1.0</v>
      </c>
      <c r="AC208" s="16" t="s">
        <v>17</v>
      </c>
      <c r="AD208" s="1">
        <v>2.0</v>
      </c>
      <c r="AE208" s="1">
        <v>1.0</v>
      </c>
      <c r="AF208" s="1">
        <v>14.0</v>
      </c>
      <c r="AG208" s="17">
        <v>122.0</v>
      </c>
      <c r="AI208" s="18">
        <f t="shared" si="5"/>
        <v>17915.01</v>
      </c>
      <c r="AJ208" s="24">
        <f t="shared" si="10"/>
        <v>-0.00550255265</v>
      </c>
      <c r="AL208" s="20">
        <f t="shared" ref="AL208:AM208" si="619">X208*B208/$AI208</f>
        <v>0.07082329287</v>
      </c>
      <c r="AM208" s="21">
        <f t="shared" si="619"/>
        <v>0.1076080895</v>
      </c>
      <c r="AN208" s="22" t="s">
        <v>17</v>
      </c>
      <c r="AO208" s="21">
        <f t="shared" ref="AO208:AP208" si="620">AA208*E208/$AI208</f>
        <v>0.06525645255</v>
      </c>
      <c r="AP208" s="21">
        <f t="shared" si="620"/>
        <v>0.04437619627</v>
      </c>
      <c r="AQ208" s="22" t="s">
        <v>17</v>
      </c>
      <c r="AR208" s="21">
        <f t="shared" ref="AR208:AU208" si="621">AD208*H208/$AI208</f>
        <v>0.07206247722</v>
      </c>
      <c r="AS208" s="21">
        <f t="shared" si="621"/>
        <v>0.3098519063</v>
      </c>
      <c r="AT208" s="21">
        <f t="shared" si="621"/>
        <v>0.2842588422</v>
      </c>
      <c r="AU208" s="23">
        <f t="shared" si="621"/>
        <v>0.04576274309</v>
      </c>
    </row>
    <row r="209" ht="15.75" customHeight="1">
      <c r="A209" s="9">
        <v>45797.0</v>
      </c>
      <c r="B209" s="10">
        <v>312.9</v>
      </c>
      <c r="C209" s="10">
        <v>188.93</v>
      </c>
      <c r="D209" s="10">
        <v>249.26</v>
      </c>
      <c r="E209" s="10">
        <v>60.35</v>
      </c>
      <c r="F209" s="10">
        <v>785.65</v>
      </c>
      <c r="G209" s="10">
        <v>141.92</v>
      </c>
      <c r="H209" s="10">
        <v>628.7</v>
      </c>
      <c r="I209" s="10">
        <v>5449.5</v>
      </c>
      <c r="J209" s="10">
        <v>363.8</v>
      </c>
      <c r="K209" s="11">
        <v>6.55</v>
      </c>
      <c r="M209" s="20">
        <f t="shared" ref="M209:V209" si="622">LN(B209/B208)</f>
        <v>-0.01364883909</v>
      </c>
      <c r="N209" s="21">
        <f t="shared" si="622"/>
        <v>-0.02017306627</v>
      </c>
      <c r="O209" s="21">
        <f t="shared" si="622"/>
        <v>0.01081004396</v>
      </c>
      <c r="P209" s="21">
        <f t="shared" si="622"/>
        <v>-0.01936391321</v>
      </c>
      <c r="Q209" s="21">
        <f t="shared" si="622"/>
        <v>-0.01183071402</v>
      </c>
      <c r="R209" s="21">
        <f t="shared" si="622"/>
        <v>-0.01933000419</v>
      </c>
      <c r="S209" s="21">
        <f t="shared" si="622"/>
        <v>-0.0263710149</v>
      </c>
      <c r="T209" s="21">
        <f t="shared" si="622"/>
        <v>-0.01845423036</v>
      </c>
      <c r="U209" s="21">
        <f t="shared" si="622"/>
        <v>0.0001374475983</v>
      </c>
      <c r="V209" s="23">
        <f t="shared" si="622"/>
        <v>-0.02562310489</v>
      </c>
      <c r="X209" s="15">
        <v>4.0</v>
      </c>
      <c r="Y209" s="1">
        <v>10.0</v>
      </c>
      <c r="Z209" s="16" t="s">
        <v>17</v>
      </c>
      <c r="AA209" s="1">
        <v>19.0</v>
      </c>
      <c r="AB209" s="1">
        <v>1.0</v>
      </c>
      <c r="AC209" s="16" t="s">
        <v>17</v>
      </c>
      <c r="AD209" s="1">
        <v>2.0</v>
      </c>
      <c r="AE209" s="1">
        <v>1.0</v>
      </c>
      <c r="AF209" s="1">
        <v>14.0</v>
      </c>
      <c r="AG209" s="17">
        <v>122.0</v>
      </c>
      <c r="AI209" s="18">
        <f t="shared" si="5"/>
        <v>17672.4</v>
      </c>
      <c r="AJ209" s="24">
        <f t="shared" si="10"/>
        <v>-0.01363480841</v>
      </c>
      <c r="AL209" s="20">
        <f t="shared" ref="AL209:AM209" si="623">X209*B209/$AI209</f>
        <v>0.07082229918</v>
      </c>
      <c r="AM209" s="21">
        <f t="shared" si="623"/>
        <v>0.1069068151</v>
      </c>
      <c r="AN209" s="22" t="s">
        <v>17</v>
      </c>
      <c r="AO209" s="21">
        <f t="shared" ref="AO209:AP209" si="624">AA209*E209/$AI209</f>
        <v>0.0648836604</v>
      </c>
      <c r="AP209" s="21">
        <f t="shared" si="624"/>
        <v>0.04445632738</v>
      </c>
      <c r="AQ209" s="22" t="s">
        <v>17</v>
      </c>
      <c r="AR209" s="21">
        <f t="shared" ref="AR209:AU209" si="625">AD209*H209/$AI209</f>
        <v>0.07115049456</v>
      </c>
      <c r="AS209" s="21">
        <f t="shared" si="625"/>
        <v>0.3083621919</v>
      </c>
      <c r="AT209" s="21">
        <f t="shared" si="625"/>
        <v>0.2882008103</v>
      </c>
      <c r="AU209" s="23">
        <f t="shared" si="625"/>
        <v>0.04521740115</v>
      </c>
    </row>
    <row r="210" ht="15.75" customHeight="1">
      <c r="A210" s="9">
        <v>45798.0</v>
      </c>
      <c r="B210" s="10">
        <v>315.85</v>
      </c>
      <c r="C210" s="10">
        <v>189.98</v>
      </c>
      <c r="D210" s="10">
        <v>248.68</v>
      </c>
      <c r="E210" s="10">
        <v>61.28</v>
      </c>
      <c r="F210" s="10">
        <v>787.1</v>
      </c>
      <c r="G210" s="10">
        <v>143.39</v>
      </c>
      <c r="H210" s="10">
        <v>638.4</v>
      </c>
      <c r="I210" s="10">
        <v>5443.5</v>
      </c>
      <c r="J210" s="10">
        <v>383.0</v>
      </c>
      <c r="K210" s="11">
        <v>6.76</v>
      </c>
      <c r="M210" s="20">
        <f t="shared" ref="M210:V210" si="626">LN(B210/B209)</f>
        <v>0.00938376667</v>
      </c>
      <c r="N210" s="21">
        <f t="shared" si="626"/>
        <v>0.005542227377</v>
      </c>
      <c r="O210" s="21">
        <f t="shared" si="626"/>
        <v>-0.002329598997</v>
      </c>
      <c r="P210" s="21">
        <f t="shared" si="626"/>
        <v>0.01529257789</v>
      </c>
      <c r="Q210" s="21">
        <f t="shared" si="626"/>
        <v>0.001843904512</v>
      </c>
      <c r="R210" s="21">
        <f t="shared" si="626"/>
        <v>0.01030467217</v>
      </c>
      <c r="S210" s="21">
        <f t="shared" si="626"/>
        <v>0.01531085075</v>
      </c>
      <c r="T210" s="21">
        <f t="shared" si="626"/>
        <v>-0.001101625008</v>
      </c>
      <c r="U210" s="21">
        <f t="shared" si="626"/>
        <v>0.0514307231</v>
      </c>
      <c r="V210" s="23">
        <f t="shared" si="626"/>
        <v>0.03155784041</v>
      </c>
      <c r="X210" s="15">
        <v>4.0</v>
      </c>
      <c r="Y210" s="1">
        <v>10.0</v>
      </c>
      <c r="Z210" s="16" t="s">
        <v>17</v>
      </c>
      <c r="AA210" s="1">
        <v>19.0</v>
      </c>
      <c r="AB210" s="1">
        <v>1.0</v>
      </c>
      <c r="AC210" s="16" t="s">
        <v>17</v>
      </c>
      <c r="AD210" s="1">
        <v>2.0</v>
      </c>
      <c r="AE210" s="1">
        <v>1.0</v>
      </c>
      <c r="AF210" s="1">
        <v>14.0</v>
      </c>
      <c r="AG210" s="17">
        <v>122.0</v>
      </c>
      <c r="AI210" s="18">
        <f t="shared" si="5"/>
        <v>18021.64</v>
      </c>
      <c r="AJ210" s="24">
        <f t="shared" si="10"/>
        <v>0.01956915749</v>
      </c>
      <c r="AL210" s="20">
        <f t="shared" ref="AL210:AM210" si="627">X210*B210/$AI210</f>
        <v>0.07010460757</v>
      </c>
      <c r="AM210" s="21">
        <f t="shared" si="627"/>
        <v>0.1054177089</v>
      </c>
      <c r="AN210" s="22" t="s">
        <v>17</v>
      </c>
      <c r="AO210" s="21">
        <f t="shared" ref="AO210:AP210" si="628">AA210*E210/$AI210</f>
        <v>0.06460677275</v>
      </c>
      <c r="AP210" s="21">
        <f t="shared" si="628"/>
        <v>0.0436752704</v>
      </c>
      <c r="AQ210" s="22" t="s">
        <v>17</v>
      </c>
      <c r="AR210" s="21">
        <f t="shared" ref="AR210:AU210" si="629">AD210*H210/$AI210</f>
        <v>0.0708481581</v>
      </c>
      <c r="AS210" s="21">
        <f t="shared" si="629"/>
        <v>0.3020535312</v>
      </c>
      <c r="AT210" s="21">
        <f t="shared" si="629"/>
        <v>0.2975311903</v>
      </c>
      <c r="AU210" s="23">
        <f t="shared" si="629"/>
        <v>0.04576276077</v>
      </c>
    </row>
    <row r="211" ht="15.75" customHeight="1">
      <c r="A211" s="9">
        <v>45799.0</v>
      </c>
      <c r="B211" s="10">
        <v>313.05</v>
      </c>
      <c r="C211" s="10">
        <v>195.74</v>
      </c>
      <c r="D211" s="10">
        <v>241.67</v>
      </c>
      <c r="E211" s="10">
        <v>61.01</v>
      </c>
      <c r="F211" s="10">
        <v>785.25</v>
      </c>
      <c r="G211" s="10">
        <v>143.29</v>
      </c>
      <c r="H211" s="10">
        <v>631.95</v>
      </c>
      <c r="I211" s="10">
        <v>5342.0</v>
      </c>
      <c r="J211" s="10">
        <v>383.4</v>
      </c>
      <c r="K211" s="11">
        <v>6.75</v>
      </c>
      <c r="M211" s="20">
        <f t="shared" ref="M211:V211" si="630">LN(B211/B210)</f>
        <v>-0.008904495153</v>
      </c>
      <c r="N211" s="21">
        <f t="shared" si="630"/>
        <v>0.02986844454</v>
      </c>
      <c r="O211" s="21">
        <f t="shared" si="630"/>
        <v>-0.02859377021</v>
      </c>
      <c r="P211" s="21">
        <f t="shared" si="630"/>
        <v>-0.004415740269</v>
      </c>
      <c r="Q211" s="21">
        <f t="shared" si="630"/>
        <v>-0.00235316673</v>
      </c>
      <c r="R211" s="21">
        <f t="shared" si="630"/>
        <v>-0.0006976419984</v>
      </c>
      <c r="S211" s="21">
        <f t="shared" si="630"/>
        <v>-0.01015476904</v>
      </c>
      <c r="T211" s="21">
        <f t="shared" si="630"/>
        <v>-0.01882212165</v>
      </c>
      <c r="U211" s="21">
        <f t="shared" si="630"/>
        <v>0.001043841431</v>
      </c>
      <c r="V211" s="23">
        <f t="shared" si="630"/>
        <v>-0.00148038517</v>
      </c>
      <c r="X211" s="15">
        <v>4.0</v>
      </c>
      <c r="Y211" s="1">
        <v>10.0</v>
      </c>
      <c r="Z211" s="16" t="s">
        <v>17</v>
      </c>
      <c r="AA211" s="1">
        <v>19.0</v>
      </c>
      <c r="AB211" s="1">
        <v>1.0</v>
      </c>
      <c r="AC211" s="16" t="s">
        <v>17</v>
      </c>
      <c r="AD211" s="1">
        <v>2.0</v>
      </c>
      <c r="AE211" s="1">
        <v>1.0</v>
      </c>
      <c r="AF211" s="1">
        <v>14.0</v>
      </c>
      <c r="AG211" s="17">
        <v>122.0</v>
      </c>
      <c r="AI211" s="18">
        <f t="shared" si="5"/>
        <v>17951.04</v>
      </c>
      <c r="AJ211" s="24">
        <f t="shared" si="10"/>
        <v>-0.003925206053</v>
      </c>
      <c r="AL211" s="20">
        <f t="shared" ref="AL211:AM211" si="631">X211*B211/$AI211</f>
        <v>0.06975640409</v>
      </c>
      <c r="AM211" s="21">
        <f t="shared" si="631"/>
        <v>0.1090410361</v>
      </c>
      <c r="AN211" s="22" t="s">
        <v>17</v>
      </c>
      <c r="AO211" s="21">
        <f t="shared" ref="AO211:AP211" si="632">AA211*E211/$AI211</f>
        <v>0.06457508869</v>
      </c>
      <c r="AP211" s="21">
        <f t="shared" si="632"/>
        <v>0.04374398364</v>
      </c>
      <c r="AQ211" s="22" t="s">
        <v>17</v>
      </c>
      <c r="AR211" s="21">
        <f t="shared" ref="AR211:AU211" si="633">AD211*H211/$AI211</f>
        <v>0.07040817691</v>
      </c>
      <c r="AS211" s="21">
        <f t="shared" si="633"/>
        <v>0.297587215</v>
      </c>
      <c r="AT211" s="21">
        <f t="shared" si="633"/>
        <v>0.2990133162</v>
      </c>
      <c r="AU211" s="23">
        <f t="shared" si="633"/>
        <v>0.0458747794</v>
      </c>
    </row>
    <row r="212" ht="15.75" customHeight="1">
      <c r="A212" s="9">
        <v>45800.0</v>
      </c>
      <c r="B212" s="10">
        <v>318.9</v>
      </c>
      <c r="C212" s="10">
        <v>208.96</v>
      </c>
      <c r="D212" s="10">
        <v>244.24</v>
      </c>
      <c r="E212" s="10">
        <v>62.21</v>
      </c>
      <c r="F212" s="10">
        <v>790.5</v>
      </c>
      <c r="G212" s="10">
        <v>144.06</v>
      </c>
      <c r="H212" s="10">
        <v>630.5</v>
      </c>
      <c r="I212" s="10">
        <v>5435.5</v>
      </c>
      <c r="J212" s="10">
        <v>383.8</v>
      </c>
      <c r="K212" s="11">
        <v>6.76</v>
      </c>
      <c r="M212" s="20">
        <f t="shared" ref="M212:V212" si="634">LN(B212/B211)</f>
        <v>0.01851465182</v>
      </c>
      <c r="N212" s="21">
        <f t="shared" si="634"/>
        <v>0.06535559809</v>
      </c>
      <c r="O212" s="21">
        <f t="shared" si="634"/>
        <v>0.01057818923</v>
      </c>
      <c r="P212" s="21">
        <f t="shared" si="634"/>
        <v>0.01947797336</v>
      </c>
      <c r="Q212" s="21">
        <f t="shared" si="634"/>
        <v>0.006663518231</v>
      </c>
      <c r="R212" s="21">
        <f t="shared" si="634"/>
        <v>0.005359330733</v>
      </c>
      <c r="S212" s="21">
        <f t="shared" si="634"/>
        <v>-0.002297121688</v>
      </c>
      <c r="T212" s="21">
        <f t="shared" si="634"/>
        <v>0.01735139797</v>
      </c>
      <c r="U212" s="21">
        <f t="shared" si="634"/>
        <v>0.001042752962</v>
      </c>
      <c r="V212" s="23">
        <f t="shared" si="634"/>
        <v>0.00148038517</v>
      </c>
      <c r="X212" s="15">
        <v>4.0</v>
      </c>
      <c r="Y212" s="1">
        <v>10.0</v>
      </c>
      <c r="Z212" s="16" t="s">
        <v>17</v>
      </c>
      <c r="AA212" s="1">
        <v>19.0</v>
      </c>
      <c r="AB212" s="1">
        <v>1.0</v>
      </c>
      <c r="AC212" s="16" t="s">
        <v>17</v>
      </c>
      <c r="AD212" s="1">
        <v>2.0</v>
      </c>
      <c r="AE212" s="1">
        <v>1.0</v>
      </c>
      <c r="AF212" s="1">
        <v>14.0</v>
      </c>
      <c r="AG212" s="17">
        <v>122.0</v>
      </c>
      <c r="AI212" s="18">
        <f t="shared" si="5"/>
        <v>18232.11</v>
      </c>
      <c r="AJ212" s="24">
        <f t="shared" si="10"/>
        <v>0.0155362733</v>
      </c>
      <c r="AL212" s="20">
        <f t="shared" ref="AL212:AM212" si="635">X212*B212/$AI212</f>
        <v>0.06996447476</v>
      </c>
      <c r="AM212" s="21">
        <f t="shared" si="635"/>
        <v>0.1146109803</v>
      </c>
      <c r="AN212" s="22" t="s">
        <v>17</v>
      </c>
      <c r="AO212" s="21">
        <f t="shared" ref="AO212:AP212" si="636">AA212*E212/$AI212</f>
        <v>0.06483012663</v>
      </c>
      <c r="AP212" s="21">
        <f t="shared" si="636"/>
        <v>0.04335757079</v>
      </c>
      <c r="AQ212" s="22" t="s">
        <v>17</v>
      </c>
      <c r="AR212" s="21">
        <f t="shared" ref="AR212:AU212" si="637">AD212*H212/$AI212</f>
        <v>0.06916368978</v>
      </c>
      <c r="AS212" s="21">
        <f t="shared" si="637"/>
        <v>0.2981278634</v>
      </c>
      <c r="AT212" s="21">
        <f t="shared" si="637"/>
        <v>0.2947108151</v>
      </c>
      <c r="AU212" s="23">
        <f t="shared" si="637"/>
        <v>0.04523447917</v>
      </c>
    </row>
    <row r="213" ht="15.75" customHeight="1">
      <c r="A213" s="9">
        <v>45803.0</v>
      </c>
      <c r="B213" s="10">
        <v>322.95</v>
      </c>
      <c r="C213" s="10">
        <v>223.51</v>
      </c>
      <c r="D213" s="10">
        <v>245.94</v>
      </c>
      <c r="E213" s="10">
        <v>64.37</v>
      </c>
      <c r="F213" s="10">
        <v>794.4</v>
      </c>
      <c r="G213" s="10">
        <v>143.58</v>
      </c>
      <c r="H213" s="10">
        <v>632.05</v>
      </c>
      <c r="I213" s="10">
        <v>5526.0</v>
      </c>
      <c r="J213" s="10">
        <v>384.55</v>
      </c>
      <c r="K213" s="11">
        <v>6.93</v>
      </c>
      <c r="M213" s="20">
        <f t="shared" ref="M213:V213" si="638">LN(B213/B212)</f>
        <v>0.01261993846</v>
      </c>
      <c r="N213" s="21">
        <f t="shared" si="638"/>
        <v>0.06731330969</v>
      </c>
      <c r="O213" s="21">
        <f t="shared" si="638"/>
        <v>0.006936255318</v>
      </c>
      <c r="P213" s="21">
        <f t="shared" si="638"/>
        <v>0.03413192754</v>
      </c>
      <c r="Q213" s="21">
        <f t="shared" si="638"/>
        <v>0.004921456081</v>
      </c>
      <c r="R213" s="21">
        <f t="shared" si="638"/>
        <v>-0.003337508313</v>
      </c>
      <c r="S213" s="21">
        <f t="shared" si="638"/>
        <v>0.002455349537</v>
      </c>
      <c r="T213" s="21">
        <f t="shared" si="638"/>
        <v>0.01651271384</v>
      </c>
      <c r="U213" s="21">
        <f t="shared" si="638"/>
        <v>0.001952235929</v>
      </c>
      <c r="V213" s="23">
        <f t="shared" si="638"/>
        <v>0.02483692315</v>
      </c>
      <c r="X213" s="15">
        <v>4.0</v>
      </c>
      <c r="Y213" s="1">
        <v>10.0</v>
      </c>
      <c r="Z213" s="16" t="s">
        <v>17</v>
      </c>
      <c r="AA213" s="1">
        <v>19.0</v>
      </c>
      <c r="AB213" s="1">
        <v>1.0</v>
      </c>
      <c r="AC213" s="16" t="s">
        <v>17</v>
      </c>
      <c r="AD213" s="1">
        <v>2.0</v>
      </c>
      <c r="AE213" s="1">
        <v>1.0</v>
      </c>
      <c r="AF213" s="1">
        <v>14.0</v>
      </c>
      <c r="AG213" s="17">
        <v>122.0</v>
      </c>
      <c r="AI213" s="18">
        <f t="shared" si="5"/>
        <v>18563.59</v>
      </c>
      <c r="AJ213" s="24">
        <f t="shared" si="10"/>
        <v>0.0180178101</v>
      </c>
      <c r="AL213" s="20">
        <f t="shared" ref="AL213:AM213" si="639">X213*B213/$AI213</f>
        <v>0.06958783296</v>
      </c>
      <c r="AM213" s="21">
        <f t="shared" si="639"/>
        <v>0.1204023575</v>
      </c>
      <c r="AN213" s="22" t="s">
        <v>17</v>
      </c>
      <c r="AO213" s="21">
        <f t="shared" ref="AO213:AP213" si="640">AA213*E213/$AI213</f>
        <v>0.06588326935</v>
      </c>
      <c r="AP213" s="21">
        <f t="shared" si="640"/>
        <v>0.04279344674</v>
      </c>
      <c r="AQ213" s="22" t="s">
        <v>17</v>
      </c>
      <c r="AR213" s="21">
        <f t="shared" ref="AR213:AU213" si="641">AD213*H213/$AI213</f>
        <v>0.06809566469</v>
      </c>
      <c r="AS213" s="21">
        <f t="shared" si="641"/>
        <v>0.2976794898</v>
      </c>
      <c r="AT213" s="21">
        <f t="shared" si="641"/>
        <v>0.2900139467</v>
      </c>
      <c r="AU213" s="23">
        <f t="shared" si="641"/>
        <v>0.0455439923</v>
      </c>
    </row>
    <row r="214" ht="15.75" customHeight="1">
      <c r="A214" s="9">
        <v>45804.0</v>
      </c>
      <c r="B214" s="10">
        <v>317.0</v>
      </c>
      <c r="C214" s="10">
        <v>224.74</v>
      </c>
      <c r="D214" s="10">
        <v>244.54</v>
      </c>
      <c r="E214" s="10">
        <v>65.39</v>
      </c>
      <c r="F214" s="10">
        <v>793.7</v>
      </c>
      <c r="G214" s="10">
        <v>143.41</v>
      </c>
      <c r="H214" s="10">
        <v>630.35</v>
      </c>
      <c r="I214" s="10">
        <v>5573.0</v>
      </c>
      <c r="J214" s="10">
        <v>385.4</v>
      </c>
      <c r="K214" s="11">
        <v>6.96</v>
      </c>
      <c r="M214" s="20">
        <f t="shared" ref="M214:V214" si="642">LN(B214/B213)</f>
        <v>-0.0185957386</v>
      </c>
      <c r="N214" s="21">
        <f t="shared" si="642"/>
        <v>0.005488022698</v>
      </c>
      <c r="O214" s="21">
        <f t="shared" si="642"/>
        <v>-0.005708709028</v>
      </c>
      <c r="P214" s="21">
        <f t="shared" si="642"/>
        <v>0.01572165551</v>
      </c>
      <c r="Q214" s="21">
        <f t="shared" si="642"/>
        <v>-0.0008815566341</v>
      </c>
      <c r="R214" s="21">
        <f t="shared" si="642"/>
        <v>-0.001184710407</v>
      </c>
      <c r="S214" s="21">
        <f t="shared" si="642"/>
        <v>-0.002693284264</v>
      </c>
      <c r="T214" s="21">
        <f t="shared" si="642"/>
        <v>0.008469282086</v>
      </c>
      <c r="U214" s="21">
        <f t="shared" si="642"/>
        <v>0.002207936477</v>
      </c>
      <c r="V214" s="23">
        <f t="shared" si="642"/>
        <v>0.004319661145</v>
      </c>
      <c r="X214" s="15">
        <v>4.0</v>
      </c>
      <c r="Y214" s="1">
        <v>10.0</v>
      </c>
      <c r="Z214" s="16" t="s">
        <v>17</v>
      </c>
      <c r="AA214" s="1">
        <v>19.0</v>
      </c>
      <c r="AB214" s="1">
        <v>1.0</v>
      </c>
      <c r="AC214" s="16" t="s">
        <v>17</v>
      </c>
      <c r="AD214" s="1">
        <v>2.0</v>
      </c>
      <c r="AE214" s="1">
        <v>1.0</v>
      </c>
      <c r="AF214" s="1">
        <v>14.0</v>
      </c>
      <c r="AG214" s="17">
        <v>122.0</v>
      </c>
      <c r="AI214" s="18">
        <f t="shared" si="5"/>
        <v>18629.93</v>
      </c>
      <c r="AJ214" s="24">
        <f t="shared" si="10"/>
        <v>0.003567291848</v>
      </c>
      <c r="AL214" s="20">
        <f t="shared" ref="AL214:AM214" si="643">X214*B214/$AI214</f>
        <v>0.0680625209</v>
      </c>
      <c r="AM214" s="21">
        <f t="shared" si="643"/>
        <v>0.1206338403</v>
      </c>
      <c r="AN214" s="22" t="s">
        <v>17</v>
      </c>
      <c r="AO214" s="21">
        <f t="shared" ref="AO214:AP214" si="644">AA214*E214/$AI214</f>
        <v>0.06668892476</v>
      </c>
      <c r="AP214" s="21">
        <f t="shared" si="644"/>
        <v>0.04260348804</v>
      </c>
      <c r="AQ214" s="22" t="s">
        <v>17</v>
      </c>
      <c r="AR214" s="21">
        <f t="shared" ref="AR214:AU214" si="645">AD214*H214/$AI214</f>
        <v>0.06767067831</v>
      </c>
      <c r="AS214" s="21">
        <f t="shared" si="645"/>
        <v>0.2991422941</v>
      </c>
      <c r="AT214" s="21">
        <f t="shared" si="645"/>
        <v>0.2896199825</v>
      </c>
      <c r="AU214" s="23">
        <f t="shared" si="645"/>
        <v>0.04557827109</v>
      </c>
    </row>
    <row r="215" ht="15.75" customHeight="1">
      <c r="A215" s="9">
        <v>45805.0</v>
      </c>
      <c r="B215" s="10">
        <v>321.7</v>
      </c>
      <c r="C215" s="10">
        <v>222.04</v>
      </c>
      <c r="D215" s="10">
        <v>242.67</v>
      </c>
      <c r="E215" s="10">
        <v>66.32</v>
      </c>
      <c r="F215" s="10">
        <v>796.55</v>
      </c>
      <c r="G215" s="10">
        <v>144.2</v>
      </c>
      <c r="H215" s="10">
        <v>630.75</v>
      </c>
      <c r="I215" s="10">
        <v>5559.0</v>
      </c>
      <c r="J215" s="10">
        <v>390.45</v>
      </c>
      <c r="K215" s="11">
        <v>7.12</v>
      </c>
      <c r="M215" s="20">
        <f t="shared" ref="M215:V215" si="646">LN(B215/B214)</f>
        <v>0.01471766037</v>
      </c>
      <c r="N215" s="21">
        <f t="shared" si="646"/>
        <v>-0.01208663266</v>
      </c>
      <c r="O215" s="21">
        <f t="shared" si="646"/>
        <v>-0.007676399018</v>
      </c>
      <c r="P215" s="21">
        <f t="shared" si="646"/>
        <v>0.01412216925</v>
      </c>
      <c r="Q215" s="21">
        <f t="shared" si="646"/>
        <v>0.003584345922</v>
      </c>
      <c r="R215" s="21">
        <f t="shared" si="646"/>
        <v>0.00549356411</v>
      </c>
      <c r="S215" s="21">
        <f t="shared" si="646"/>
        <v>0.0006343668439</v>
      </c>
      <c r="T215" s="21">
        <f t="shared" si="646"/>
        <v>-0.002515272616</v>
      </c>
      <c r="U215" s="21">
        <f t="shared" si="646"/>
        <v>0.01301816413</v>
      </c>
      <c r="V215" s="23">
        <f t="shared" si="646"/>
        <v>0.02272825108</v>
      </c>
      <c r="X215" s="15">
        <v>4.0</v>
      </c>
      <c r="Y215" s="1">
        <v>10.0</v>
      </c>
      <c r="Z215" s="16" t="s">
        <v>17</v>
      </c>
      <c r="AA215" s="1">
        <v>19.0</v>
      </c>
      <c r="AB215" s="1">
        <v>1.0</v>
      </c>
      <c r="AC215" s="16" t="s">
        <v>17</v>
      </c>
      <c r="AD215" s="1">
        <v>2.0</v>
      </c>
      <c r="AE215" s="1">
        <v>1.0</v>
      </c>
      <c r="AF215" s="1">
        <v>14.0</v>
      </c>
      <c r="AG215" s="17">
        <v>122.0</v>
      </c>
      <c r="AI215" s="18">
        <f t="shared" si="5"/>
        <v>18719.27</v>
      </c>
      <c r="AJ215" s="24">
        <f t="shared" si="10"/>
        <v>0.004784047337</v>
      </c>
      <c r="AL215" s="20">
        <f t="shared" ref="AL215:AM215" si="647">X215*B215/$AI215</f>
        <v>0.06874199688</v>
      </c>
      <c r="AM215" s="21">
        <f t="shared" si="647"/>
        <v>0.1186157366</v>
      </c>
      <c r="AN215" s="22" t="s">
        <v>17</v>
      </c>
      <c r="AO215" s="21">
        <f t="shared" ref="AO215:AP215" si="648">AA215*E215/$AI215</f>
        <v>0.06731459079</v>
      </c>
      <c r="AP215" s="21">
        <f t="shared" si="648"/>
        <v>0.04255240723</v>
      </c>
      <c r="AQ215" s="22" t="s">
        <v>17</v>
      </c>
      <c r="AR215" s="21">
        <f t="shared" ref="AR215:AU215" si="649">AD215*H215/$AI215</f>
        <v>0.06739044845</v>
      </c>
      <c r="AS215" s="21">
        <f t="shared" si="649"/>
        <v>0.2969667086</v>
      </c>
      <c r="AT215" s="21">
        <f t="shared" si="649"/>
        <v>0.2920145924</v>
      </c>
      <c r="AU215" s="23">
        <f t="shared" si="649"/>
        <v>0.04640351894</v>
      </c>
    </row>
    <row r="216" ht="15.75" customHeight="1">
      <c r="A216" s="9">
        <v>45806.0</v>
      </c>
      <c r="B216" s="10">
        <v>319.15</v>
      </c>
      <c r="C216" s="10">
        <v>218.2</v>
      </c>
      <c r="D216" s="10">
        <v>243.04</v>
      </c>
      <c r="E216" s="10">
        <v>65.42</v>
      </c>
      <c r="F216" s="10">
        <v>797.35</v>
      </c>
      <c r="G216" s="10">
        <v>143.7</v>
      </c>
      <c r="H216" s="10">
        <v>631.0</v>
      </c>
      <c r="I216" s="10">
        <v>5657.0</v>
      </c>
      <c r="J216" s="10">
        <v>386.8</v>
      </c>
      <c r="K216" s="11">
        <v>7.14</v>
      </c>
      <c r="M216" s="20">
        <f t="shared" ref="M216:V216" si="650">LN(B216/B215)</f>
        <v>-0.007958222543</v>
      </c>
      <c r="N216" s="21">
        <f t="shared" si="650"/>
        <v>-0.01744547242</v>
      </c>
      <c r="O216" s="21">
        <f t="shared" si="650"/>
        <v>0.001523543149</v>
      </c>
      <c r="P216" s="21">
        <f t="shared" si="650"/>
        <v>-0.01366348872</v>
      </c>
      <c r="Q216" s="21">
        <f t="shared" si="650"/>
        <v>0.001003827175</v>
      </c>
      <c r="R216" s="21">
        <f t="shared" si="650"/>
        <v>-0.003473431766</v>
      </c>
      <c r="S216" s="21">
        <f t="shared" si="650"/>
        <v>0.00039627502</v>
      </c>
      <c r="T216" s="21">
        <f t="shared" si="650"/>
        <v>0.01747548039</v>
      </c>
      <c r="U216" s="21">
        <f t="shared" si="650"/>
        <v>-0.00939215653</v>
      </c>
      <c r="V216" s="23">
        <f t="shared" si="650"/>
        <v>0.002805050928</v>
      </c>
      <c r="X216" s="15">
        <v>4.0</v>
      </c>
      <c r="Y216" s="1">
        <v>10.0</v>
      </c>
      <c r="Z216" s="16" t="s">
        <v>17</v>
      </c>
      <c r="AA216" s="1">
        <v>19.0</v>
      </c>
      <c r="AB216" s="1">
        <v>1.0</v>
      </c>
      <c r="AC216" s="16" t="s">
        <v>17</v>
      </c>
      <c r="AD216" s="1">
        <v>2.0</v>
      </c>
      <c r="AE216" s="1">
        <v>1.0</v>
      </c>
      <c r="AF216" s="1">
        <v>14.0</v>
      </c>
      <c r="AG216" s="17">
        <v>122.0</v>
      </c>
      <c r="AI216" s="18">
        <f t="shared" si="5"/>
        <v>18704.21</v>
      </c>
      <c r="AJ216" s="24">
        <f t="shared" si="10"/>
        <v>-0.000804842351</v>
      </c>
      <c r="AL216" s="20">
        <f t="shared" ref="AL216:AM216" si="651">X216*B216/$AI216</f>
        <v>0.06825201385</v>
      </c>
      <c r="AM216" s="21">
        <f t="shared" si="651"/>
        <v>0.1166582283</v>
      </c>
      <c r="AN216" s="22" t="s">
        <v>17</v>
      </c>
      <c r="AO216" s="21">
        <f t="shared" ref="AO216:AP216" si="652">AA216*E216/$AI216</f>
        <v>0.06645455756</v>
      </c>
      <c r="AP216" s="21">
        <f t="shared" si="652"/>
        <v>0.04262944011</v>
      </c>
      <c r="AQ216" s="22" t="s">
        <v>17</v>
      </c>
      <c r="AR216" s="21">
        <f t="shared" ref="AR216:AU216" si="653">AD216*H216/$AI216</f>
        <v>0.06747144092</v>
      </c>
      <c r="AS216" s="21">
        <f t="shared" si="653"/>
        <v>0.3024452784</v>
      </c>
      <c r="AT216" s="21">
        <f t="shared" si="653"/>
        <v>0.2895177075</v>
      </c>
      <c r="AU216" s="23">
        <f t="shared" si="653"/>
        <v>0.04657133341</v>
      </c>
    </row>
    <row r="217" ht="15.75" customHeight="1">
      <c r="A217" s="9">
        <v>45807.0</v>
      </c>
      <c r="B217" s="10">
        <v>318.4</v>
      </c>
      <c r="C217" s="10">
        <v>218.16</v>
      </c>
      <c r="D217" s="10">
        <v>239.4</v>
      </c>
      <c r="E217" s="10">
        <v>71.48</v>
      </c>
      <c r="F217" s="10">
        <v>812.3</v>
      </c>
      <c r="G217" s="10">
        <v>141.97</v>
      </c>
      <c r="H217" s="10">
        <v>627.9</v>
      </c>
      <c r="I217" s="10">
        <v>5643.5</v>
      </c>
      <c r="J217" s="10">
        <v>384.6</v>
      </c>
      <c r="K217" s="11">
        <v>6.92</v>
      </c>
      <c r="M217" s="20">
        <f t="shared" ref="M217:V217" si="654">LN(B217/B216)</f>
        <v>-0.002352757732</v>
      </c>
      <c r="N217" s="21">
        <f t="shared" si="654"/>
        <v>-0.0001833348616</v>
      </c>
      <c r="O217" s="21">
        <f t="shared" si="654"/>
        <v>-0.01509024572</v>
      </c>
      <c r="P217" s="21">
        <f t="shared" si="654"/>
        <v>0.08858966818</v>
      </c>
      <c r="Q217" s="21">
        <f t="shared" si="654"/>
        <v>0.01857600086</v>
      </c>
      <c r="R217" s="21">
        <f t="shared" si="654"/>
        <v>-0.01211202541</v>
      </c>
      <c r="S217" s="21">
        <f t="shared" si="654"/>
        <v>-0.004924944421</v>
      </c>
      <c r="T217" s="21">
        <f t="shared" si="654"/>
        <v>-0.002389275947</v>
      </c>
      <c r="U217" s="21">
        <f t="shared" si="654"/>
        <v>-0.005703930424</v>
      </c>
      <c r="V217" s="23">
        <f t="shared" si="654"/>
        <v>-0.03129700672</v>
      </c>
      <c r="X217" s="15">
        <v>4.0</v>
      </c>
      <c r="Y217" s="1">
        <v>10.0</v>
      </c>
      <c r="Z217" s="16" t="s">
        <v>17</v>
      </c>
      <c r="AA217" s="1">
        <v>19.0</v>
      </c>
      <c r="AB217" s="1">
        <v>1.0</v>
      </c>
      <c r="AC217" s="16" t="s">
        <v>17</v>
      </c>
      <c r="AD217" s="1">
        <v>2.0</v>
      </c>
      <c r="AE217" s="1">
        <v>1.0</v>
      </c>
      <c r="AF217" s="1">
        <v>14.0</v>
      </c>
      <c r="AG217" s="17">
        <v>122.0</v>
      </c>
      <c r="AI217" s="18">
        <f t="shared" si="5"/>
        <v>18753.56</v>
      </c>
      <c r="AJ217" s="24">
        <f t="shared" si="10"/>
        <v>0.002634968849</v>
      </c>
      <c r="AL217" s="20">
        <f t="shared" ref="AL217:AM217" si="655">X217*B217/$AI217</f>
        <v>0.06791243902</v>
      </c>
      <c r="AM217" s="21">
        <f t="shared" si="655"/>
        <v>0.1163299128</v>
      </c>
      <c r="AN217" s="22" t="s">
        <v>17</v>
      </c>
      <c r="AO217" s="21">
        <f t="shared" ref="AO217:AP217" si="656">AA217*E217/$AI217</f>
        <v>0.07241931665</v>
      </c>
      <c r="AP217" s="21">
        <f t="shared" si="656"/>
        <v>0.0433144427</v>
      </c>
      <c r="AQ217" s="22" t="s">
        <v>17</v>
      </c>
      <c r="AR217" s="21">
        <f t="shared" ref="AR217:AU217" si="657">AD217*H217/$AI217</f>
        <v>0.0669632859</v>
      </c>
      <c r="AS217" s="21">
        <f t="shared" si="657"/>
        <v>0.3009295302</v>
      </c>
      <c r="AT217" s="21">
        <f t="shared" si="657"/>
        <v>0.2871134867</v>
      </c>
      <c r="AU217" s="23">
        <f t="shared" si="657"/>
        <v>0.04501758599</v>
      </c>
    </row>
    <row r="218" ht="15.75" customHeight="1">
      <c r="A218" s="9">
        <v>45810.0</v>
      </c>
      <c r="B218" s="10">
        <v>316.6</v>
      </c>
      <c r="C218" s="10">
        <v>216.2</v>
      </c>
      <c r="D218" s="10">
        <v>238.31</v>
      </c>
      <c r="E218" s="10">
        <v>71.19</v>
      </c>
      <c r="F218" s="10">
        <v>813.65</v>
      </c>
      <c r="G218" s="10">
        <v>143.38</v>
      </c>
      <c r="H218" s="10">
        <v>636.35</v>
      </c>
      <c r="I218" s="10">
        <v>5621.5</v>
      </c>
      <c r="J218" s="10">
        <v>387.5</v>
      </c>
      <c r="K218" s="11">
        <v>7.03</v>
      </c>
      <c r="M218" s="20">
        <f t="shared" ref="M218:V218" si="658">LN(B218/B217)</f>
        <v>-0.005669306523</v>
      </c>
      <c r="N218" s="21">
        <f t="shared" si="658"/>
        <v>-0.009024833332</v>
      </c>
      <c r="O218" s="21">
        <f t="shared" si="658"/>
        <v>-0.004563445989</v>
      </c>
      <c r="P218" s="21">
        <f t="shared" si="658"/>
        <v>-0.004065331175</v>
      </c>
      <c r="Q218" s="21">
        <f t="shared" si="658"/>
        <v>0.00166056805</v>
      </c>
      <c r="R218" s="21">
        <f t="shared" si="658"/>
        <v>0.009882680749</v>
      </c>
      <c r="S218" s="21">
        <f t="shared" si="658"/>
        <v>0.01336780832</v>
      </c>
      <c r="T218" s="21">
        <f t="shared" si="658"/>
        <v>-0.003905908206</v>
      </c>
      <c r="U218" s="21">
        <f t="shared" si="658"/>
        <v>0.007512015639</v>
      </c>
      <c r="V218" s="23">
        <f t="shared" si="658"/>
        <v>0.01577093619</v>
      </c>
      <c r="X218" s="15">
        <v>4.0</v>
      </c>
      <c r="Y218" s="1">
        <v>10.0</v>
      </c>
      <c r="Z218" s="16" t="s">
        <v>17</v>
      </c>
      <c r="AA218" s="1">
        <v>19.0</v>
      </c>
      <c r="AB218" s="1">
        <v>1.0</v>
      </c>
      <c r="AC218" s="16" t="s">
        <v>17</v>
      </c>
      <c r="AD218" s="1">
        <v>2.0</v>
      </c>
      <c r="AE218" s="1">
        <v>1.0</v>
      </c>
      <c r="AF218" s="1">
        <v>14.0</v>
      </c>
      <c r="AG218" s="17">
        <v>122.0</v>
      </c>
      <c r="AI218" s="18">
        <f t="shared" si="5"/>
        <v>18771.52</v>
      </c>
      <c r="AJ218" s="24">
        <f t="shared" si="10"/>
        <v>0.0009572265467</v>
      </c>
      <c r="AL218" s="20">
        <f t="shared" ref="AL218:AM218" si="659">X218*B218/$AI218</f>
        <v>0.06746390276</v>
      </c>
      <c r="AM218" s="21">
        <f t="shared" si="659"/>
        <v>0.1151744771</v>
      </c>
      <c r="AN218" s="22" t="s">
        <v>17</v>
      </c>
      <c r="AO218" s="21">
        <f t="shared" ref="AO218:AP218" si="660">AA218*E218/$AI218</f>
        <v>0.07205649835</v>
      </c>
      <c r="AP218" s="21">
        <f t="shared" si="660"/>
        <v>0.04334491826</v>
      </c>
      <c r="AQ218" s="22" t="s">
        <v>17</v>
      </c>
      <c r="AR218" s="21">
        <f t="shared" ref="AR218:AU218" si="661">AD218*H218/$AI218</f>
        <v>0.06779951757</v>
      </c>
      <c r="AS218" s="21">
        <f t="shared" si="661"/>
        <v>0.2994696221</v>
      </c>
      <c r="AT218" s="21">
        <f t="shared" si="661"/>
        <v>0.2890016365</v>
      </c>
      <c r="AU218" s="23">
        <f t="shared" si="661"/>
        <v>0.04568942739</v>
      </c>
    </row>
    <row r="219" ht="15.75" customHeight="1">
      <c r="A219" s="9">
        <v>45811.0</v>
      </c>
      <c r="B219" s="10">
        <v>309.75</v>
      </c>
      <c r="C219" s="10">
        <v>216.46</v>
      </c>
      <c r="D219" s="10">
        <v>237.27</v>
      </c>
      <c r="E219" s="10">
        <v>68.15</v>
      </c>
      <c r="F219" s="10">
        <v>809.8</v>
      </c>
      <c r="G219" s="10">
        <v>141.04</v>
      </c>
      <c r="H219" s="10">
        <v>635.35</v>
      </c>
      <c r="I219" s="10">
        <v>5590.0</v>
      </c>
      <c r="J219" s="10">
        <v>386.0</v>
      </c>
      <c r="K219" s="11">
        <v>6.77</v>
      </c>
      <c r="M219" s="20">
        <f t="shared" ref="M219:V219" si="662">LN(B219/B218)</f>
        <v>-0.02187362694</v>
      </c>
      <c r="N219" s="21">
        <f t="shared" si="662"/>
        <v>0.001201867662</v>
      </c>
      <c r="O219" s="21">
        <f t="shared" si="662"/>
        <v>-0.004373613936</v>
      </c>
      <c r="P219" s="21">
        <f t="shared" si="662"/>
        <v>-0.04364120097</v>
      </c>
      <c r="Q219" s="21">
        <f t="shared" si="662"/>
        <v>-0.004742994509</v>
      </c>
      <c r="R219" s="21">
        <f t="shared" si="662"/>
        <v>-0.01645491034</v>
      </c>
      <c r="S219" s="21">
        <f t="shared" si="662"/>
        <v>-0.001572698288</v>
      </c>
      <c r="T219" s="21">
        <f t="shared" si="662"/>
        <v>-0.005619245041</v>
      </c>
      <c r="U219" s="21">
        <f t="shared" si="662"/>
        <v>-0.003878479329</v>
      </c>
      <c r="V219" s="23">
        <f t="shared" si="662"/>
        <v>-0.0376856189</v>
      </c>
      <c r="X219" s="15">
        <v>4.0</v>
      </c>
      <c r="Y219" s="1">
        <v>10.0</v>
      </c>
      <c r="Z219" s="16" t="s">
        <v>17</v>
      </c>
      <c r="AA219" s="1">
        <v>19.0</v>
      </c>
      <c r="AB219" s="1">
        <v>1.0</v>
      </c>
      <c r="AC219" s="16" t="s">
        <v>17</v>
      </c>
      <c r="AD219" s="1">
        <v>2.0</v>
      </c>
      <c r="AE219" s="1">
        <v>1.0</v>
      </c>
      <c r="AF219" s="1">
        <v>14.0</v>
      </c>
      <c r="AG219" s="17">
        <v>122.0</v>
      </c>
      <c r="AI219" s="18">
        <f t="shared" si="5"/>
        <v>18598.89</v>
      </c>
      <c r="AJ219" s="24">
        <f t="shared" si="10"/>
        <v>-0.009238926088</v>
      </c>
      <c r="AL219" s="20">
        <f t="shared" ref="AL219:AM219" si="663">X219*B219/$AI219</f>
        <v>0.06661687875</v>
      </c>
      <c r="AM219" s="21">
        <f t="shared" si="663"/>
        <v>0.1163832895</v>
      </c>
      <c r="AN219" s="22" t="s">
        <v>17</v>
      </c>
      <c r="AO219" s="21">
        <f t="shared" ref="AO219:AP219" si="664">AA219*E219/$AI219</f>
        <v>0.06961974612</v>
      </c>
      <c r="AP219" s="21">
        <f t="shared" si="664"/>
        <v>0.04354023278</v>
      </c>
      <c r="AQ219" s="22" t="s">
        <v>17</v>
      </c>
      <c r="AR219" s="21">
        <f t="shared" ref="AR219:AU219" si="665">AD219*H219/$AI219</f>
        <v>0.06832128154</v>
      </c>
      <c r="AS219" s="21">
        <f t="shared" si="665"/>
        <v>0.3005555708</v>
      </c>
      <c r="AT219" s="21">
        <f t="shared" si="665"/>
        <v>0.290554974</v>
      </c>
      <c r="AU219" s="23">
        <f t="shared" si="665"/>
        <v>0.0444080265</v>
      </c>
    </row>
    <row r="220" ht="15.75" customHeight="1">
      <c r="A220" s="9">
        <v>45812.0</v>
      </c>
      <c r="B220" s="10">
        <v>311.55</v>
      </c>
      <c r="C220" s="10">
        <v>216.81</v>
      </c>
      <c r="D220" s="10">
        <v>238.05</v>
      </c>
      <c r="E220" s="10">
        <v>66.72</v>
      </c>
      <c r="F220" s="10">
        <v>806.5</v>
      </c>
      <c r="G220" s="10">
        <v>140.67</v>
      </c>
      <c r="H220" s="10">
        <v>642.55</v>
      </c>
      <c r="I220" s="10">
        <v>5506.5</v>
      </c>
      <c r="J220" s="10">
        <v>390.6</v>
      </c>
      <c r="K220" s="11">
        <v>6.91</v>
      </c>
      <c r="M220" s="20">
        <f t="shared" ref="M220:V220" si="666">LN(B220/B219)</f>
        <v>0.005794318481</v>
      </c>
      <c r="N220" s="21">
        <f t="shared" si="666"/>
        <v>0.001615621096</v>
      </c>
      <c r="O220" s="21">
        <f t="shared" si="666"/>
        <v>0.003282002441</v>
      </c>
      <c r="P220" s="21">
        <f t="shared" si="666"/>
        <v>-0.02120640009</v>
      </c>
      <c r="Q220" s="21">
        <f t="shared" si="666"/>
        <v>-0.004083406033</v>
      </c>
      <c r="R220" s="21">
        <f t="shared" si="666"/>
        <v>-0.00262681632</v>
      </c>
      <c r="S220" s="21">
        <f t="shared" si="666"/>
        <v>0.0112686066</v>
      </c>
      <c r="T220" s="21">
        <f t="shared" si="666"/>
        <v>-0.01505007454</v>
      </c>
      <c r="U220" s="21">
        <f t="shared" si="666"/>
        <v>0.01184664898</v>
      </c>
      <c r="V220" s="23">
        <f t="shared" si="666"/>
        <v>0.02046855086</v>
      </c>
      <c r="X220" s="15">
        <v>4.0</v>
      </c>
      <c r="Y220" s="1">
        <v>10.0</v>
      </c>
      <c r="Z220" s="16" t="s">
        <v>17</v>
      </c>
      <c r="AA220" s="1">
        <v>19.0</v>
      </c>
      <c r="AB220" s="1">
        <v>1.0</v>
      </c>
      <c r="AC220" s="16" t="s">
        <v>17</v>
      </c>
      <c r="AD220" s="1">
        <v>2.0</v>
      </c>
      <c r="AE220" s="1">
        <v>1.0</v>
      </c>
      <c r="AF220" s="1">
        <v>14.0</v>
      </c>
      <c r="AG220" s="17">
        <v>122.0</v>
      </c>
      <c r="AI220" s="18">
        <f t="shared" si="5"/>
        <v>18591.5</v>
      </c>
      <c r="AJ220" s="24">
        <f t="shared" si="10"/>
        <v>-0.0003974144986</v>
      </c>
      <c r="AL220" s="20">
        <f t="shared" ref="AL220:AM220" si="667">X220*B220/$AI220</f>
        <v>0.06703063228</v>
      </c>
      <c r="AM220" s="21">
        <f t="shared" si="667"/>
        <v>0.1166178092</v>
      </c>
      <c r="AN220" s="22" t="s">
        <v>17</v>
      </c>
      <c r="AO220" s="21">
        <f t="shared" ref="AO220:AP220" si="668">AA220*E220/$AI220</f>
        <v>0.06818599898</v>
      </c>
      <c r="AP220" s="21">
        <f t="shared" si="668"/>
        <v>0.04338003927</v>
      </c>
      <c r="AQ220" s="22" t="s">
        <v>17</v>
      </c>
      <c r="AR220" s="21">
        <f t="shared" ref="AR220:AU220" si="669">AD220*H220/$AI220</f>
        <v>0.06912298631</v>
      </c>
      <c r="AS220" s="21">
        <f t="shared" si="669"/>
        <v>0.2961837399</v>
      </c>
      <c r="AT220" s="21">
        <f t="shared" si="669"/>
        <v>0.2941344163</v>
      </c>
      <c r="AU220" s="23">
        <f t="shared" si="669"/>
        <v>0.04534437781</v>
      </c>
    </row>
    <row r="221" ht="15.75" customHeight="1">
      <c r="A221" s="9">
        <v>45813.0</v>
      </c>
      <c r="B221" s="10">
        <v>309.8</v>
      </c>
      <c r="C221" s="10">
        <v>214.68</v>
      </c>
      <c r="D221" s="10">
        <v>237.77</v>
      </c>
      <c r="E221" s="10">
        <v>66.77</v>
      </c>
      <c r="F221" s="10">
        <v>806.0</v>
      </c>
      <c r="G221" s="10">
        <v>139.24</v>
      </c>
      <c r="H221" s="10">
        <v>646.9</v>
      </c>
      <c r="I221" s="10">
        <v>5673.0</v>
      </c>
      <c r="J221" s="10">
        <v>393.5</v>
      </c>
      <c r="K221" s="11">
        <v>6.82</v>
      </c>
      <c r="M221" s="20">
        <f t="shared" ref="M221:V221" si="670">LN(B221/B220)</f>
        <v>-0.005632911007</v>
      </c>
      <c r="N221" s="21">
        <f t="shared" si="670"/>
        <v>-0.009872846654</v>
      </c>
      <c r="O221" s="21">
        <f t="shared" si="670"/>
        <v>-0.001176915776</v>
      </c>
      <c r="P221" s="21">
        <f t="shared" si="670"/>
        <v>0.0007491198193</v>
      </c>
      <c r="Q221" s="21">
        <f t="shared" si="670"/>
        <v>-0.0006201550586</v>
      </c>
      <c r="R221" s="21">
        <f t="shared" si="670"/>
        <v>-0.01021765883</v>
      </c>
      <c r="S221" s="21">
        <f t="shared" si="670"/>
        <v>0.006747088297</v>
      </c>
      <c r="T221" s="21">
        <f t="shared" si="670"/>
        <v>0.02978886572</v>
      </c>
      <c r="U221" s="21">
        <f t="shared" si="670"/>
        <v>0.007397049415</v>
      </c>
      <c r="V221" s="23">
        <f t="shared" si="670"/>
        <v>-0.01311016592</v>
      </c>
      <c r="X221" s="15">
        <v>4.0</v>
      </c>
      <c r="Y221" s="1">
        <v>10.0</v>
      </c>
      <c r="Z221" s="16" t="s">
        <v>17</v>
      </c>
      <c r="AA221" s="1">
        <v>19.0</v>
      </c>
      <c r="AB221" s="1">
        <v>1.0</v>
      </c>
      <c r="AC221" s="16" t="s">
        <v>17</v>
      </c>
      <c r="AD221" s="1">
        <v>2.0</v>
      </c>
      <c r="AE221" s="1">
        <v>1.0</v>
      </c>
      <c r="AF221" s="1">
        <v>14.0</v>
      </c>
      <c r="AG221" s="17">
        <v>122.0</v>
      </c>
      <c r="AI221" s="18">
        <f t="shared" si="5"/>
        <v>18768.47</v>
      </c>
      <c r="AJ221" s="24">
        <f t="shared" si="10"/>
        <v>0.009473847203</v>
      </c>
      <c r="AL221" s="20">
        <f t="shared" ref="AL221:AM221" si="671">X221*B221/$AI221</f>
        <v>0.06602562702</v>
      </c>
      <c r="AM221" s="21">
        <f t="shared" si="671"/>
        <v>0.1143833248</v>
      </c>
      <c r="AN221" s="22" t="s">
        <v>17</v>
      </c>
      <c r="AO221" s="21">
        <f t="shared" ref="AO221:AP221" si="672">AA221*E221/$AI221</f>
        <v>0.06759368238</v>
      </c>
      <c r="AP221" s="21">
        <f t="shared" si="672"/>
        <v>0.04294436361</v>
      </c>
      <c r="AQ221" s="22" t="s">
        <v>17</v>
      </c>
      <c r="AR221" s="21">
        <f t="shared" ref="AR221:AU221" si="673">AD221*H221/$AI221</f>
        <v>0.06893476133</v>
      </c>
      <c r="AS221" s="21">
        <f t="shared" si="673"/>
        <v>0.3022622515</v>
      </c>
      <c r="AT221" s="21">
        <f t="shared" si="673"/>
        <v>0.2935241924</v>
      </c>
      <c r="AU221" s="23">
        <f t="shared" si="673"/>
        <v>0.04433179689</v>
      </c>
    </row>
    <row r="222" ht="15.75" customHeight="1">
      <c r="A222" s="9">
        <v>45814.0</v>
      </c>
      <c r="B222" s="10">
        <v>316.7</v>
      </c>
      <c r="C222" s="10">
        <v>218.11</v>
      </c>
      <c r="D222" s="10">
        <v>240.06</v>
      </c>
      <c r="E222" s="10">
        <v>66.71</v>
      </c>
      <c r="F222" s="10">
        <v>813.05</v>
      </c>
      <c r="G222" s="10">
        <v>140.78</v>
      </c>
      <c r="H222" s="10">
        <v>642.85</v>
      </c>
      <c r="I222" s="10">
        <v>5777.0</v>
      </c>
      <c r="J222" s="10">
        <v>390.7</v>
      </c>
      <c r="K222" s="11">
        <v>6.92</v>
      </c>
      <c r="M222" s="20">
        <f t="shared" ref="M222:V222" si="674">LN(B222/B221)</f>
        <v>0.02202802556</v>
      </c>
      <c r="N222" s="21">
        <f t="shared" si="674"/>
        <v>0.01585097538</v>
      </c>
      <c r="O222" s="21">
        <f t="shared" si="674"/>
        <v>0.009585072233</v>
      </c>
      <c r="P222" s="21">
        <f t="shared" si="674"/>
        <v>-0.0008990111484</v>
      </c>
      <c r="Q222" s="21">
        <f t="shared" si="674"/>
        <v>0.008708865765</v>
      </c>
      <c r="R222" s="21">
        <f t="shared" si="674"/>
        <v>0.01099932524</v>
      </c>
      <c r="S222" s="21">
        <f t="shared" si="674"/>
        <v>-0.00628030752</v>
      </c>
      <c r="T222" s="21">
        <f t="shared" si="674"/>
        <v>0.01816643845</v>
      </c>
      <c r="U222" s="21">
        <f t="shared" si="674"/>
        <v>-0.007141065796</v>
      </c>
      <c r="V222" s="23">
        <f t="shared" si="674"/>
        <v>0.01455629777</v>
      </c>
      <c r="X222" s="15">
        <v>4.0</v>
      </c>
      <c r="Y222" s="1">
        <v>10.0</v>
      </c>
      <c r="Z222" s="16" t="s">
        <v>17</v>
      </c>
      <c r="AA222" s="1">
        <v>19.0</v>
      </c>
      <c r="AB222" s="1">
        <v>1.0</v>
      </c>
      <c r="AC222" s="16" t="s">
        <v>17</v>
      </c>
      <c r="AD222" s="1">
        <v>2.0</v>
      </c>
      <c r="AE222" s="1">
        <v>1.0</v>
      </c>
      <c r="AF222" s="1">
        <v>14.0</v>
      </c>
      <c r="AG222" s="17">
        <v>122.0</v>
      </c>
      <c r="AI222" s="18">
        <f t="shared" si="5"/>
        <v>18905.18</v>
      </c>
      <c r="AJ222" s="24">
        <f t="shared" si="10"/>
        <v>0.007257624365</v>
      </c>
      <c r="AL222" s="20">
        <f t="shared" ref="AL222:AM222" si="675">X222*B222/$AI222</f>
        <v>0.06700808985</v>
      </c>
      <c r="AM222" s="21">
        <f t="shared" si="675"/>
        <v>0.1153704963</v>
      </c>
      <c r="AN222" s="22" t="s">
        <v>17</v>
      </c>
      <c r="AO222" s="21">
        <f t="shared" ref="AO222:AP222" si="676">AA222*E222/$AI222</f>
        <v>0.06704458778</v>
      </c>
      <c r="AP222" s="21">
        <f t="shared" si="676"/>
        <v>0.04300673149</v>
      </c>
      <c r="AQ222" s="22" t="s">
        <v>17</v>
      </c>
      <c r="AR222" s="21">
        <f t="shared" ref="AR222:AU222" si="677">AD222*H222/$AI222</f>
        <v>0.06800781585</v>
      </c>
      <c r="AS222" s="21">
        <f t="shared" si="677"/>
        <v>0.3055776248</v>
      </c>
      <c r="AT222" s="21">
        <f t="shared" si="677"/>
        <v>0.2893281101</v>
      </c>
      <c r="AU222" s="23">
        <f t="shared" si="677"/>
        <v>0.04465654387</v>
      </c>
    </row>
    <row r="223" ht="15.75" customHeight="1">
      <c r="A223" s="9">
        <v>45817.0</v>
      </c>
      <c r="B223" s="10">
        <v>320.4</v>
      </c>
      <c r="C223" s="10">
        <v>218.61</v>
      </c>
      <c r="D223" s="10">
        <v>242.8</v>
      </c>
      <c r="E223" s="10">
        <v>67.13</v>
      </c>
      <c r="F223" s="10">
        <v>820.05</v>
      </c>
      <c r="G223" s="10">
        <v>143.32</v>
      </c>
      <c r="H223" s="10">
        <v>639.1</v>
      </c>
      <c r="I223" s="10">
        <v>5913.5</v>
      </c>
      <c r="J223" s="10">
        <v>392.45</v>
      </c>
      <c r="K223" s="11">
        <v>7.05</v>
      </c>
      <c r="M223" s="20">
        <f t="shared" ref="M223:V223" si="678">LN(B223/B222)</f>
        <v>0.01161526165</v>
      </c>
      <c r="N223" s="21">
        <f t="shared" si="678"/>
        <v>0.002289797667</v>
      </c>
      <c r="O223" s="21">
        <f t="shared" si="678"/>
        <v>0.01134916709</v>
      </c>
      <c r="P223" s="21">
        <f t="shared" si="678"/>
        <v>0.006276171229</v>
      </c>
      <c r="Q223" s="21">
        <f t="shared" si="678"/>
        <v>0.008572705737</v>
      </c>
      <c r="R223" s="21">
        <f t="shared" si="678"/>
        <v>0.01788150426</v>
      </c>
      <c r="S223" s="21">
        <f t="shared" si="678"/>
        <v>-0.005850478874</v>
      </c>
      <c r="T223" s="21">
        <f t="shared" si="678"/>
        <v>0.02335335591</v>
      </c>
      <c r="U223" s="21">
        <f t="shared" si="678"/>
        <v>0.004469138512</v>
      </c>
      <c r="V223" s="23">
        <f t="shared" si="678"/>
        <v>0.01861184719</v>
      </c>
      <c r="X223" s="15">
        <v>4.0</v>
      </c>
      <c r="Y223" s="1">
        <v>10.0</v>
      </c>
      <c r="Z223" s="16" t="s">
        <v>17</v>
      </c>
      <c r="AA223" s="1">
        <v>19.0</v>
      </c>
      <c r="AB223" s="1">
        <v>1.0</v>
      </c>
      <c r="AC223" s="16" t="s">
        <v>17</v>
      </c>
      <c r="AD223" s="1">
        <v>2.0</v>
      </c>
      <c r="AE223" s="1">
        <v>1.0</v>
      </c>
      <c r="AF223" s="1">
        <v>14.0</v>
      </c>
      <c r="AG223" s="17">
        <v>122.0</v>
      </c>
      <c r="AI223" s="18">
        <f t="shared" si="5"/>
        <v>19109.32</v>
      </c>
      <c r="AJ223" s="24">
        <f t="shared" si="10"/>
        <v>0.01074021557</v>
      </c>
      <c r="AL223" s="20">
        <f t="shared" ref="AL223:AM223" si="679">X223*B223/$AI223</f>
        <v>0.06706675067</v>
      </c>
      <c r="AM223" s="21">
        <f t="shared" si="679"/>
        <v>0.1143996751</v>
      </c>
      <c r="AN223" s="22" t="s">
        <v>17</v>
      </c>
      <c r="AO223" s="21">
        <f t="shared" ref="AO223:AP223" si="680">AA223*E223/$AI223</f>
        <v>0.0667459648</v>
      </c>
      <c r="AP223" s="21">
        <f t="shared" si="680"/>
        <v>0.04291361493</v>
      </c>
      <c r="AQ223" s="22" t="s">
        <v>17</v>
      </c>
      <c r="AR223" s="21">
        <f t="shared" ref="AR223:AU223" si="681">AD223*H223/$AI223</f>
        <v>0.06688882702</v>
      </c>
      <c r="AS223" s="21">
        <f t="shared" si="681"/>
        <v>0.3094563281</v>
      </c>
      <c r="AT223" s="21">
        <f t="shared" si="681"/>
        <v>0.2875193884</v>
      </c>
      <c r="AU223" s="23">
        <f t="shared" si="681"/>
        <v>0.04500945089</v>
      </c>
    </row>
    <row r="224" ht="15.75" customHeight="1">
      <c r="A224" s="9">
        <v>45818.0</v>
      </c>
      <c r="B224" s="10">
        <v>320.1</v>
      </c>
      <c r="C224" s="10">
        <v>221.66</v>
      </c>
      <c r="D224" s="10">
        <v>244.68</v>
      </c>
      <c r="E224" s="10">
        <v>68.29</v>
      </c>
      <c r="F224" s="10">
        <v>817.05</v>
      </c>
      <c r="G224" s="10">
        <v>142.19</v>
      </c>
      <c r="H224" s="10">
        <v>639.6</v>
      </c>
      <c r="I224" s="10">
        <v>5814.0</v>
      </c>
      <c r="J224" s="10">
        <v>397.4</v>
      </c>
      <c r="K224" s="11">
        <v>6.97</v>
      </c>
      <c r="M224" s="20">
        <f t="shared" ref="M224:V224" si="682">LN(B224/B223)</f>
        <v>-0.0009367682184</v>
      </c>
      <c r="N224" s="21">
        <f t="shared" si="682"/>
        <v>0.013855356</v>
      </c>
      <c r="O224" s="21">
        <f t="shared" si="682"/>
        <v>0.007713175189</v>
      </c>
      <c r="P224" s="21">
        <f t="shared" si="682"/>
        <v>0.01713230502</v>
      </c>
      <c r="Q224" s="21">
        <f t="shared" si="682"/>
        <v>-0.003665021511</v>
      </c>
      <c r="R224" s="21">
        <f t="shared" si="682"/>
        <v>-0.007915701028</v>
      </c>
      <c r="S224" s="21">
        <f t="shared" si="682"/>
        <v>0.0007820443036</v>
      </c>
      <c r="T224" s="21">
        <f t="shared" si="682"/>
        <v>-0.01696907057</v>
      </c>
      <c r="U224" s="21">
        <f t="shared" si="682"/>
        <v>0.01253418954</v>
      </c>
      <c r="V224" s="23">
        <f t="shared" si="682"/>
        <v>-0.01141239205</v>
      </c>
      <c r="X224" s="15">
        <v>4.0</v>
      </c>
      <c r="Y224" s="1">
        <v>10.0</v>
      </c>
      <c r="Z224" s="16" t="s">
        <v>17</v>
      </c>
      <c r="AA224" s="1">
        <v>19.0</v>
      </c>
      <c r="AB224" s="1">
        <v>1.0</v>
      </c>
      <c r="AC224" s="16" t="s">
        <v>17</v>
      </c>
      <c r="AD224" s="1">
        <v>2.0</v>
      </c>
      <c r="AE224" s="1">
        <v>1.0</v>
      </c>
      <c r="AF224" s="1">
        <v>14.0</v>
      </c>
      <c r="AG224" s="17">
        <v>122.0</v>
      </c>
      <c r="AI224" s="18">
        <f t="shared" si="5"/>
        <v>19118.7</v>
      </c>
      <c r="AJ224" s="24">
        <f t="shared" si="10"/>
        <v>0.000490739525</v>
      </c>
      <c r="AL224" s="20">
        <f t="shared" ref="AL224:AM224" si="683">X224*B224/$AI224</f>
        <v>0.06697108067</v>
      </c>
      <c r="AM224" s="21">
        <f t="shared" si="683"/>
        <v>0.1159388452</v>
      </c>
      <c r="AN224" s="22" t="s">
        <v>17</v>
      </c>
      <c r="AO224" s="21">
        <f t="shared" ref="AO224:AP224" si="684">AA224*E224/$AI224</f>
        <v>0.06786601599</v>
      </c>
      <c r="AP224" s="21">
        <f t="shared" si="684"/>
        <v>0.04273564625</v>
      </c>
      <c r="AQ224" s="22" t="s">
        <v>17</v>
      </c>
      <c r="AR224" s="21">
        <f t="shared" ref="AR224:AU224" si="685">AD224*H224/$AI224</f>
        <v>0.0669083149</v>
      </c>
      <c r="AS224" s="21">
        <f t="shared" si="685"/>
        <v>0.3041001742</v>
      </c>
      <c r="AT224" s="21">
        <f t="shared" si="685"/>
        <v>0.2910030494</v>
      </c>
      <c r="AU224" s="23">
        <f t="shared" si="685"/>
        <v>0.04447687343</v>
      </c>
    </row>
    <row r="225" ht="15.75" customHeight="1">
      <c r="A225" s="9">
        <v>45819.0</v>
      </c>
      <c r="B225" s="10">
        <v>333.85</v>
      </c>
      <c r="C225" s="10">
        <v>224.77</v>
      </c>
      <c r="D225" s="10">
        <v>247.32</v>
      </c>
      <c r="E225" s="10">
        <v>67.59</v>
      </c>
      <c r="F225" s="10">
        <v>815.05</v>
      </c>
      <c r="G225" s="10">
        <v>145.15</v>
      </c>
      <c r="H225" s="10">
        <v>635.85</v>
      </c>
      <c r="I225" s="10">
        <v>5776.5</v>
      </c>
      <c r="J225" s="10">
        <v>392.9</v>
      </c>
      <c r="K225" s="11">
        <v>6.94</v>
      </c>
      <c r="M225" s="20">
        <f t="shared" ref="M225:V225" si="686">LN(B225/B224)</f>
        <v>0.04205834333</v>
      </c>
      <c r="N225" s="21">
        <f t="shared" si="686"/>
        <v>0.01393298081</v>
      </c>
      <c r="O225" s="21">
        <f t="shared" si="686"/>
        <v>0.01073181032</v>
      </c>
      <c r="P225" s="21">
        <f t="shared" si="686"/>
        <v>-0.01030329986</v>
      </c>
      <c r="Q225" s="21">
        <f t="shared" si="686"/>
        <v>-0.002450831445</v>
      </c>
      <c r="R225" s="21">
        <f t="shared" si="686"/>
        <v>0.02060349906</v>
      </c>
      <c r="S225" s="21">
        <f t="shared" si="686"/>
        <v>-0.005880294493</v>
      </c>
      <c r="T225" s="21">
        <f t="shared" si="686"/>
        <v>-0.006470839196</v>
      </c>
      <c r="U225" s="21">
        <f t="shared" si="686"/>
        <v>-0.01138820355</v>
      </c>
      <c r="V225" s="23">
        <f t="shared" si="686"/>
        <v>-0.004313450254</v>
      </c>
      <c r="X225" s="15">
        <v>4.0</v>
      </c>
      <c r="Y225" s="1">
        <v>10.0</v>
      </c>
      <c r="Z225" s="16" t="s">
        <v>17</v>
      </c>
      <c r="AA225" s="1">
        <v>19.0</v>
      </c>
      <c r="AB225" s="1">
        <v>1.0</v>
      </c>
      <c r="AC225" s="16" t="s">
        <v>17</v>
      </c>
      <c r="AD225" s="1">
        <v>2.0</v>
      </c>
      <c r="AE225" s="1">
        <v>1.0</v>
      </c>
      <c r="AF225" s="1">
        <v>14.0</v>
      </c>
      <c r="AG225" s="17">
        <v>122.0</v>
      </c>
      <c r="AI225" s="18">
        <f t="shared" si="5"/>
        <v>19077.84</v>
      </c>
      <c r="AJ225" s="24">
        <f t="shared" si="10"/>
        <v>-0.002139461615</v>
      </c>
      <c r="AL225" s="20">
        <f t="shared" ref="AL225:AM225" si="687">X225*B225/$AI225</f>
        <v>0.06999744206</v>
      </c>
      <c r="AM225" s="21">
        <f t="shared" si="687"/>
        <v>0.117817321</v>
      </c>
      <c r="AN225" s="22" t="s">
        <v>17</v>
      </c>
      <c r="AO225" s="21">
        <f t="shared" ref="AO225:AP225" si="688">AA225*E225/$AI225</f>
        <v>0.06731422425</v>
      </c>
      <c r="AP225" s="21">
        <f t="shared" si="688"/>
        <v>0.04272234173</v>
      </c>
      <c r="AQ225" s="22" t="s">
        <v>17</v>
      </c>
      <c r="AR225" s="21">
        <f t="shared" ref="AR225:AU225" si="689">AD225*H225/$AI225</f>
        <v>0.06665848964</v>
      </c>
      <c r="AS225" s="21">
        <f t="shared" si="689"/>
        <v>0.30278585</v>
      </c>
      <c r="AT225" s="21">
        <f t="shared" si="689"/>
        <v>0.2883240451</v>
      </c>
      <c r="AU225" s="23">
        <f t="shared" si="689"/>
        <v>0.04438028624</v>
      </c>
    </row>
    <row r="226" ht="15.75" customHeight="1">
      <c r="A226" s="9">
        <v>45820.0</v>
      </c>
      <c r="B226" s="10">
        <v>318.65</v>
      </c>
      <c r="C226" s="10">
        <v>217.45</v>
      </c>
      <c r="D226" s="10">
        <v>247.88</v>
      </c>
      <c r="E226" s="10">
        <v>65.68</v>
      </c>
      <c r="F226" s="10">
        <v>805.95</v>
      </c>
      <c r="G226" s="10">
        <v>142.99</v>
      </c>
      <c r="H226" s="10">
        <v>632.4</v>
      </c>
      <c r="I226" s="10">
        <v>5627.5</v>
      </c>
      <c r="J226" s="10">
        <v>387.4</v>
      </c>
      <c r="K226" s="11">
        <v>6.78</v>
      </c>
      <c r="M226" s="20">
        <f t="shared" ref="M226:V226" si="690">LN(B226/B225)</f>
        <v>-0.04659846854</v>
      </c>
      <c r="N226" s="21">
        <f t="shared" si="690"/>
        <v>-0.03310871811</v>
      </c>
      <c r="O226" s="21">
        <f t="shared" si="690"/>
        <v>0.002261713404</v>
      </c>
      <c r="P226" s="21">
        <f t="shared" si="690"/>
        <v>-0.02866557797</v>
      </c>
      <c r="Q226" s="21">
        <f t="shared" si="690"/>
        <v>-0.01122775521</v>
      </c>
      <c r="R226" s="21">
        <f t="shared" si="690"/>
        <v>-0.01499299273</v>
      </c>
      <c r="S226" s="21">
        <f t="shared" si="690"/>
        <v>-0.005440581131</v>
      </c>
      <c r="T226" s="21">
        <f t="shared" si="690"/>
        <v>-0.02613266914</v>
      </c>
      <c r="U226" s="21">
        <f t="shared" si="690"/>
        <v>-0.01409737559</v>
      </c>
      <c r="V226" s="23">
        <f t="shared" si="690"/>
        <v>-0.02332467257</v>
      </c>
      <c r="X226" s="15">
        <v>4.0</v>
      </c>
      <c r="Y226" s="1">
        <v>10.0</v>
      </c>
      <c r="Z226" s="16" t="s">
        <v>17</v>
      </c>
      <c r="AA226" s="1">
        <v>19.0</v>
      </c>
      <c r="AB226" s="1">
        <v>1.0</v>
      </c>
      <c r="AC226" s="16" t="s">
        <v>17</v>
      </c>
      <c r="AD226" s="1">
        <v>2.0</v>
      </c>
      <c r="AE226" s="1">
        <v>1.0</v>
      </c>
      <c r="AF226" s="1">
        <v>14.0</v>
      </c>
      <c r="AG226" s="17">
        <v>122.0</v>
      </c>
      <c r="AI226" s="18">
        <f t="shared" si="5"/>
        <v>18646.03</v>
      </c>
      <c r="AJ226" s="24">
        <f t="shared" si="10"/>
        <v>-0.02289419727</v>
      </c>
      <c r="AL226" s="20">
        <f t="shared" ref="AL226:AM226" si="691">X226*B226/$AI226</f>
        <v>0.06835771475</v>
      </c>
      <c r="AM226" s="21">
        <f t="shared" si="691"/>
        <v>0.116619999</v>
      </c>
      <c r="AN226" s="22" t="s">
        <v>17</v>
      </c>
      <c r="AO226" s="21">
        <f t="shared" ref="AO226:AP226" si="692">AA226*E226/$AI226</f>
        <v>0.06692684716</v>
      </c>
      <c r="AP226" s="21">
        <f t="shared" si="692"/>
        <v>0.04322367818</v>
      </c>
      <c r="AQ226" s="22" t="s">
        <v>17</v>
      </c>
      <c r="AR226" s="21">
        <f t="shared" ref="AR226:AU226" si="693">AD226*H226/$AI226</f>
        <v>0.0678321337</v>
      </c>
      <c r="AS226" s="21">
        <f t="shared" si="693"/>
        <v>0.3018068726</v>
      </c>
      <c r="AT226" s="21">
        <f t="shared" si="693"/>
        <v>0.2908715689</v>
      </c>
      <c r="AU226" s="23">
        <f t="shared" si="693"/>
        <v>0.04436118573</v>
      </c>
    </row>
    <row r="227" ht="15.75" customHeight="1">
      <c r="A227" s="9">
        <v>45821.0</v>
      </c>
      <c r="B227" s="10">
        <v>312.3</v>
      </c>
      <c r="C227" s="10">
        <v>222.78</v>
      </c>
      <c r="D227" s="10">
        <v>251.51</v>
      </c>
      <c r="E227" s="10">
        <v>64.73</v>
      </c>
      <c r="F227" s="10">
        <v>792.35</v>
      </c>
      <c r="G227" s="10">
        <v>140.34</v>
      </c>
      <c r="H227" s="10">
        <v>632.5</v>
      </c>
      <c r="I227" s="10">
        <v>5590.0</v>
      </c>
      <c r="J227" s="10">
        <v>394.2</v>
      </c>
      <c r="K227" s="11">
        <v>6.67</v>
      </c>
      <c r="M227" s="20">
        <f t="shared" ref="M227:V227" si="694">LN(B227/B226)</f>
        <v>-0.02012905747</v>
      </c>
      <c r="N227" s="21">
        <f t="shared" si="694"/>
        <v>0.02421579837</v>
      </c>
      <c r="O227" s="21">
        <f t="shared" si="694"/>
        <v>0.01453799209</v>
      </c>
      <c r="P227" s="21">
        <f t="shared" si="694"/>
        <v>-0.01456969259</v>
      </c>
      <c r="Q227" s="21">
        <f t="shared" si="694"/>
        <v>-0.01701849245</v>
      </c>
      <c r="R227" s="21">
        <f t="shared" si="694"/>
        <v>-0.01870664792</v>
      </c>
      <c r="S227" s="21">
        <f t="shared" si="694"/>
        <v>0.0001581152664</v>
      </c>
      <c r="T227" s="21">
        <f t="shared" si="694"/>
        <v>-0.006686006632</v>
      </c>
      <c r="U227" s="21">
        <f t="shared" si="694"/>
        <v>0.01740064375</v>
      </c>
      <c r="V227" s="23">
        <f t="shared" si="694"/>
        <v>-0.01635724202</v>
      </c>
      <c r="X227" s="15">
        <v>4.0</v>
      </c>
      <c r="Y227" s="1">
        <v>10.0</v>
      </c>
      <c r="Z227" s="16" t="s">
        <v>17</v>
      </c>
      <c r="AA227" s="1">
        <v>19.0</v>
      </c>
      <c r="AB227" s="1">
        <v>1.0</v>
      </c>
      <c r="AC227" s="16" t="s">
        <v>17</v>
      </c>
      <c r="AD227" s="1">
        <v>2.0</v>
      </c>
      <c r="AE227" s="1">
        <v>1.0</v>
      </c>
      <c r="AF227" s="1">
        <v>14.0</v>
      </c>
      <c r="AG227" s="17">
        <v>122.0</v>
      </c>
      <c r="AI227" s="18">
        <f t="shared" si="5"/>
        <v>18686.76</v>
      </c>
      <c r="AJ227" s="24">
        <f t="shared" si="10"/>
        <v>0.002181996907</v>
      </c>
      <c r="AL227" s="20">
        <f t="shared" ref="AL227:AM227" si="695">X227*B227/$AI227</f>
        <v>0.06684946989</v>
      </c>
      <c r="AM227" s="21">
        <f t="shared" si="695"/>
        <v>0.1192180988</v>
      </c>
      <c r="AN227" s="22" t="s">
        <v>17</v>
      </c>
      <c r="AO227" s="21">
        <f t="shared" ref="AO227:AP227" si="696">AA227*E227/$AI227</f>
        <v>0.06581504766</v>
      </c>
      <c r="AP227" s="21">
        <f t="shared" si="696"/>
        <v>0.04240167905</v>
      </c>
      <c r="AQ227" s="22" t="s">
        <v>17</v>
      </c>
      <c r="AR227" s="21">
        <f t="shared" ref="AR227:AU227" si="697">AD227*H227/$AI227</f>
        <v>0.06769498832</v>
      </c>
      <c r="AS227" s="21">
        <f t="shared" si="697"/>
        <v>0.2991422804</v>
      </c>
      <c r="AT227" s="21">
        <f t="shared" si="697"/>
        <v>0.2953320961</v>
      </c>
      <c r="AU227" s="23">
        <f t="shared" si="697"/>
        <v>0.04354633976</v>
      </c>
    </row>
    <row r="228" ht="15.75" customHeight="1">
      <c r="A228" s="9">
        <v>45824.0</v>
      </c>
      <c r="B228" s="10">
        <v>316.4</v>
      </c>
      <c r="C228" s="10">
        <v>222.53</v>
      </c>
      <c r="D228" s="10">
        <v>256.79</v>
      </c>
      <c r="E228" s="10">
        <v>65.41</v>
      </c>
      <c r="F228" s="10">
        <v>792.5</v>
      </c>
      <c r="G228" s="10">
        <v>141.85</v>
      </c>
      <c r="H228" s="10">
        <v>643.75</v>
      </c>
      <c r="I228" s="10">
        <v>5679.5</v>
      </c>
      <c r="J228" s="10">
        <v>403.85</v>
      </c>
      <c r="K228" s="11">
        <v>6.69</v>
      </c>
      <c r="M228" s="20">
        <f t="shared" ref="M228:V228" si="698">LN(B228/B227)</f>
        <v>0.0130429716</v>
      </c>
      <c r="N228" s="21">
        <f t="shared" si="698"/>
        <v>-0.001122813439</v>
      </c>
      <c r="O228" s="21">
        <f t="shared" si="698"/>
        <v>0.02077588007</v>
      </c>
      <c r="P228" s="21">
        <f t="shared" si="698"/>
        <v>0.01045037942</v>
      </c>
      <c r="Q228" s="21">
        <f t="shared" si="698"/>
        <v>0.0001892923626</v>
      </c>
      <c r="R228" s="21">
        <f t="shared" si="698"/>
        <v>0.01070211143</v>
      </c>
      <c r="S228" s="21">
        <f t="shared" si="698"/>
        <v>0.01763023138</v>
      </c>
      <c r="T228" s="21">
        <f t="shared" si="698"/>
        <v>0.01588391352</v>
      </c>
      <c r="U228" s="21">
        <f t="shared" si="698"/>
        <v>0.02418512717</v>
      </c>
      <c r="V228" s="23">
        <f t="shared" si="698"/>
        <v>0.002994014213</v>
      </c>
      <c r="X228" s="15">
        <v>4.0</v>
      </c>
      <c r="Y228" s="1">
        <v>10.0</v>
      </c>
      <c r="Z228" s="16" t="s">
        <v>17</v>
      </c>
      <c r="AA228" s="1">
        <v>19.0</v>
      </c>
      <c r="AB228" s="1">
        <v>1.0</v>
      </c>
      <c r="AC228" s="16" t="s">
        <v>17</v>
      </c>
      <c r="AD228" s="1">
        <v>2.0</v>
      </c>
      <c r="AE228" s="1">
        <v>1.0</v>
      </c>
      <c r="AF228" s="1">
        <v>14.0</v>
      </c>
      <c r="AG228" s="17">
        <v>122.0</v>
      </c>
      <c r="AI228" s="18">
        <f t="shared" si="5"/>
        <v>18963.27</v>
      </c>
      <c r="AJ228" s="24">
        <f t="shared" si="10"/>
        <v>0.01468869861</v>
      </c>
      <c r="AL228" s="20">
        <f t="shared" ref="AL228:AM228" si="699">X228*B228/$AI228</f>
        <v>0.06673954439</v>
      </c>
      <c r="AM228" s="21">
        <f t="shared" si="699"/>
        <v>0.1173479047</v>
      </c>
      <c r="AN228" s="22" t="s">
        <v>17</v>
      </c>
      <c r="AO228" s="21">
        <f t="shared" ref="AO228:AP228" si="700">AA228*E228/$AI228</f>
        <v>0.06553669278</v>
      </c>
      <c r="AP228" s="21">
        <f t="shared" si="700"/>
        <v>0.04179131553</v>
      </c>
      <c r="AQ228" s="22" t="s">
        <v>17</v>
      </c>
      <c r="AR228" s="21">
        <f t="shared" ref="AR228:AU228" si="701">AD228*H228/$AI228</f>
        <v>0.06789440851</v>
      </c>
      <c r="AS228" s="21">
        <f t="shared" si="701"/>
        <v>0.2995000335</v>
      </c>
      <c r="AT228" s="21">
        <f t="shared" si="701"/>
        <v>0.2981500553</v>
      </c>
      <c r="AU228" s="23">
        <f t="shared" si="701"/>
        <v>0.04304004531</v>
      </c>
    </row>
    <row r="229" ht="15.75" customHeight="1">
      <c r="A229" s="9">
        <v>45825.0</v>
      </c>
      <c r="B229" s="10">
        <v>312.8</v>
      </c>
      <c r="C229" s="10">
        <v>228.24</v>
      </c>
      <c r="D229" s="10">
        <v>252.31</v>
      </c>
      <c r="E229" s="10">
        <v>64.52</v>
      </c>
      <c r="F229" s="10">
        <v>792.3</v>
      </c>
      <c r="G229" s="10">
        <v>141.68</v>
      </c>
      <c r="H229" s="10">
        <v>646.1</v>
      </c>
      <c r="I229" s="10">
        <v>5626.5</v>
      </c>
      <c r="J229" s="10">
        <v>401.75</v>
      </c>
      <c r="K229" s="11">
        <v>6.6</v>
      </c>
      <c r="M229" s="20">
        <f t="shared" ref="M229:V229" si="702">LN(B229/B228)</f>
        <v>-0.01144322722</v>
      </c>
      <c r="N229" s="21">
        <f t="shared" si="702"/>
        <v>0.02533578293</v>
      </c>
      <c r="O229" s="21">
        <f t="shared" si="702"/>
        <v>-0.01760014003</v>
      </c>
      <c r="P229" s="21">
        <f t="shared" si="702"/>
        <v>-0.01369989872</v>
      </c>
      <c r="Q229" s="21">
        <f t="shared" si="702"/>
        <v>-0.0002523977802</v>
      </c>
      <c r="R229" s="21">
        <f t="shared" si="702"/>
        <v>-0.00119916778</v>
      </c>
      <c r="S229" s="21">
        <f t="shared" si="702"/>
        <v>0.003643838586</v>
      </c>
      <c r="T229" s="21">
        <f t="shared" si="702"/>
        <v>-0.009375621481</v>
      </c>
      <c r="U229" s="21">
        <f t="shared" si="702"/>
        <v>-0.005213517271</v>
      </c>
      <c r="V229" s="23">
        <f t="shared" si="702"/>
        <v>-0.01354422511</v>
      </c>
      <c r="X229" s="15">
        <v>4.0</v>
      </c>
      <c r="Y229" s="1">
        <v>10.0</v>
      </c>
      <c r="Z229" s="16" t="s">
        <v>17</v>
      </c>
      <c r="AA229" s="1">
        <v>19.0</v>
      </c>
      <c r="AB229" s="1">
        <v>1.0</v>
      </c>
      <c r="AC229" s="16" t="s">
        <v>17</v>
      </c>
      <c r="AD229" s="1">
        <v>2.0</v>
      </c>
      <c r="AE229" s="1">
        <v>1.0</v>
      </c>
      <c r="AF229" s="1">
        <v>14.0</v>
      </c>
      <c r="AG229" s="17">
        <v>122.0</v>
      </c>
      <c r="AI229" s="18">
        <f t="shared" si="5"/>
        <v>18900.18</v>
      </c>
      <c r="AJ229" s="24">
        <f t="shared" si="10"/>
        <v>-0.003332504481</v>
      </c>
      <c r="AL229" s="20">
        <f t="shared" ref="AL229:AM229" si="703">X229*B229/$AI229</f>
        <v>0.06620042772</v>
      </c>
      <c r="AM229" s="21">
        <f t="shared" si="703"/>
        <v>0.1207607547</v>
      </c>
      <c r="AN229" s="22" t="s">
        <v>17</v>
      </c>
      <c r="AO229" s="21">
        <f t="shared" ref="AO229:AP229" si="704">AA229*E229/$AI229</f>
        <v>0.06486075794</v>
      </c>
      <c r="AP229" s="21">
        <f t="shared" si="704"/>
        <v>0.04192023568</v>
      </c>
      <c r="AQ229" s="22" t="s">
        <v>17</v>
      </c>
      <c r="AR229" s="21">
        <f t="shared" ref="AR229:AU229" si="705">AD229*H229/$AI229</f>
        <v>0.06836971923</v>
      </c>
      <c r="AS229" s="21">
        <f t="shared" si="705"/>
        <v>0.2976955775</v>
      </c>
      <c r="AT229" s="21">
        <f t="shared" si="705"/>
        <v>0.2975897584</v>
      </c>
      <c r="AU229" s="23">
        <f t="shared" si="705"/>
        <v>0.04260276886</v>
      </c>
    </row>
    <row r="230" ht="15.75" customHeight="1">
      <c r="A230" s="9">
        <v>45826.0</v>
      </c>
      <c r="B230" s="10">
        <v>315.85</v>
      </c>
      <c r="C230" s="10">
        <v>232.53</v>
      </c>
      <c r="D230" s="10">
        <v>250.36</v>
      </c>
      <c r="E230" s="10">
        <v>64.07</v>
      </c>
      <c r="F230" s="10">
        <v>791.9</v>
      </c>
      <c r="G230" s="10">
        <v>140.82</v>
      </c>
      <c r="H230" s="10">
        <v>638.25</v>
      </c>
      <c r="I230" s="10">
        <v>5735.0</v>
      </c>
      <c r="J230" s="10">
        <v>400.5</v>
      </c>
      <c r="K230" s="11">
        <v>6.56</v>
      </c>
      <c r="M230" s="20">
        <f t="shared" ref="M230:V230" si="706">LN(B230/B229)</f>
        <v>0.009703408674</v>
      </c>
      <c r="N230" s="21">
        <f t="shared" si="706"/>
        <v>0.01862154206</v>
      </c>
      <c r="O230" s="21">
        <f t="shared" si="706"/>
        <v>-0.00775860816</v>
      </c>
      <c r="P230" s="21">
        <f t="shared" si="706"/>
        <v>-0.006999017606</v>
      </c>
      <c r="Q230" s="21">
        <f t="shared" si="706"/>
        <v>-0.0005049867548</v>
      </c>
      <c r="R230" s="21">
        <f t="shared" si="706"/>
        <v>-0.006088514384</v>
      </c>
      <c r="S230" s="21">
        <f t="shared" si="706"/>
        <v>-0.01222423444</v>
      </c>
      <c r="T230" s="21">
        <f t="shared" si="706"/>
        <v>0.01910017137</v>
      </c>
      <c r="U230" s="21">
        <f t="shared" si="706"/>
        <v>-0.003116238109</v>
      </c>
      <c r="V230" s="23">
        <f t="shared" si="706"/>
        <v>-0.006079046076</v>
      </c>
      <c r="X230" s="15">
        <v>4.0</v>
      </c>
      <c r="Y230" s="1">
        <v>10.0</v>
      </c>
      <c r="Z230" s="16" t="s">
        <v>17</v>
      </c>
      <c r="AA230" s="1">
        <v>19.0</v>
      </c>
      <c r="AB230" s="1">
        <v>1.0</v>
      </c>
      <c r="AC230" s="16" t="s">
        <v>17</v>
      </c>
      <c r="AD230" s="1">
        <v>2.0</v>
      </c>
      <c r="AE230" s="1">
        <v>1.0</v>
      </c>
      <c r="AF230" s="1">
        <v>14.0</v>
      </c>
      <c r="AG230" s="17">
        <v>122.0</v>
      </c>
      <c r="AI230" s="18">
        <f t="shared" si="5"/>
        <v>19016.75</v>
      </c>
      <c r="AJ230" s="24">
        <f t="shared" si="10"/>
        <v>0.006148723922</v>
      </c>
      <c r="AL230" s="20">
        <f t="shared" ref="AL230:AM230" si="707">X230*B230/$AI230</f>
        <v>0.06643616811</v>
      </c>
      <c r="AM230" s="21">
        <f t="shared" si="707"/>
        <v>0.1222764142</v>
      </c>
      <c r="AN230" s="22" t="s">
        <v>17</v>
      </c>
      <c r="AO230" s="21">
        <f t="shared" ref="AO230:AP230" si="708">AA230*E230/$AI230</f>
        <v>0.06401356699</v>
      </c>
      <c r="AP230" s="21">
        <f t="shared" si="708"/>
        <v>0.04164223645</v>
      </c>
      <c r="AQ230" s="22" t="s">
        <v>17</v>
      </c>
      <c r="AR230" s="21">
        <f t="shared" ref="AR230:AU230" si="709">AD230*H230/$AI230</f>
        <v>0.06712503451</v>
      </c>
      <c r="AS230" s="21">
        <f t="shared" si="709"/>
        <v>0.301576242</v>
      </c>
      <c r="AT230" s="21">
        <f t="shared" si="709"/>
        <v>0.2948453337</v>
      </c>
      <c r="AU230" s="23">
        <f t="shared" si="709"/>
        <v>0.04208500401</v>
      </c>
    </row>
    <row r="231" ht="15.75" customHeight="1">
      <c r="A231" s="9">
        <v>45827.0</v>
      </c>
      <c r="B231" s="10">
        <v>313.45</v>
      </c>
      <c r="C231" s="10">
        <v>221.25</v>
      </c>
      <c r="D231" s="10">
        <v>251.56</v>
      </c>
      <c r="E231" s="10">
        <v>62.53</v>
      </c>
      <c r="F231" s="10">
        <v>785.1</v>
      </c>
      <c r="G231" s="10">
        <v>138.67</v>
      </c>
      <c r="H231" s="10">
        <v>630.95</v>
      </c>
      <c r="I231" s="10">
        <v>5723.5</v>
      </c>
      <c r="J231" s="10">
        <v>398.55</v>
      </c>
      <c r="K231" s="11">
        <v>6.33</v>
      </c>
      <c r="M231" s="20">
        <f t="shared" ref="M231:V231" si="710">LN(B231/B230)</f>
        <v>-0.007627559625</v>
      </c>
      <c r="N231" s="21">
        <f t="shared" si="710"/>
        <v>-0.04972596507</v>
      </c>
      <c r="O231" s="21">
        <f t="shared" si="710"/>
        <v>0.004781647619</v>
      </c>
      <c r="P231" s="21">
        <f t="shared" si="710"/>
        <v>-0.02432979407</v>
      </c>
      <c r="Q231" s="21">
        <f t="shared" si="710"/>
        <v>-0.008624023012</v>
      </c>
      <c r="R231" s="21">
        <f t="shared" si="710"/>
        <v>-0.01538546933</v>
      </c>
      <c r="S231" s="21">
        <f t="shared" si="710"/>
        <v>-0.01150343602</v>
      </c>
      <c r="T231" s="21">
        <f t="shared" si="710"/>
        <v>-0.002007244205</v>
      </c>
      <c r="U231" s="21">
        <f t="shared" si="710"/>
        <v>-0.004880805634</v>
      </c>
      <c r="V231" s="23">
        <f t="shared" si="710"/>
        <v>-0.0356903668</v>
      </c>
      <c r="X231" s="15">
        <v>4.0</v>
      </c>
      <c r="Y231" s="1">
        <v>10.0</v>
      </c>
      <c r="Z231" s="16" t="s">
        <v>17</v>
      </c>
      <c r="AA231" s="1">
        <v>19.0</v>
      </c>
      <c r="AB231" s="1">
        <v>1.0</v>
      </c>
      <c r="AC231" s="16" t="s">
        <v>17</v>
      </c>
      <c r="AD231" s="1">
        <v>2.0</v>
      </c>
      <c r="AE231" s="1">
        <v>1.0</v>
      </c>
      <c r="AF231" s="1">
        <v>14.0</v>
      </c>
      <c r="AG231" s="17">
        <v>122.0</v>
      </c>
      <c r="AI231" s="18">
        <f t="shared" si="5"/>
        <v>18776.83</v>
      </c>
      <c r="AJ231" s="24">
        <f t="shared" si="10"/>
        <v>-0.01269650681</v>
      </c>
      <c r="AL231" s="20">
        <f t="shared" ref="AL231:AM231" si="711">X231*B231/$AI231</f>
        <v>0.0667737845</v>
      </c>
      <c r="AM231" s="21">
        <f t="shared" si="711"/>
        <v>0.1178313911</v>
      </c>
      <c r="AN231" s="22" t="s">
        <v>17</v>
      </c>
      <c r="AO231" s="21">
        <f t="shared" ref="AO231:AP231" si="712">AA231*E231/$AI231</f>
        <v>0.06327319361</v>
      </c>
      <c r="AP231" s="21">
        <f t="shared" si="712"/>
        <v>0.04181216957</v>
      </c>
      <c r="AQ231" s="22" t="s">
        <v>17</v>
      </c>
      <c r="AR231" s="21">
        <f t="shared" ref="AR231:AU231" si="713">AD231*H231/$AI231</f>
        <v>0.06720516722</v>
      </c>
      <c r="AS231" s="21">
        <f t="shared" si="713"/>
        <v>0.3048171603</v>
      </c>
      <c r="AT231" s="21">
        <f t="shared" si="713"/>
        <v>0.2971587856</v>
      </c>
      <c r="AU231" s="23">
        <f t="shared" si="713"/>
        <v>0.04112834808</v>
      </c>
    </row>
    <row r="232" ht="15.75" customHeight="1">
      <c r="A232" s="9">
        <v>45828.0</v>
      </c>
      <c r="B232" s="10">
        <v>313.5</v>
      </c>
      <c r="C232" s="10">
        <v>215.32</v>
      </c>
      <c r="D232" s="10">
        <v>251.89</v>
      </c>
      <c r="E232" s="10">
        <v>63.23</v>
      </c>
      <c r="F232" s="10">
        <v>796.15</v>
      </c>
      <c r="G232" s="10">
        <v>138.65</v>
      </c>
      <c r="H232" s="10">
        <v>633.5</v>
      </c>
      <c r="I232" s="10">
        <v>5897.5</v>
      </c>
      <c r="J232" s="10">
        <v>408.25</v>
      </c>
      <c r="K232" s="11">
        <v>6.56</v>
      </c>
      <c r="M232" s="20">
        <f t="shared" ref="M232:V232" si="714">LN(B232/B231)</f>
        <v>0.000159502353</v>
      </c>
      <c r="N232" s="21">
        <f t="shared" si="714"/>
        <v>-0.0271679902</v>
      </c>
      <c r="O232" s="21">
        <f t="shared" si="714"/>
        <v>0.001310954602</v>
      </c>
      <c r="P232" s="21">
        <f t="shared" si="714"/>
        <v>0.01113243049</v>
      </c>
      <c r="Q232" s="21">
        <f t="shared" si="714"/>
        <v>0.0139765121</v>
      </c>
      <c r="R232" s="21">
        <f t="shared" si="714"/>
        <v>-0.000144237704</v>
      </c>
      <c r="S232" s="21">
        <f t="shared" si="714"/>
        <v>0.004033379662</v>
      </c>
      <c r="T232" s="21">
        <f t="shared" si="714"/>
        <v>0.02994802592</v>
      </c>
      <c r="U232" s="21">
        <f t="shared" si="714"/>
        <v>0.02404677098</v>
      </c>
      <c r="V232" s="23">
        <f t="shared" si="714"/>
        <v>0.0356903668</v>
      </c>
      <c r="X232" s="15">
        <v>4.0</v>
      </c>
      <c r="Y232" s="1">
        <v>10.0</v>
      </c>
      <c r="Z232" s="16" t="s">
        <v>17</v>
      </c>
      <c r="AA232" s="1">
        <v>19.0</v>
      </c>
      <c r="AB232" s="1">
        <v>1.0</v>
      </c>
      <c r="AC232" s="16" t="s">
        <v>17</v>
      </c>
      <c r="AD232" s="1">
        <v>2.0</v>
      </c>
      <c r="AE232" s="1">
        <v>1.0</v>
      </c>
      <c r="AF232" s="1">
        <v>14.0</v>
      </c>
      <c r="AG232" s="17">
        <v>122.0</v>
      </c>
      <c r="AI232" s="18">
        <f t="shared" si="5"/>
        <v>19085.04</v>
      </c>
      <c r="AJ232" s="24">
        <f t="shared" si="10"/>
        <v>0.01628111914</v>
      </c>
      <c r="AL232" s="20">
        <f t="shared" ref="AL232:AM232" si="715">X232*B232/$AI232</f>
        <v>0.06570591416</v>
      </c>
      <c r="AM232" s="21">
        <f t="shared" si="715"/>
        <v>0.1128213512</v>
      </c>
      <c r="AN232" s="22" t="s">
        <v>17</v>
      </c>
      <c r="AO232" s="21">
        <f t="shared" ref="AO232:AP232" si="716">AA232*E232/$AI232</f>
        <v>0.06294825685</v>
      </c>
      <c r="AP232" s="21">
        <f t="shared" si="716"/>
        <v>0.0417159199</v>
      </c>
      <c r="AQ232" s="22" t="s">
        <v>17</v>
      </c>
      <c r="AR232" s="21">
        <f t="shared" ref="AR232:AU232" si="717">AD232*H232/$AI232</f>
        <v>0.06638707595</v>
      </c>
      <c r="AS232" s="21">
        <f t="shared" si="717"/>
        <v>0.3090116657</v>
      </c>
      <c r="AT232" s="21">
        <f t="shared" si="717"/>
        <v>0.2994754006</v>
      </c>
      <c r="AU232" s="23">
        <f t="shared" si="717"/>
        <v>0.04193441565</v>
      </c>
    </row>
    <row r="233" ht="15.75" customHeight="1">
      <c r="A233" s="9">
        <v>45831.0</v>
      </c>
      <c r="B233" s="10">
        <v>313.45</v>
      </c>
      <c r="C233" s="10">
        <v>213.35</v>
      </c>
      <c r="D233" s="10">
        <v>251.38</v>
      </c>
      <c r="E233" s="10">
        <v>62.79</v>
      </c>
      <c r="F233" s="10">
        <v>790.2</v>
      </c>
      <c r="G233" s="10">
        <v>139.92</v>
      </c>
      <c r="H233" s="10">
        <v>638.85</v>
      </c>
      <c r="I233" s="10">
        <v>6120.0</v>
      </c>
      <c r="J233" s="10">
        <v>420.9</v>
      </c>
      <c r="K233" s="11">
        <v>6.55</v>
      </c>
      <c r="M233" s="20">
        <f t="shared" ref="M233:V233" si="718">LN(B233/B232)</f>
        <v>-0.000159502353</v>
      </c>
      <c r="N233" s="21">
        <f t="shared" si="718"/>
        <v>-0.009191284059</v>
      </c>
      <c r="O233" s="21">
        <f t="shared" si="718"/>
        <v>-0.002026745781</v>
      </c>
      <c r="P233" s="21">
        <f t="shared" si="718"/>
        <v>-0.006983046945</v>
      </c>
      <c r="Q233" s="21">
        <f t="shared" si="718"/>
        <v>-0.007501532325</v>
      </c>
      <c r="R233" s="21">
        <f t="shared" si="718"/>
        <v>0.009118058649</v>
      </c>
      <c r="S233" s="21">
        <f t="shared" si="718"/>
        <v>0.008409685276</v>
      </c>
      <c r="T233" s="21">
        <f t="shared" si="718"/>
        <v>0.03703356422</v>
      </c>
      <c r="U233" s="21">
        <f t="shared" si="718"/>
        <v>0.03051554393</v>
      </c>
      <c r="V233" s="23">
        <f t="shared" si="718"/>
        <v>-0.001525553309</v>
      </c>
      <c r="X233" s="15">
        <v>4.0</v>
      </c>
      <c r="Y233" s="1">
        <v>10.0</v>
      </c>
      <c r="Z233" s="1">
        <v>5.0</v>
      </c>
      <c r="AA233" s="1">
        <v>19.0</v>
      </c>
      <c r="AB233" s="1">
        <v>1.0</v>
      </c>
      <c r="AC233" s="1">
        <v>10.0</v>
      </c>
      <c r="AD233" s="1">
        <v>2.0</v>
      </c>
      <c r="AE233" s="1">
        <v>1.0</v>
      </c>
      <c r="AF233" s="1">
        <v>14.0</v>
      </c>
      <c r="AG233" s="17">
        <v>122.0</v>
      </c>
      <c r="AI233" s="18">
        <f t="shared" si="5"/>
        <v>22116.01</v>
      </c>
      <c r="AJ233" s="24">
        <f t="shared" si="10"/>
        <v>0.1473969986</v>
      </c>
      <c r="AL233" s="20">
        <f t="shared" ref="AL233:AU233" si="719">X233*B233/$AI233</f>
        <v>0.05669196207</v>
      </c>
      <c r="AM233" s="21">
        <f t="shared" si="719"/>
        <v>0.09646857638</v>
      </c>
      <c r="AN233" s="21">
        <f t="shared" si="719"/>
        <v>0.05683213202</v>
      </c>
      <c r="AO233" s="21">
        <f t="shared" si="719"/>
        <v>0.05394327458</v>
      </c>
      <c r="AP233" s="21">
        <f t="shared" si="719"/>
        <v>0.03572977223</v>
      </c>
      <c r="AQ233" s="21">
        <f t="shared" si="719"/>
        <v>0.06326638485</v>
      </c>
      <c r="AR233" s="21">
        <f t="shared" si="719"/>
        <v>0.05777262716</v>
      </c>
      <c r="AS233" s="21">
        <f t="shared" si="719"/>
        <v>0.2767226095</v>
      </c>
      <c r="AT233" s="21">
        <f t="shared" si="719"/>
        <v>0.2664404655</v>
      </c>
      <c r="AU233" s="23">
        <f t="shared" si="719"/>
        <v>0.03613219564</v>
      </c>
    </row>
    <row r="234" ht="15.75" customHeight="1">
      <c r="A234" s="9">
        <v>45832.0</v>
      </c>
      <c r="B234" s="10">
        <v>319.25</v>
      </c>
      <c r="C234" s="10">
        <v>216.05</v>
      </c>
      <c r="D234" s="10">
        <v>243.92</v>
      </c>
      <c r="E234" s="10">
        <v>64.39</v>
      </c>
      <c r="F234" s="10">
        <v>795.4</v>
      </c>
      <c r="G234" s="10">
        <v>142.84</v>
      </c>
      <c r="H234" s="10">
        <v>644.45</v>
      </c>
      <c r="I234" s="10">
        <v>6057.5</v>
      </c>
      <c r="J234" s="10">
        <v>418.5</v>
      </c>
      <c r="K234" s="11">
        <v>6.86</v>
      </c>
      <c r="M234" s="20">
        <f t="shared" ref="M234:V234" si="720">LN(B234/B233)</f>
        <v>0.01833463719</v>
      </c>
      <c r="N234" s="21">
        <f t="shared" si="720"/>
        <v>0.01257585274</v>
      </c>
      <c r="O234" s="21">
        <f t="shared" si="720"/>
        <v>-0.03012543582</v>
      </c>
      <c r="P234" s="21">
        <f t="shared" si="720"/>
        <v>0.02516251642</v>
      </c>
      <c r="Q234" s="21">
        <f t="shared" si="720"/>
        <v>0.006559054796</v>
      </c>
      <c r="R234" s="21">
        <f t="shared" si="720"/>
        <v>0.02065429202</v>
      </c>
      <c r="S234" s="21">
        <f t="shared" si="720"/>
        <v>0.008727554813</v>
      </c>
      <c r="T234" s="21">
        <f t="shared" si="720"/>
        <v>-0.01026492282</v>
      </c>
      <c r="U234" s="21">
        <f t="shared" si="720"/>
        <v>-0.005718385847</v>
      </c>
      <c r="V234" s="23">
        <f t="shared" si="720"/>
        <v>0.04624239209</v>
      </c>
      <c r="X234" s="15">
        <v>4.0</v>
      </c>
      <c r="Y234" s="1">
        <v>10.0</v>
      </c>
      <c r="Z234" s="1">
        <v>5.0</v>
      </c>
      <c r="AA234" s="1">
        <v>19.0</v>
      </c>
      <c r="AB234" s="1">
        <v>1.0</v>
      </c>
      <c r="AC234" s="1">
        <v>10.0</v>
      </c>
      <c r="AD234" s="1">
        <v>2.0</v>
      </c>
      <c r="AE234" s="1">
        <v>1.0</v>
      </c>
      <c r="AF234" s="1">
        <v>14.0</v>
      </c>
      <c r="AG234" s="17">
        <v>122.0</v>
      </c>
      <c r="AI234" s="18">
        <f t="shared" si="5"/>
        <v>22146.63</v>
      </c>
      <c r="AJ234" s="24">
        <f t="shared" si="10"/>
        <v>0.00138355981</v>
      </c>
      <c r="AL234" s="20">
        <f t="shared" ref="AL234:AU234" si="721">X234*B234/$AI234</f>
        <v>0.05766114303</v>
      </c>
      <c r="AM234" s="21">
        <f t="shared" si="721"/>
        <v>0.09755434574</v>
      </c>
      <c r="AN234" s="21">
        <f t="shared" si="721"/>
        <v>0.05506932657</v>
      </c>
      <c r="AO234" s="21">
        <f t="shared" si="721"/>
        <v>0.05524136178</v>
      </c>
      <c r="AP234" s="21">
        <f t="shared" si="721"/>
        <v>0.03591517084</v>
      </c>
      <c r="AQ234" s="21">
        <f t="shared" si="721"/>
        <v>0.06449739757</v>
      </c>
      <c r="AR234" s="21">
        <f t="shared" si="721"/>
        <v>0.05819847083</v>
      </c>
      <c r="AS234" s="21">
        <f t="shared" si="721"/>
        <v>0.2735179122</v>
      </c>
      <c r="AT234" s="21">
        <f t="shared" si="721"/>
        <v>0.2645549233</v>
      </c>
      <c r="AU234" s="23">
        <f t="shared" si="721"/>
        <v>0.03778994818</v>
      </c>
    </row>
    <row r="235" ht="15.75" customHeight="1">
      <c r="A235" s="9">
        <v>45833.0</v>
      </c>
      <c r="B235" s="10">
        <v>319.6</v>
      </c>
      <c r="C235" s="10">
        <v>216.75</v>
      </c>
      <c r="D235" s="10">
        <v>241.91</v>
      </c>
      <c r="E235" s="10">
        <v>64.32</v>
      </c>
      <c r="F235" s="10">
        <v>800.05</v>
      </c>
      <c r="G235" s="10">
        <v>141.98</v>
      </c>
      <c r="H235" s="10">
        <v>650.7</v>
      </c>
      <c r="I235" s="10">
        <v>6124.5</v>
      </c>
      <c r="J235" s="10">
        <v>406.05</v>
      </c>
      <c r="K235" s="11">
        <v>7.13</v>
      </c>
      <c r="M235" s="20">
        <f t="shared" ref="M235:V235" si="722">LN(B235/B234)</f>
        <v>0.001095718979</v>
      </c>
      <c r="N235" s="21">
        <f t="shared" si="722"/>
        <v>0.003234753283</v>
      </c>
      <c r="O235" s="21">
        <f t="shared" si="722"/>
        <v>-0.008274546522</v>
      </c>
      <c r="P235" s="21">
        <f t="shared" si="722"/>
        <v>-0.001087716679</v>
      </c>
      <c r="Q235" s="21">
        <f t="shared" si="722"/>
        <v>0.005829092941</v>
      </c>
      <c r="R235" s="21">
        <f t="shared" si="722"/>
        <v>-0.006038920115</v>
      </c>
      <c r="S235" s="21">
        <f t="shared" si="722"/>
        <v>0.00965146665</v>
      </c>
      <c r="T235" s="21">
        <f t="shared" si="722"/>
        <v>0.01099994674</v>
      </c>
      <c r="U235" s="21">
        <f t="shared" si="722"/>
        <v>-0.0302005852</v>
      </c>
      <c r="V235" s="23">
        <f t="shared" si="722"/>
        <v>0.03860379269</v>
      </c>
      <c r="X235" s="15">
        <v>4.0</v>
      </c>
      <c r="Y235" s="1">
        <v>10.0</v>
      </c>
      <c r="Z235" s="1">
        <v>5.0</v>
      </c>
      <c r="AA235" s="1">
        <v>19.0</v>
      </c>
      <c r="AB235" s="1">
        <v>1.0</v>
      </c>
      <c r="AC235" s="1">
        <v>10.0</v>
      </c>
      <c r="AD235" s="1">
        <v>2.0</v>
      </c>
      <c r="AE235" s="1">
        <v>1.0</v>
      </c>
      <c r="AF235" s="1">
        <v>14.0</v>
      </c>
      <c r="AG235" s="17">
        <v>122.0</v>
      </c>
      <c r="AI235" s="18">
        <f t="shared" si="5"/>
        <v>22077.84</v>
      </c>
      <c r="AJ235" s="24">
        <f t="shared" si="10"/>
        <v>-0.00311094991</v>
      </c>
      <c r="AL235" s="20">
        <f t="shared" ref="AL235:AU235" si="723">X235*B235/$AI235</f>
        <v>0.05790421527</v>
      </c>
      <c r="AM235" s="21">
        <f t="shared" si="723"/>
        <v>0.09817536498</v>
      </c>
      <c r="AN235" s="21">
        <f t="shared" si="723"/>
        <v>0.05478570367</v>
      </c>
      <c r="AO235" s="21">
        <f t="shared" si="723"/>
        <v>0.05535324108</v>
      </c>
      <c r="AP235" s="21">
        <f t="shared" si="723"/>
        <v>0.03623769354</v>
      </c>
      <c r="AQ235" s="21">
        <f t="shared" si="723"/>
        <v>0.06430882731</v>
      </c>
      <c r="AR235" s="21">
        <f t="shared" si="723"/>
        <v>0.05894598385</v>
      </c>
      <c r="AS235" s="21">
        <f t="shared" si="723"/>
        <v>0.2774048548</v>
      </c>
      <c r="AT235" s="21">
        <f t="shared" si="723"/>
        <v>0.2574844278</v>
      </c>
      <c r="AU235" s="23">
        <f t="shared" si="723"/>
        <v>0.03939968765</v>
      </c>
    </row>
    <row r="236" ht="15.75" customHeight="1">
      <c r="A236" s="9">
        <v>45834.0</v>
      </c>
      <c r="B236" s="10">
        <v>329.75</v>
      </c>
      <c r="C236" s="10">
        <v>217.74</v>
      </c>
      <c r="D236" s="10">
        <v>244.73</v>
      </c>
      <c r="E236" s="10">
        <v>64.53</v>
      </c>
      <c r="F236" s="10">
        <v>797.05</v>
      </c>
      <c r="G236" s="10">
        <v>146.28</v>
      </c>
      <c r="H236" s="10">
        <v>636.5</v>
      </c>
      <c r="I236" s="10">
        <v>6107.0</v>
      </c>
      <c r="J236" s="10">
        <v>410.1</v>
      </c>
      <c r="K236" s="11">
        <v>7.24</v>
      </c>
      <c r="M236" s="20">
        <f t="shared" ref="M236:V236" si="724">LN(B236/B235)</f>
        <v>0.03126457771</v>
      </c>
      <c r="N236" s="21">
        <f t="shared" si="724"/>
        <v>0.004557074792</v>
      </c>
      <c r="O236" s="21">
        <f t="shared" si="724"/>
        <v>0.01158980588</v>
      </c>
      <c r="P236" s="21">
        <f t="shared" si="724"/>
        <v>0.003259607077</v>
      </c>
      <c r="Q236" s="21">
        <f t="shared" si="724"/>
        <v>-0.003756813635</v>
      </c>
      <c r="R236" s="21">
        <f t="shared" si="724"/>
        <v>0.02983639067</v>
      </c>
      <c r="S236" s="21">
        <f t="shared" si="724"/>
        <v>-0.0220642885</v>
      </c>
      <c r="T236" s="21">
        <f t="shared" si="724"/>
        <v>-0.002861466205</v>
      </c>
      <c r="U236" s="21">
        <f t="shared" si="724"/>
        <v>0.00992472767</v>
      </c>
      <c r="V236" s="23">
        <f t="shared" si="724"/>
        <v>0.01530997197</v>
      </c>
      <c r="X236" s="15">
        <v>4.0</v>
      </c>
      <c r="Y236" s="1">
        <v>10.0</v>
      </c>
      <c r="Z236" s="1">
        <v>5.0</v>
      </c>
      <c r="AA236" s="1">
        <v>19.0</v>
      </c>
      <c r="AB236" s="1">
        <v>1.0</v>
      </c>
      <c r="AC236" s="1">
        <v>10.0</v>
      </c>
      <c r="AD236" s="1">
        <v>2.0</v>
      </c>
      <c r="AE236" s="1">
        <v>1.0</v>
      </c>
      <c r="AF236" s="1">
        <v>14.0</v>
      </c>
      <c r="AG236" s="17">
        <v>122.0</v>
      </c>
      <c r="AI236" s="18">
        <f t="shared" si="5"/>
        <v>22210.65</v>
      </c>
      <c r="AJ236" s="24">
        <f t="shared" si="10"/>
        <v>0.005997513038</v>
      </c>
      <c r="AL236" s="20">
        <f t="shared" ref="AL236:AU236" si="725">X236*B236/$AI236</f>
        <v>0.05938592522</v>
      </c>
      <c r="AM236" s="21">
        <f t="shared" si="725"/>
        <v>0.09803405123</v>
      </c>
      <c r="AN236" s="21">
        <f t="shared" si="725"/>
        <v>0.05509293965</v>
      </c>
      <c r="AO236" s="21">
        <f t="shared" si="725"/>
        <v>0.05520189639</v>
      </c>
      <c r="AP236" s="21">
        <f t="shared" si="725"/>
        <v>0.0358859376</v>
      </c>
      <c r="AQ236" s="21">
        <f t="shared" si="725"/>
        <v>0.06586029675</v>
      </c>
      <c r="AR236" s="21">
        <f t="shared" si="725"/>
        <v>0.05731484671</v>
      </c>
      <c r="AS236" s="21">
        <f t="shared" si="725"/>
        <v>0.2749581845</v>
      </c>
      <c r="AT236" s="21">
        <f t="shared" si="725"/>
        <v>0.2584976126</v>
      </c>
      <c r="AU236" s="23">
        <f t="shared" si="725"/>
        <v>0.03976830935</v>
      </c>
    </row>
    <row r="237" ht="15.75" customHeight="1">
      <c r="A237" s="9">
        <v>45835.0</v>
      </c>
      <c r="B237" s="10">
        <v>333.0</v>
      </c>
      <c r="C237" s="10">
        <v>216.92</v>
      </c>
      <c r="D237" s="10">
        <v>242.83</v>
      </c>
      <c r="E237" s="10">
        <v>67.32</v>
      </c>
      <c r="F237" s="10">
        <v>805.4</v>
      </c>
      <c r="G237" s="10">
        <v>147.22</v>
      </c>
      <c r="H237" s="10">
        <v>644.9</v>
      </c>
      <c r="I237" s="10">
        <v>6019.5</v>
      </c>
      <c r="J237" s="10">
        <v>414.5</v>
      </c>
      <c r="K237" s="11">
        <v>7.38</v>
      </c>
      <c r="M237" s="20">
        <f t="shared" ref="M237:V237" si="726">LN(B237/B236)</f>
        <v>0.009807698383</v>
      </c>
      <c r="N237" s="21">
        <f t="shared" si="726"/>
        <v>-0.00377306848</v>
      </c>
      <c r="O237" s="21">
        <f t="shared" si="726"/>
        <v>-0.007793951998</v>
      </c>
      <c r="P237" s="21">
        <f t="shared" si="726"/>
        <v>0.04232713737</v>
      </c>
      <c r="Q237" s="21">
        <f t="shared" si="726"/>
        <v>0.01042163634</v>
      </c>
      <c r="R237" s="21">
        <f t="shared" si="726"/>
        <v>0.006405473349</v>
      </c>
      <c r="S237" s="21">
        <f t="shared" si="726"/>
        <v>0.01311084802</v>
      </c>
      <c r="T237" s="21">
        <f t="shared" si="726"/>
        <v>-0.01443145485</v>
      </c>
      <c r="U237" s="21">
        <f t="shared" si="726"/>
        <v>0.01067194218</v>
      </c>
      <c r="V237" s="23">
        <f t="shared" si="726"/>
        <v>0.01915243221</v>
      </c>
      <c r="X237" s="15">
        <v>4.0</v>
      </c>
      <c r="Y237" s="1">
        <v>10.0</v>
      </c>
      <c r="Z237" s="1">
        <v>5.0</v>
      </c>
      <c r="AA237" s="1">
        <v>19.0</v>
      </c>
      <c r="AB237" s="1">
        <v>1.0</v>
      </c>
      <c r="AC237" s="1">
        <v>10.0</v>
      </c>
      <c r="AD237" s="1">
        <v>2.0</v>
      </c>
      <c r="AE237" s="1">
        <v>1.0</v>
      </c>
      <c r="AF237" s="1">
        <v>14.0</v>
      </c>
      <c r="AG237" s="17">
        <v>122.0</v>
      </c>
      <c r="AI237" s="18">
        <f t="shared" si="5"/>
        <v>22284.69</v>
      </c>
      <c r="AJ237" s="24">
        <f t="shared" si="10"/>
        <v>0.003327992025</v>
      </c>
      <c r="AL237" s="20">
        <f t="shared" ref="AL237:AU237" si="727">X237*B237/$AI237</f>
        <v>0.05977197798</v>
      </c>
      <c r="AM237" s="21">
        <f t="shared" si="727"/>
        <v>0.09734037135</v>
      </c>
      <c r="AN237" s="21">
        <f t="shared" si="727"/>
        <v>0.05448359389</v>
      </c>
      <c r="AO237" s="21">
        <f t="shared" si="727"/>
        <v>0.05739725345</v>
      </c>
      <c r="AP237" s="21">
        <f t="shared" si="727"/>
        <v>0.0361414047</v>
      </c>
      <c r="AQ237" s="21">
        <f t="shared" si="727"/>
        <v>0.06606329278</v>
      </c>
      <c r="AR237" s="21">
        <f t="shared" si="727"/>
        <v>0.0578783012</v>
      </c>
      <c r="AS237" s="21">
        <f t="shared" si="727"/>
        <v>0.2701181843</v>
      </c>
      <c r="AT237" s="21">
        <f t="shared" si="727"/>
        <v>0.2604029942</v>
      </c>
      <c r="AU237" s="23">
        <f t="shared" si="727"/>
        <v>0.0404026262</v>
      </c>
    </row>
    <row r="238" ht="15.75" customHeight="1">
      <c r="A238" s="9">
        <v>45838.0</v>
      </c>
      <c r="B238" s="10">
        <v>331.95</v>
      </c>
      <c r="C238" s="10">
        <v>218.03</v>
      </c>
      <c r="D238" s="10">
        <v>244.21</v>
      </c>
      <c r="E238" s="10">
        <v>67.72</v>
      </c>
      <c r="F238" s="10">
        <v>820.35</v>
      </c>
      <c r="G238" s="10">
        <v>146.96</v>
      </c>
      <c r="H238" s="10">
        <v>661.25</v>
      </c>
      <c r="I238" s="10">
        <v>6217.5</v>
      </c>
      <c r="J238" s="10">
        <v>421.5</v>
      </c>
      <c r="K238" s="11">
        <v>7.43</v>
      </c>
      <c r="M238" s="20">
        <f t="shared" ref="M238:V238" si="728">LN(B238/B237)</f>
        <v>-0.003158134815</v>
      </c>
      <c r="N238" s="21">
        <f t="shared" si="728"/>
        <v>0.005104046027</v>
      </c>
      <c r="O238" s="21">
        <f t="shared" si="728"/>
        <v>0.005666900842</v>
      </c>
      <c r="P238" s="21">
        <f t="shared" si="728"/>
        <v>0.005924187942</v>
      </c>
      <c r="Q238" s="21">
        <f t="shared" si="728"/>
        <v>0.01839203004</v>
      </c>
      <c r="R238" s="21">
        <f t="shared" si="728"/>
        <v>-0.001767625724</v>
      </c>
      <c r="S238" s="21">
        <f t="shared" si="728"/>
        <v>0.02503671716</v>
      </c>
      <c r="T238" s="21">
        <f t="shared" si="728"/>
        <v>0.0323636973</v>
      </c>
      <c r="U238" s="21">
        <f t="shared" si="728"/>
        <v>0.01674680287</v>
      </c>
      <c r="V238" s="23">
        <f t="shared" si="728"/>
        <v>0.006752220117</v>
      </c>
      <c r="X238" s="15">
        <v>4.0</v>
      </c>
      <c r="Y238" s="1">
        <v>10.0</v>
      </c>
      <c r="Z238" s="1">
        <v>5.0</v>
      </c>
      <c r="AA238" s="1">
        <v>19.0</v>
      </c>
      <c r="AB238" s="1">
        <v>1.0</v>
      </c>
      <c r="AC238" s="1">
        <v>10.0</v>
      </c>
      <c r="AD238" s="1">
        <v>2.0</v>
      </c>
      <c r="AE238" s="1">
        <v>1.0</v>
      </c>
      <c r="AF238" s="1">
        <v>14.0</v>
      </c>
      <c r="AG238" s="17">
        <v>122.0</v>
      </c>
      <c r="AI238" s="18">
        <f t="shared" si="5"/>
        <v>22653.24</v>
      </c>
      <c r="AJ238" s="24">
        <f t="shared" si="10"/>
        <v>0.01640299246</v>
      </c>
      <c r="AL238" s="20">
        <f t="shared" ref="AL238:AU238" si="729">X238*B238/$AI238</f>
        <v>0.05861413202</v>
      </c>
      <c r="AM238" s="21">
        <f t="shared" si="729"/>
        <v>0.09624671791</v>
      </c>
      <c r="AN238" s="21">
        <f t="shared" si="729"/>
        <v>0.05390178182</v>
      </c>
      <c r="AO238" s="21">
        <f t="shared" si="729"/>
        <v>0.05679893914</v>
      </c>
      <c r="AP238" s="21">
        <f t="shared" si="729"/>
        <v>0.03621336286</v>
      </c>
      <c r="AQ238" s="21">
        <f t="shared" si="729"/>
        <v>0.06487372226</v>
      </c>
      <c r="AR238" s="21">
        <f t="shared" si="729"/>
        <v>0.0583801699</v>
      </c>
      <c r="AS238" s="21">
        <f t="shared" si="729"/>
        <v>0.2744640502</v>
      </c>
      <c r="AT238" s="21">
        <f t="shared" si="729"/>
        <v>0.2604925388</v>
      </c>
      <c r="AU238" s="23">
        <f t="shared" si="729"/>
        <v>0.04001458511</v>
      </c>
    </row>
    <row r="239" ht="15.75" customHeight="1">
      <c r="A239" s="9">
        <v>45839.0</v>
      </c>
      <c r="B239" s="10">
        <v>332.05</v>
      </c>
      <c r="C239" s="10">
        <v>216.76</v>
      </c>
      <c r="D239" s="10">
        <v>243.37</v>
      </c>
      <c r="E239" s="10">
        <v>67.2</v>
      </c>
      <c r="F239" s="10">
        <v>820.3</v>
      </c>
      <c r="G239" s="10">
        <v>147.14</v>
      </c>
      <c r="H239" s="10">
        <v>671.05</v>
      </c>
      <c r="I239" s="10">
        <v>6144.0</v>
      </c>
      <c r="J239" s="10">
        <v>432.25</v>
      </c>
      <c r="K239" s="11">
        <v>7.45</v>
      </c>
      <c r="M239" s="20">
        <f t="shared" ref="M239:V239" si="730">LN(B239/B238)</f>
        <v>0.0003012048216</v>
      </c>
      <c r="N239" s="21">
        <f t="shared" si="730"/>
        <v>-0.005841917302</v>
      </c>
      <c r="O239" s="21">
        <f t="shared" si="730"/>
        <v>-0.003445591825</v>
      </c>
      <c r="P239" s="21">
        <f t="shared" si="730"/>
        <v>-0.007708309736</v>
      </c>
      <c r="Q239" s="21">
        <f t="shared" si="730"/>
        <v>-0.00006095145219</v>
      </c>
      <c r="R239" s="21">
        <f t="shared" si="730"/>
        <v>0.001224073597</v>
      </c>
      <c r="S239" s="21">
        <f t="shared" si="730"/>
        <v>0.01471166667</v>
      </c>
      <c r="T239" s="21">
        <f t="shared" si="730"/>
        <v>-0.01189190085</v>
      </c>
      <c r="U239" s="21">
        <f t="shared" si="730"/>
        <v>0.02518434712</v>
      </c>
      <c r="V239" s="23">
        <f t="shared" si="730"/>
        <v>0.002688173662</v>
      </c>
      <c r="X239" s="15">
        <v>4.0</v>
      </c>
      <c r="Y239" s="1">
        <v>10.0</v>
      </c>
      <c r="Z239" s="1">
        <v>5.0</v>
      </c>
      <c r="AA239" s="1">
        <v>19.0</v>
      </c>
      <c r="AB239" s="1">
        <v>1.0</v>
      </c>
      <c r="AC239" s="1">
        <v>10.0</v>
      </c>
      <c r="AD239" s="1">
        <v>2.0</v>
      </c>
      <c r="AE239" s="1">
        <v>1.0</v>
      </c>
      <c r="AF239" s="1">
        <v>14.0</v>
      </c>
      <c r="AG239" s="17">
        <v>122.0</v>
      </c>
      <c r="AI239" s="18">
        <f t="shared" si="5"/>
        <v>22727.65</v>
      </c>
      <c r="AJ239" s="24">
        <f t="shared" si="10"/>
        <v>0.00327935687</v>
      </c>
      <c r="AL239" s="20">
        <f t="shared" ref="AL239:AU239" si="731">X239*B239/$AI239</f>
        <v>0.0584398299</v>
      </c>
      <c r="AM239" s="21">
        <f t="shared" si="731"/>
        <v>0.09537281681</v>
      </c>
      <c r="AN239" s="21">
        <f t="shared" si="731"/>
        <v>0.05354051123</v>
      </c>
      <c r="AO239" s="21">
        <f t="shared" si="731"/>
        <v>0.05617826744</v>
      </c>
      <c r="AP239" s="21">
        <f t="shared" si="731"/>
        <v>0.03609260086</v>
      </c>
      <c r="AQ239" s="21">
        <f t="shared" si="731"/>
        <v>0.06474052531</v>
      </c>
      <c r="AR239" s="21">
        <f t="shared" si="731"/>
        <v>0.05905141975</v>
      </c>
      <c r="AS239" s="21">
        <f t="shared" si="731"/>
        <v>0.2703315125</v>
      </c>
      <c r="AT239" s="21">
        <f t="shared" si="731"/>
        <v>0.2662615801</v>
      </c>
      <c r="AU239" s="23">
        <f t="shared" si="731"/>
        <v>0.03999093615</v>
      </c>
    </row>
    <row r="240" ht="15.75" customHeight="1">
      <c r="A240" s="9">
        <v>45840.0</v>
      </c>
      <c r="B240" s="10">
        <v>331.8</v>
      </c>
      <c r="C240" s="10">
        <v>213.18</v>
      </c>
      <c r="D240" s="10">
        <v>241.07</v>
      </c>
      <c r="E240" s="10">
        <v>64.79</v>
      </c>
      <c r="F240" s="10">
        <v>812.9</v>
      </c>
      <c r="G240" s="10">
        <v>147.91</v>
      </c>
      <c r="H240" s="10">
        <v>672.65</v>
      </c>
      <c r="I240" s="10">
        <v>6222.5</v>
      </c>
      <c r="J240" s="10">
        <v>426.95</v>
      </c>
      <c r="K240" s="11">
        <v>7.52</v>
      </c>
      <c r="M240" s="20">
        <f t="shared" ref="M240:V240" si="732">LN(B240/B239)</f>
        <v>-0.0007531822304</v>
      </c>
      <c r="N240" s="21">
        <f t="shared" si="732"/>
        <v>-0.01665387144</v>
      </c>
      <c r="O240" s="21">
        <f t="shared" si="732"/>
        <v>-0.009495571306</v>
      </c>
      <c r="P240" s="21">
        <f t="shared" si="732"/>
        <v>-0.03652197707</v>
      </c>
      <c r="Q240" s="21">
        <f t="shared" si="732"/>
        <v>-0.009062026256</v>
      </c>
      <c r="R240" s="21">
        <f t="shared" si="732"/>
        <v>0.005219466179</v>
      </c>
      <c r="S240" s="21">
        <f t="shared" si="732"/>
        <v>0.002381485088</v>
      </c>
      <c r="T240" s="21">
        <f t="shared" si="732"/>
        <v>0.01269575941</v>
      </c>
      <c r="U240" s="21">
        <f t="shared" si="732"/>
        <v>-0.01233721421</v>
      </c>
      <c r="V240" s="23">
        <f t="shared" si="732"/>
        <v>0.00935210557</v>
      </c>
      <c r="X240" s="15">
        <v>4.0</v>
      </c>
      <c r="Y240" s="1">
        <v>10.0</v>
      </c>
      <c r="Z240" s="1">
        <v>5.0</v>
      </c>
      <c r="AA240" s="1">
        <v>19.0</v>
      </c>
      <c r="AB240" s="1">
        <v>1.0</v>
      </c>
      <c r="AC240" s="1">
        <v>10.0</v>
      </c>
      <c r="AD240" s="1">
        <v>2.0</v>
      </c>
      <c r="AE240" s="1">
        <v>1.0</v>
      </c>
      <c r="AF240" s="1">
        <v>14.0</v>
      </c>
      <c r="AG240" s="17">
        <v>122.0</v>
      </c>
      <c r="AI240" s="18">
        <f t="shared" si="5"/>
        <v>22649.9</v>
      </c>
      <c r="AJ240" s="24">
        <f t="shared" si="10"/>
        <v>-0.003426808018</v>
      </c>
      <c r="AL240" s="20">
        <f t="shared" ref="AL240:AU240" si="733">X240*B240/$AI240</f>
        <v>0.05859628519</v>
      </c>
      <c r="AM240" s="21">
        <f t="shared" si="733"/>
        <v>0.09411962084</v>
      </c>
      <c r="AN240" s="21">
        <f t="shared" si="733"/>
        <v>0.05321657049</v>
      </c>
      <c r="AO240" s="21">
        <f t="shared" si="733"/>
        <v>0.05434946733</v>
      </c>
      <c r="AP240" s="21">
        <f t="shared" si="733"/>
        <v>0.03588978318</v>
      </c>
      <c r="AQ240" s="21">
        <f t="shared" si="733"/>
        <v>0.06530271657</v>
      </c>
      <c r="AR240" s="21">
        <f t="shared" si="733"/>
        <v>0.05939540572</v>
      </c>
      <c r="AS240" s="21">
        <f t="shared" si="733"/>
        <v>0.2747252747</v>
      </c>
      <c r="AT240" s="21">
        <f t="shared" si="733"/>
        <v>0.2638996199</v>
      </c>
      <c r="AU240" s="23">
        <f t="shared" si="733"/>
        <v>0.04050525609</v>
      </c>
    </row>
    <row r="241" ht="15.75" customHeight="1">
      <c r="A241" s="9">
        <v>45841.0</v>
      </c>
      <c r="B241" s="10">
        <v>331.5</v>
      </c>
      <c r="C241" s="10">
        <v>212.69</v>
      </c>
      <c r="D241" s="10">
        <v>244.05</v>
      </c>
      <c r="E241" s="10">
        <v>65.27</v>
      </c>
      <c r="F241" s="10">
        <v>807.1</v>
      </c>
      <c r="G241" s="10">
        <v>147.87</v>
      </c>
      <c r="H241" s="10">
        <v>684.15</v>
      </c>
      <c r="I241" s="10">
        <v>6191.0</v>
      </c>
      <c r="J241" s="10">
        <v>426.25</v>
      </c>
      <c r="K241" s="11">
        <v>7.49</v>
      </c>
      <c r="M241" s="20">
        <f t="shared" ref="M241:V241" si="734">LN(B241/B240)</f>
        <v>-0.0009045681304</v>
      </c>
      <c r="N241" s="21">
        <f t="shared" si="734"/>
        <v>-0.002301172735</v>
      </c>
      <c r="O241" s="21">
        <f t="shared" si="734"/>
        <v>0.01228577459</v>
      </c>
      <c r="P241" s="21">
        <f t="shared" si="734"/>
        <v>0.007381242185</v>
      </c>
      <c r="Q241" s="21">
        <f t="shared" si="734"/>
        <v>-0.007160524422</v>
      </c>
      <c r="R241" s="21">
        <f t="shared" si="734"/>
        <v>-0.0002704712979</v>
      </c>
      <c r="S241" s="21">
        <f t="shared" si="734"/>
        <v>0.01695205689</v>
      </c>
      <c r="T241" s="21">
        <f t="shared" si="734"/>
        <v>-0.005075130723</v>
      </c>
      <c r="U241" s="21">
        <f t="shared" si="734"/>
        <v>-0.001640881756</v>
      </c>
      <c r="V241" s="23">
        <f t="shared" si="734"/>
        <v>-0.003997340433</v>
      </c>
      <c r="X241" s="15">
        <v>4.0</v>
      </c>
      <c r="Y241" s="1">
        <v>10.0</v>
      </c>
      <c r="Z241" s="1">
        <v>5.0</v>
      </c>
      <c r="AA241" s="1">
        <v>19.0</v>
      </c>
      <c r="AB241" s="1">
        <v>1.0</v>
      </c>
      <c r="AC241" s="1">
        <v>10.0</v>
      </c>
      <c r="AD241" s="1">
        <v>2.0</v>
      </c>
      <c r="AE241" s="1">
        <v>1.0</v>
      </c>
      <c r="AF241" s="1">
        <v>14.0</v>
      </c>
      <c r="AG241" s="17">
        <v>122.0</v>
      </c>
      <c r="AI241" s="18">
        <f t="shared" si="5"/>
        <v>22639.66</v>
      </c>
      <c r="AJ241" s="24">
        <f t="shared" si="10"/>
        <v>-0.0004522013539</v>
      </c>
      <c r="AL241" s="20">
        <f t="shared" ref="AL241:AU241" si="735">X241*B241/$AI241</f>
        <v>0.05856978418</v>
      </c>
      <c r="AM241" s="21">
        <f t="shared" si="735"/>
        <v>0.09394575714</v>
      </c>
      <c r="AN241" s="21">
        <f t="shared" si="735"/>
        <v>0.05389877763</v>
      </c>
      <c r="AO241" s="21">
        <f t="shared" si="735"/>
        <v>0.05477688269</v>
      </c>
      <c r="AP241" s="21">
        <f t="shared" si="735"/>
        <v>0.03564982866</v>
      </c>
      <c r="AQ241" s="21">
        <f t="shared" si="735"/>
        <v>0.06531458511</v>
      </c>
      <c r="AR241" s="21">
        <f t="shared" si="735"/>
        <v>0.06043818679</v>
      </c>
      <c r="AS241" s="21">
        <f t="shared" si="735"/>
        <v>0.2734581703</v>
      </c>
      <c r="AT241" s="21">
        <f t="shared" si="735"/>
        <v>0.2635861139</v>
      </c>
      <c r="AU241" s="23">
        <f t="shared" si="735"/>
        <v>0.04036191356</v>
      </c>
    </row>
    <row r="242" ht="15.75" customHeight="1">
      <c r="A242" s="9">
        <v>45842.0</v>
      </c>
      <c r="B242" s="10">
        <v>346.2</v>
      </c>
      <c r="C242" s="10">
        <v>211.12</v>
      </c>
      <c r="D242" s="10">
        <v>245.24</v>
      </c>
      <c r="E242" s="10">
        <v>65.53</v>
      </c>
      <c r="F242" s="10">
        <v>811.85</v>
      </c>
      <c r="G242" s="10">
        <v>151.62</v>
      </c>
      <c r="H242" s="10">
        <v>681.3</v>
      </c>
      <c r="I242" s="10">
        <v>5456.0</v>
      </c>
      <c r="J242" s="10">
        <v>427.55</v>
      </c>
      <c r="K242" s="11">
        <v>7.36</v>
      </c>
      <c r="M242" s="20">
        <f t="shared" ref="M242:V242" si="736">LN(B242/B241)</f>
        <v>0.04338883312</v>
      </c>
      <c r="N242" s="21">
        <f t="shared" si="736"/>
        <v>-0.007409014331</v>
      </c>
      <c r="O242" s="21">
        <f t="shared" si="736"/>
        <v>0.004864200561</v>
      </c>
      <c r="P242" s="21">
        <f t="shared" si="736"/>
        <v>0.003975540404</v>
      </c>
      <c r="Q242" s="21">
        <f t="shared" si="736"/>
        <v>0.005868017703</v>
      </c>
      <c r="R242" s="21">
        <f t="shared" si="736"/>
        <v>0.02504388124</v>
      </c>
      <c r="S242" s="21">
        <f t="shared" si="736"/>
        <v>-0.004174454046</v>
      </c>
      <c r="T242" s="21">
        <f t="shared" si="736"/>
        <v>-0.126380704</v>
      </c>
      <c r="U242" s="21">
        <f t="shared" si="736"/>
        <v>0.003045212004</v>
      </c>
      <c r="V242" s="23">
        <f t="shared" si="736"/>
        <v>-0.01750886479</v>
      </c>
      <c r="X242" s="15">
        <v>4.0</v>
      </c>
      <c r="Y242" s="1">
        <v>10.0</v>
      </c>
      <c r="Z242" s="1">
        <v>5.0</v>
      </c>
      <c r="AA242" s="1">
        <v>19.0</v>
      </c>
      <c r="AB242" s="1">
        <v>1.0</v>
      </c>
      <c r="AC242" s="1">
        <v>10.0</v>
      </c>
      <c r="AD242" s="1">
        <v>2.0</v>
      </c>
      <c r="AE242" s="1">
        <v>1.0</v>
      </c>
      <c r="AF242" s="1">
        <v>14.0</v>
      </c>
      <c r="AG242" s="17">
        <v>122.0</v>
      </c>
      <c r="AI242" s="18">
        <f t="shared" si="5"/>
        <v>21997.54</v>
      </c>
      <c r="AJ242" s="24">
        <f t="shared" si="10"/>
        <v>-0.02877260663</v>
      </c>
      <c r="AL242" s="20">
        <f t="shared" ref="AL242:AU242" si="737">X242*B242/$AI242</f>
        <v>0.06295249378</v>
      </c>
      <c r="AM242" s="21">
        <f t="shared" si="737"/>
        <v>0.09597436804</v>
      </c>
      <c r="AN242" s="21">
        <f t="shared" si="737"/>
        <v>0.05574259667</v>
      </c>
      <c r="AO242" s="21">
        <f t="shared" si="737"/>
        <v>0.05660041987</v>
      </c>
      <c r="AP242" s="21">
        <f t="shared" si="737"/>
        <v>0.03690639953</v>
      </c>
      <c r="AQ242" s="21">
        <f t="shared" si="737"/>
        <v>0.06892588899</v>
      </c>
      <c r="AR242" s="21">
        <f t="shared" si="737"/>
        <v>0.06194329002</v>
      </c>
      <c r="AS242" s="21">
        <f t="shared" si="737"/>
        <v>0.248027734</v>
      </c>
      <c r="AT242" s="21">
        <f t="shared" si="737"/>
        <v>0.2721076993</v>
      </c>
      <c r="AU242" s="23">
        <f t="shared" si="737"/>
        <v>0.04081910977</v>
      </c>
    </row>
    <row r="243" ht="15.75" customHeight="1">
      <c r="A243" s="9">
        <v>45845.0</v>
      </c>
      <c r="B243" s="10">
        <v>350.5</v>
      </c>
      <c r="C243" s="10">
        <v>204.97</v>
      </c>
      <c r="D243" s="10">
        <v>241.52</v>
      </c>
      <c r="E243" s="10">
        <v>65.88</v>
      </c>
      <c r="F243" s="10">
        <v>806.85</v>
      </c>
      <c r="G243" s="10">
        <v>153.75</v>
      </c>
      <c r="H243" s="10">
        <v>680.25</v>
      </c>
      <c r="I243" s="10">
        <v>5499.0</v>
      </c>
      <c r="J243" s="10">
        <v>417.1</v>
      </c>
      <c r="K243" s="11">
        <v>7.29</v>
      </c>
      <c r="M243" s="20">
        <f t="shared" ref="M243:V243" si="738">LN(B243/B242)</f>
        <v>0.01234406373</v>
      </c>
      <c r="N243" s="21">
        <f t="shared" si="738"/>
        <v>-0.02956306523</v>
      </c>
      <c r="O243" s="21">
        <f t="shared" si="738"/>
        <v>-0.0152850375</v>
      </c>
      <c r="P243" s="21">
        <f t="shared" si="738"/>
        <v>0.005326852258</v>
      </c>
      <c r="Q243" s="21">
        <f t="shared" si="738"/>
        <v>-0.006177816646</v>
      </c>
      <c r="R243" s="21">
        <f t="shared" si="738"/>
        <v>0.01395051606</v>
      </c>
      <c r="S243" s="21">
        <f t="shared" si="738"/>
        <v>-0.001542360116</v>
      </c>
      <c r="T243" s="21">
        <f t="shared" si="738"/>
        <v>0.007850336985</v>
      </c>
      <c r="U243" s="21">
        <f t="shared" si="738"/>
        <v>-0.0247452394</v>
      </c>
      <c r="V243" s="23">
        <f t="shared" si="738"/>
        <v>-0.00955638672</v>
      </c>
      <c r="X243" s="15">
        <v>4.0</v>
      </c>
      <c r="Y243" s="1">
        <v>10.0</v>
      </c>
      <c r="Z243" s="1">
        <v>5.0</v>
      </c>
      <c r="AA243" s="1">
        <v>19.0</v>
      </c>
      <c r="AB243" s="1">
        <v>1.0</v>
      </c>
      <c r="AC243" s="1">
        <v>10.0</v>
      </c>
      <c r="AD243" s="1">
        <v>2.0</v>
      </c>
      <c r="AE243" s="1">
        <v>1.0</v>
      </c>
      <c r="AF243" s="1">
        <v>14.0</v>
      </c>
      <c r="AG243" s="17">
        <v>122.0</v>
      </c>
      <c r="AI243" s="18">
        <f t="shared" si="5"/>
        <v>21843.65</v>
      </c>
      <c r="AJ243" s="24">
        <f t="shared" si="10"/>
        <v>-0.007020367469</v>
      </c>
      <c r="AL243" s="20">
        <f t="shared" ref="AL243:AU243" si="739">X243*B243/$AI243</f>
        <v>0.06418341257</v>
      </c>
      <c r="AM243" s="21">
        <f t="shared" si="739"/>
        <v>0.09383505046</v>
      </c>
      <c r="AN243" s="21">
        <f t="shared" si="739"/>
        <v>0.05528380101</v>
      </c>
      <c r="AO243" s="21">
        <f t="shared" si="739"/>
        <v>0.05730360997</v>
      </c>
      <c r="AP243" s="21">
        <f t="shared" si="739"/>
        <v>0.03693750815</v>
      </c>
      <c r="AQ243" s="21">
        <f t="shared" si="739"/>
        <v>0.07038658832</v>
      </c>
      <c r="AR243" s="21">
        <f t="shared" si="739"/>
        <v>0.06228354693</v>
      </c>
      <c r="AS243" s="21">
        <f t="shared" si="739"/>
        <v>0.2517436417</v>
      </c>
      <c r="AT243" s="21">
        <f t="shared" si="739"/>
        <v>0.2673271179</v>
      </c>
      <c r="AU243" s="23">
        <f t="shared" si="739"/>
        <v>0.04071572288</v>
      </c>
    </row>
    <row r="244" ht="15.75" customHeight="1">
      <c r="A244" s="9">
        <v>45846.0</v>
      </c>
      <c r="B244" s="10">
        <v>355.6</v>
      </c>
      <c r="C244" s="10">
        <v>206.18</v>
      </c>
      <c r="D244" s="10">
        <v>243.24</v>
      </c>
      <c r="E244" s="10">
        <v>66.26</v>
      </c>
      <c r="F244" s="10">
        <v>812.65</v>
      </c>
      <c r="G244" s="10">
        <v>153.82</v>
      </c>
      <c r="H244" s="10">
        <v>673.3</v>
      </c>
      <c r="I244" s="10">
        <v>5440.0</v>
      </c>
      <c r="J244" s="10">
        <v>422.0</v>
      </c>
      <c r="K244" s="11">
        <v>7.29</v>
      </c>
      <c r="M244" s="20">
        <f t="shared" ref="M244:V244" si="740">LN(B244/B243)</f>
        <v>0.01444579717</v>
      </c>
      <c r="N244" s="21">
        <f t="shared" si="740"/>
        <v>0.005885946702</v>
      </c>
      <c r="O244" s="21">
        <f t="shared" si="740"/>
        <v>0.007096324853</v>
      </c>
      <c r="P244" s="21">
        <f t="shared" si="740"/>
        <v>0.005751491562</v>
      </c>
      <c r="Q244" s="21">
        <f t="shared" si="740"/>
        <v>0.007162735162</v>
      </c>
      <c r="R244" s="21">
        <f t="shared" si="740"/>
        <v>0.0004551809423</v>
      </c>
      <c r="S244" s="21">
        <f t="shared" si="740"/>
        <v>-0.01026938211</v>
      </c>
      <c r="T244" s="21">
        <f t="shared" si="740"/>
        <v>-0.01078719666</v>
      </c>
      <c r="U244" s="21">
        <f t="shared" si="740"/>
        <v>0.01167931283</v>
      </c>
      <c r="V244" s="23">
        <f t="shared" si="740"/>
        <v>0</v>
      </c>
      <c r="X244" s="15">
        <v>4.0</v>
      </c>
      <c r="Y244" s="1">
        <v>10.0</v>
      </c>
      <c r="Z244" s="1">
        <v>5.0</v>
      </c>
      <c r="AA244" s="1">
        <v>19.0</v>
      </c>
      <c r="AB244" s="1">
        <v>1.0</v>
      </c>
      <c r="AC244" s="1">
        <v>10.0</v>
      </c>
      <c r="AD244" s="1">
        <v>2.0</v>
      </c>
      <c r="AE244" s="1">
        <v>1.0</v>
      </c>
      <c r="AF244" s="1">
        <v>14.0</v>
      </c>
      <c r="AG244" s="17">
        <v>122.0</v>
      </c>
      <c r="AI244" s="18">
        <f t="shared" si="5"/>
        <v>21894.17</v>
      </c>
      <c r="AJ244" s="24">
        <f t="shared" si="10"/>
        <v>0.002310129882</v>
      </c>
      <c r="AL244" s="20">
        <f t="shared" ref="AL244:AU244" si="741">X244*B244/$AI244</f>
        <v>0.06496706658</v>
      </c>
      <c r="AM244" s="21">
        <f t="shared" si="741"/>
        <v>0.09417118804</v>
      </c>
      <c r="AN244" s="21">
        <f t="shared" si="741"/>
        <v>0.05554903429</v>
      </c>
      <c r="AO244" s="21">
        <f t="shared" si="741"/>
        <v>0.05750115213</v>
      </c>
      <c r="AP244" s="21">
        <f t="shared" si="741"/>
        <v>0.0371171869</v>
      </c>
      <c r="AQ244" s="21">
        <f t="shared" si="741"/>
        <v>0.07025614581</v>
      </c>
      <c r="AR244" s="21">
        <f t="shared" si="741"/>
        <v>0.06150495771</v>
      </c>
      <c r="AS244" s="21">
        <f t="shared" si="741"/>
        <v>0.2484679712</v>
      </c>
      <c r="AT244" s="21">
        <f t="shared" si="741"/>
        <v>0.2698435246</v>
      </c>
      <c r="AU244" s="23">
        <f t="shared" si="741"/>
        <v>0.04062177283</v>
      </c>
    </row>
    <row r="245" ht="15.75" customHeight="1">
      <c r="A245" s="9">
        <v>45847.0</v>
      </c>
      <c r="B245" s="10">
        <v>348.5</v>
      </c>
      <c r="C245" s="10">
        <v>204.36</v>
      </c>
      <c r="D245" s="10">
        <v>243.35</v>
      </c>
      <c r="E245" s="10">
        <v>65.94</v>
      </c>
      <c r="F245" s="10">
        <v>810.95</v>
      </c>
      <c r="G245" s="10">
        <v>150.25</v>
      </c>
      <c r="H245" s="10">
        <v>664.75</v>
      </c>
      <c r="I245" s="10">
        <v>5408.0</v>
      </c>
      <c r="J245" s="10">
        <v>417.65</v>
      </c>
      <c r="K245" s="11">
        <v>7.26</v>
      </c>
      <c r="M245" s="20">
        <f t="shared" ref="M245:V245" si="742">LN(B245/B244)</f>
        <v>-0.02016827344</v>
      </c>
      <c r="N245" s="21">
        <f t="shared" si="742"/>
        <v>-0.008866429206</v>
      </c>
      <c r="O245" s="21">
        <f t="shared" si="742"/>
        <v>0.0004521260276</v>
      </c>
      <c r="P245" s="21">
        <f t="shared" si="742"/>
        <v>-0.004841159228</v>
      </c>
      <c r="Q245" s="21">
        <f t="shared" si="742"/>
        <v>-0.002094112615</v>
      </c>
      <c r="R245" s="21">
        <f t="shared" si="742"/>
        <v>-0.02348251421</v>
      </c>
      <c r="S245" s="21">
        <f t="shared" si="742"/>
        <v>-0.01277996543</v>
      </c>
      <c r="T245" s="21">
        <f t="shared" si="742"/>
        <v>-0.005899722127</v>
      </c>
      <c r="U245" s="21">
        <f t="shared" si="742"/>
        <v>-0.01036155283</v>
      </c>
      <c r="V245" s="23">
        <f t="shared" si="742"/>
        <v>-0.004123717184</v>
      </c>
      <c r="X245" s="15">
        <v>4.0</v>
      </c>
      <c r="Y245" s="1">
        <v>10.0</v>
      </c>
      <c r="Z245" s="1">
        <v>5.0</v>
      </c>
      <c r="AA245" s="1">
        <v>19.0</v>
      </c>
      <c r="AB245" s="1">
        <v>1.0</v>
      </c>
      <c r="AC245" s="1">
        <v>10.0</v>
      </c>
      <c r="AD245" s="1">
        <v>2.0</v>
      </c>
      <c r="AE245" s="1">
        <v>1.0</v>
      </c>
      <c r="AF245" s="1">
        <v>14.0</v>
      </c>
      <c r="AG245" s="17">
        <v>122.0</v>
      </c>
      <c r="AI245" s="18">
        <f t="shared" si="5"/>
        <v>21690.98</v>
      </c>
      <c r="AJ245" s="24">
        <f t="shared" si="10"/>
        <v>-0.009323885407</v>
      </c>
      <c r="AL245" s="20">
        <f t="shared" ref="AL245:AU245" si="743">X245*B245/$AI245</f>
        <v>0.06426634481</v>
      </c>
      <c r="AM245" s="21">
        <f t="shared" si="743"/>
        <v>0.09421427709</v>
      </c>
      <c r="AN245" s="21">
        <f t="shared" si="743"/>
        <v>0.05609474537</v>
      </c>
      <c r="AO245" s="21">
        <f t="shared" si="743"/>
        <v>0.05775949266</v>
      </c>
      <c r="AP245" s="21">
        <f t="shared" si="743"/>
        <v>0.03738650812</v>
      </c>
      <c r="AQ245" s="21">
        <f t="shared" si="743"/>
        <v>0.06926842402</v>
      </c>
      <c r="AR245" s="21">
        <f t="shared" si="743"/>
        <v>0.06129275856</v>
      </c>
      <c r="AS245" s="21">
        <f t="shared" si="743"/>
        <v>0.2493202244</v>
      </c>
      <c r="AT245" s="21">
        <f t="shared" si="743"/>
        <v>0.2695636619</v>
      </c>
      <c r="AU245" s="23">
        <f t="shared" si="743"/>
        <v>0.04083356308</v>
      </c>
    </row>
    <row r="246" ht="15.75" customHeight="1">
      <c r="A246" s="9">
        <v>45848.0</v>
      </c>
      <c r="B246" s="10">
        <v>350.95</v>
      </c>
      <c r="C246" s="10">
        <v>205.27</v>
      </c>
      <c r="D246" s="10">
        <v>243.09</v>
      </c>
      <c r="E246" s="10">
        <v>65.97</v>
      </c>
      <c r="F246" s="10">
        <v>808.0</v>
      </c>
      <c r="G246" s="10">
        <v>152.33</v>
      </c>
      <c r="H246" s="10">
        <v>661.65</v>
      </c>
      <c r="I246" s="10">
        <v>5431.0</v>
      </c>
      <c r="J246" s="10">
        <v>413.5</v>
      </c>
      <c r="K246" s="11">
        <v>7.33</v>
      </c>
      <c r="M246" s="20">
        <f t="shared" ref="M246:V246" si="744">LN(B246/B245)</f>
        <v>0.007005532976</v>
      </c>
      <c r="N246" s="21">
        <f t="shared" si="744"/>
        <v>0.004443041266</v>
      </c>
      <c r="O246" s="21">
        <f t="shared" si="744"/>
        <v>-0.001068991139</v>
      </c>
      <c r="P246" s="21">
        <f t="shared" si="744"/>
        <v>0.0004548555912</v>
      </c>
      <c r="Q246" s="21">
        <f t="shared" si="744"/>
        <v>-0.003644341413</v>
      </c>
      <c r="R246" s="21">
        <f t="shared" si="744"/>
        <v>0.01374864673</v>
      </c>
      <c r="S246" s="21">
        <f t="shared" si="744"/>
        <v>-0.004674314904</v>
      </c>
      <c r="T246" s="21">
        <f t="shared" si="744"/>
        <v>0.004243940312</v>
      </c>
      <c r="U246" s="21">
        <f t="shared" si="744"/>
        <v>-0.009986246738</v>
      </c>
      <c r="V246" s="23">
        <f t="shared" si="744"/>
        <v>0.009595687062</v>
      </c>
      <c r="X246" s="15">
        <v>4.0</v>
      </c>
      <c r="Y246" s="1">
        <v>10.0</v>
      </c>
      <c r="Z246" s="1">
        <v>5.0</v>
      </c>
      <c r="AA246" s="1">
        <v>19.0</v>
      </c>
      <c r="AB246" s="1">
        <v>1.0</v>
      </c>
      <c r="AC246" s="1">
        <v>10.0</v>
      </c>
      <c r="AD246" s="1">
        <v>2.0</v>
      </c>
      <c r="AE246" s="1">
        <v>1.0</v>
      </c>
      <c r="AF246" s="1">
        <v>14.0</v>
      </c>
      <c r="AG246" s="17">
        <v>122.0</v>
      </c>
      <c r="AI246" s="18">
        <f t="shared" si="5"/>
        <v>21694.24</v>
      </c>
      <c r="AJ246" s="24">
        <f t="shared" si="10"/>
        <v>0.0001502815939</v>
      </c>
      <c r="AL246" s="20">
        <f t="shared" ref="AL246:AU246" si="745">X246*B246/$AI246</f>
        <v>0.0647084203</v>
      </c>
      <c r="AM246" s="21">
        <f t="shared" si="745"/>
        <v>0.09461958566</v>
      </c>
      <c r="AN246" s="21">
        <f t="shared" si="745"/>
        <v>0.05602639226</v>
      </c>
      <c r="AO246" s="21">
        <f t="shared" si="745"/>
        <v>0.05777708737</v>
      </c>
      <c r="AP246" s="21">
        <f t="shared" si="745"/>
        <v>0.03724490925</v>
      </c>
      <c r="AQ246" s="21">
        <f t="shared" si="745"/>
        <v>0.07021679487</v>
      </c>
      <c r="AR246" s="21">
        <f t="shared" si="745"/>
        <v>0.06099775793</v>
      </c>
      <c r="AS246" s="21">
        <f t="shared" si="745"/>
        <v>0.2503429482</v>
      </c>
      <c r="AT246" s="21">
        <f t="shared" si="745"/>
        <v>0.2668450243</v>
      </c>
      <c r="AU246" s="23">
        <f t="shared" si="745"/>
        <v>0.04122107988</v>
      </c>
    </row>
    <row r="247" ht="15.75" customHeight="1">
      <c r="A247" s="9">
        <v>45849.0</v>
      </c>
      <c r="B247" s="10">
        <v>344.85</v>
      </c>
      <c r="C247" s="10">
        <v>205.44</v>
      </c>
      <c r="D247" s="10">
        <v>241.76</v>
      </c>
      <c r="E247" s="10">
        <v>65.92</v>
      </c>
      <c r="F247" s="10">
        <v>808.65</v>
      </c>
      <c r="G247" s="10">
        <v>150.65</v>
      </c>
      <c r="H247" s="10">
        <v>652.8</v>
      </c>
      <c r="I247" s="10">
        <v>5364.0</v>
      </c>
      <c r="J247" s="10">
        <v>409.3</v>
      </c>
      <c r="K247" s="11">
        <v>7.17</v>
      </c>
      <c r="M247" s="20">
        <f t="shared" ref="M247:V247" si="746">LN(B247/B246)</f>
        <v>-0.0175342233</v>
      </c>
      <c r="N247" s="21">
        <f t="shared" si="746"/>
        <v>0.0008278347725</v>
      </c>
      <c r="O247" s="21">
        <f t="shared" si="746"/>
        <v>-0.005486246616</v>
      </c>
      <c r="P247" s="21">
        <f t="shared" si="746"/>
        <v>-0.0007582076336</v>
      </c>
      <c r="Q247" s="21">
        <f t="shared" si="746"/>
        <v>0.0008041320447</v>
      </c>
      <c r="R247" s="21">
        <f t="shared" si="746"/>
        <v>-0.01108995457</v>
      </c>
      <c r="S247" s="21">
        <f t="shared" si="746"/>
        <v>-0.01346591157</v>
      </c>
      <c r="T247" s="21">
        <f t="shared" si="746"/>
        <v>-0.01241331363</v>
      </c>
      <c r="U247" s="21">
        <f t="shared" si="746"/>
        <v>-0.01020913097</v>
      </c>
      <c r="V247" s="23">
        <f t="shared" si="746"/>
        <v>-0.02206986129</v>
      </c>
      <c r="X247" s="15">
        <v>4.0</v>
      </c>
      <c r="Y247" s="1">
        <v>10.0</v>
      </c>
      <c r="Z247" s="1">
        <v>5.0</v>
      </c>
      <c r="AA247" s="1">
        <v>19.0</v>
      </c>
      <c r="AB247" s="1">
        <v>1.0</v>
      </c>
      <c r="AC247" s="1">
        <v>10.0</v>
      </c>
      <c r="AD247" s="1">
        <v>2.0</v>
      </c>
      <c r="AE247" s="1">
        <v>1.0</v>
      </c>
      <c r="AF247" s="1">
        <v>14.0</v>
      </c>
      <c r="AG247" s="17">
        <v>122.0</v>
      </c>
      <c r="AI247" s="18">
        <f t="shared" si="5"/>
        <v>21484.77</v>
      </c>
      <c r="AJ247" s="24">
        <f t="shared" si="10"/>
        <v>-0.009702475497</v>
      </c>
      <c r="AL247" s="20">
        <f t="shared" ref="AL247:AU247" si="747">X247*B247/$AI247</f>
        <v>0.06420361959</v>
      </c>
      <c r="AM247" s="21">
        <f t="shared" si="747"/>
        <v>0.09562122378</v>
      </c>
      <c r="AN247" s="21">
        <f t="shared" si="747"/>
        <v>0.05626311103</v>
      </c>
      <c r="AO247" s="21">
        <f t="shared" si="747"/>
        <v>0.05829617911</v>
      </c>
      <c r="AP247" s="21">
        <f t="shared" si="747"/>
        <v>0.03763828982</v>
      </c>
      <c r="AQ247" s="21">
        <f t="shared" si="747"/>
        <v>0.07011943809</v>
      </c>
      <c r="AR247" s="21">
        <f t="shared" si="747"/>
        <v>0.0607686282</v>
      </c>
      <c r="AS247" s="21">
        <f t="shared" si="747"/>
        <v>0.249665228</v>
      </c>
      <c r="AT247" s="21">
        <f t="shared" si="747"/>
        <v>0.2667098601</v>
      </c>
      <c r="AU247" s="23">
        <f t="shared" si="747"/>
        <v>0.04071442236</v>
      </c>
    </row>
    <row r="248" ht="15.75" customHeight="1">
      <c r="A248" s="9">
        <v>45852.0</v>
      </c>
      <c r="B248" s="10">
        <v>344.4</v>
      </c>
      <c r="C248" s="10">
        <v>204.91</v>
      </c>
      <c r="D248" s="10">
        <v>244.22</v>
      </c>
      <c r="E248" s="10">
        <v>65.44</v>
      </c>
      <c r="F248" s="10">
        <v>808.85</v>
      </c>
      <c r="G248" s="10">
        <v>150.1</v>
      </c>
      <c r="H248" s="10">
        <v>659.5</v>
      </c>
      <c r="I248" s="10">
        <v>5314.5</v>
      </c>
      <c r="J248" s="10">
        <v>407.3</v>
      </c>
      <c r="K248" s="11">
        <v>7.71</v>
      </c>
      <c r="M248" s="20">
        <f t="shared" ref="M248:V248" si="748">LN(B248/B247)</f>
        <v>-0.001305767324</v>
      </c>
      <c r="N248" s="21">
        <f t="shared" si="748"/>
        <v>-0.002583162153</v>
      </c>
      <c r="O248" s="21">
        <f t="shared" si="748"/>
        <v>0.01012395988</v>
      </c>
      <c r="P248" s="21">
        <f t="shared" si="748"/>
        <v>-0.007308193307</v>
      </c>
      <c r="Q248" s="21">
        <f t="shared" si="748"/>
        <v>0.0002472952099</v>
      </c>
      <c r="R248" s="21">
        <f t="shared" si="748"/>
        <v>-0.003657526937</v>
      </c>
      <c r="S248" s="21">
        <f t="shared" si="748"/>
        <v>0.01021116851</v>
      </c>
      <c r="T248" s="21">
        <f t="shared" si="748"/>
        <v>-0.009271031428</v>
      </c>
      <c r="U248" s="21">
        <f t="shared" si="748"/>
        <v>-0.004898368844</v>
      </c>
      <c r="V248" s="23">
        <f t="shared" si="748"/>
        <v>0.07261253296</v>
      </c>
      <c r="X248" s="15">
        <v>4.0</v>
      </c>
      <c r="Y248" s="1">
        <v>10.0</v>
      </c>
      <c r="Z248" s="1">
        <v>5.0</v>
      </c>
      <c r="AA248" s="1">
        <v>19.0</v>
      </c>
      <c r="AB248" s="1">
        <v>1.0</v>
      </c>
      <c r="AC248" s="1">
        <v>10.0</v>
      </c>
      <c r="AD248" s="1">
        <v>2.0</v>
      </c>
      <c r="AE248" s="1">
        <v>1.0</v>
      </c>
      <c r="AF248" s="1">
        <v>14.0</v>
      </c>
      <c r="AG248" s="17">
        <v>122.0</v>
      </c>
      <c r="AI248" s="18">
        <f t="shared" si="5"/>
        <v>21477.33</v>
      </c>
      <c r="AJ248" s="24">
        <f t="shared" si="10"/>
        <v>-0.0003463517879</v>
      </c>
      <c r="AL248" s="20">
        <f t="shared" ref="AL248:AU248" si="749">X248*B248/$AI248</f>
        <v>0.06414205118</v>
      </c>
      <c r="AM248" s="21">
        <f t="shared" si="749"/>
        <v>0.09540757627</v>
      </c>
      <c r="AN248" s="21">
        <f t="shared" si="749"/>
        <v>0.05685529812</v>
      </c>
      <c r="AO248" s="21">
        <f t="shared" si="749"/>
        <v>0.0578917398</v>
      </c>
      <c r="AP248" s="21">
        <f t="shared" si="749"/>
        <v>0.03766064031</v>
      </c>
      <c r="AQ248" s="21">
        <f t="shared" si="749"/>
        <v>0.06988764432</v>
      </c>
      <c r="AR248" s="21">
        <f t="shared" si="749"/>
        <v>0.06141359284</v>
      </c>
      <c r="AS248" s="21">
        <f t="shared" si="749"/>
        <v>0.2474469592</v>
      </c>
      <c r="AT248" s="21">
        <f t="shared" si="749"/>
        <v>0.2654985513</v>
      </c>
      <c r="AU248" s="23">
        <f t="shared" si="749"/>
        <v>0.0437959467</v>
      </c>
    </row>
    <row r="249" ht="15.75" customHeight="1">
      <c r="A249" s="9">
        <v>45853.0</v>
      </c>
      <c r="B249" s="10">
        <v>348.05</v>
      </c>
      <c r="C249" s="10">
        <v>208.32</v>
      </c>
      <c r="D249" s="10">
        <v>243.67</v>
      </c>
      <c r="E249" s="10">
        <v>67.17</v>
      </c>
      <c r="F249" s="10">
        <v>816.45</v>
      </c>
      <c r="G249" s="10">
        <v>151.4</v>
      </c>
      <c r="H249" s="10">
        <v>673.8</v>
      </c>
      <c r="I249" s="10">
        <v>5390.0</v>
      </c>
      <c r="J249" s="10">
        <v>408.95</v>
      </c>
      <c r="K249" s="11">
        <v>7.66</v>
      </c>
      <c r="M249" s="20">
        <f t="shared" ref="M249:V249" si="750">LN(B249/B248)</f>
        <v>0.01054237506</v>
      </c>
      <c r="N249" s="21">
        <f t="shared" si="750"/>
        <v>0.01650450067</v>
      </c>
      <c r="O249" s="21">
        <f t="shared" si="750"/>
        <v>-0.002254607526</v>
      </c>
      <c r="P249" s="21">
        <f t="shared" si="750"/>
        <v>0.02609302698</v>
      </c>
      <c r="Q249" s="21">
        <f t="shared" si="750"/>
        <v>0.009352187773</v>
      </c>
      <c r="R249" s="21">
        <f t="shared" si="750"/>
        <v>0.008623602364</v>
      </c>
      <c r="S249" s="21">
        <f t="shared" si="750"/>
        <v>0.02145135882</v>
      </c>
      <c r="T249" s="21">
        <f t="shared" si="750"/>
        <v>0.01410645093</v>
      </c>
      <c r="U249" s="21">
        <f t="shared" si="750"/>
        <v>0.004042884527</v>
      </c>
      <c r="V249" s="23">
        <f t="shared" si="750"/>
        <v>-0.006506203823</v>
      </c>
      <c r="X249" s="15">
        <v>4.0</v>
      </c>
      <c r="Y249" s="1">
        <v>10.0</v>
      </c>
      <c r="Z249" s="1">
        <v>5.0</v>
      </c>
      <c r="AA249" s="1">
        <v>19.0</v>
      </c>
      <c r="AB249" s="1">
        <v>1.0</v>
      </c>
      <c r="AC249" s="1">
        <v>10.0</v>
      </c>
      <c r="AD249" s="1">
        <v>2.0</v>
      </c>
      <c r="AE249" s="1">
        <v>1.0</v>
      </c>
      <c r="AF249" s="1">
        <v>14.0</v>
      </c>
      <c r="AG249" s="17">
        <v>122.0</v>
      </c>
      <c r="AI249" s="18">
        <f t="shared" si="5"/>
        <v>21697.85</v>
      </c>
      <c r="AJ249" s="24">
        <f t="shared" si="10"/>
        <v>0.01021521706</v>
      </c>
      <c r="AL249" s="20">
        <f t="shared" ref="AL249:AU249" si="751">X249*B249/$AI249</f>
        <v>0.0641630392</v>
      </c>
      <c r="AM249" s="21">
        <f t="shared" si="751"/>
        <v>0.09600951246</v>
      </c>
      <c r="AN249" s="21">
        <f t="shared" si="751"/>
        <v>0.05615072461</v>
      </c>
      <c r="AO249" s="21">
        <f t="shared" si="751"/>
        <v>0.05881827001</v>
      </c>
      <c r="AP249" s="21">
        <f t="shared" si="751"/>
        <v>0.0376281521</v>
      </c>
      <c r="AQ249" s="21">
        <f t="shared" si="751"/>
        <v>0.06977649859</v>
      </c>
      <c r="AR249" s="21">
        <f t="shared" si="751"/>
        <v>0.062107536</v>
      </c>
      <c r="AS249" s="21">
        <f t="shared" si="751"/>
        <v>0.248411709</v>
      </c>
      <c r="AT249" s="21">
        <f t="shared" si="751"/>
        <v>0.263864853</v>
      </c>
      <c r="AU249" s="23">
        <f t="shared" si="751"/>
        <v>0.04306970506</v>
      </c>
    </row>
    <row r="250" ht="15.75" customHeight="1">
      <c r="A250" s="9">
        <v>45854.0</v>
      </c>
      <c r="B250" s="10">
        <v>347.85</v>
      </c>
      <c r="C250" s="10">
        <v>214.3</v>
      </c>
      <c r="D250" s="10">
        <v>242.85</v>
      </c>
      <c r="E250" s="10">
        <v>67.03</v>
      </c>
      <c r="F250" s="10">
        <v>831.7</v>
      </c>
      <c r="G250" s="10">
        <v>152.04</v>
      </c>
      <c r="H250" s="10">
        <v>671.45</v>
      </c>
      <c r="I250" s="10">
        <v>5382.0</v>
      </c>
      <c r="J250" s="10">
        <v>406.15</v>
      </c>
      <c r="K250" s="11">
        <v>7.83</v>
      </c>
      <c r="M250" s="20">
        <f t="shared" ref="M250:V250" si="752">LN(B250/B249)</f>
        <v>-0.000574795245</v>
      </c>
      <c r="N250" s="21">
        <f t="shared" si="752"/>
        <v>0.02830154346</v>
      </c>
      <c r="O250" s="21">
        <f t="shared" si="752"/>
        <v>-0.003370882087</v>
      </c>
      <c r="P250" s="21">
        <f t="shared" si="752"/>
        <v>-0.002086438909</v>
      </c>
      <c r="Q250" s="21">
        <f t="shared" si="752"/>
        <v>0.01850612533</v>
      </c>
      <c r="R250" s="21">
        <f t="shared" si="752"/>
        <v>0.004218303118</v>
      </c>
      <c r="S250" s="21">
        <f t="shared" si="752"/>
        <v>-0.003493777945</v>
      </c>
      <c r="T250" s="21">
        <f t="shared" si="752"/>
        <v>-0.001485332616</v>
      </c>
      <c r="U250" s="21">
        <f t="shared" si="752"/>
        <v>-0.006870349684</v>
      </c>
      <c r="V250" s="23">
        <f t="shared" si="752"/>
        <v>0.02195052625</v>
      </c>
      <c r="X250" s="15">
        <v>4.0</v>
      </c>
      <c r="Y250" s="1">
        <v>10.0</v>
      </c>
      <c r="Z250" s="1">
        <v>5.0</v>
      </c>
      <c r="AA250" s="1">
        <v>19.0</v>
      </c>
      <c r="AB250" s="1">
        <v>1.0</v>
      </c>
      <c r="AC250" s="1">
        <v>10.0</v>
      </c>
      <c r="AD250" s="1">
        <v>2.0</v>
      </c>
      <c r="AE250" s="1">
        <v>1.0</v>
      </c>
      <c r="AF250" s="1">
        <v>14.0</v>
      </c>
      <c r="AG250" s="17">
        <v>122.0</v>
      </c>
      <c r="AI250" s="18">
        <f t="shared" si="5"/>
        <v>21740.58</v>
      </c>
      <c r="AJ250" s="24">
        <f t="shared" si="10"/>
        <v>0.001967382973</v>
      </c>
      <c r="AL250" s="20">
        <f t="shared" ref="AL250:AU250" si="753">X250*B250/$AI250</f>
        <v>0.06400013247</v>
      </c>
      <c r="AM250" s="21">
        <f t="shared" si="753"/>
        <v>0.09857142726</v>
      </c>
      <c r="AN250" s="21">
        <f t="shared" si="753"/>
        <v>0.0558517758</v>
      </c>
      <c r="AO250" s="21">
        <f t="shared" si="753"/>
        <v>0.05858031386</v>
      </c>
      <c r="AP250" s="21">
        <f t="shared" si="753"/>
        <v>0.03825564911</v>
      </c>
      <c r="AQ250" s="21">
        <f t="shared" si="753"/>
        <v>0.06993373682</v>
      </c>
      <c r="AR250" s="21">
        <f t="shared" si="753"/>
        <v>0.06176928122</v>
      </c>
      <c r="AS250" s="21">
        <f t="shared" si="753"/>
        <v>0.247555493</v>
      </c>
      <c r="AT250" s="21">
        <f t="shared" si="753"/>
        <v>0.2615431603</v>
      </c>
      <c r="AU250" s="23">
        <f t="shared" si="753"/>
        <v>0.04393903015</v>
      </c>
    </row>
    <row r="251" ht="15.75" customHeight="1">
      <c r="A251" s="9">
        <v>45855.0</v>
      </c>
      <c r="B251" s="10">
        <v>346.75</v>
      </c>
      <c r="C251" s="10">
        <v>214.68</v>
      </c>
      <c r="D251" s="10">
        <v>243.87</v>
      </c>
      <c r="E251" s="10">
        <v>66.26</v>
      </c>
      <c r="F251" s="10">
        <v>829.0</v>
      </c>
      <c r="G251" s="10">
        <v>150.96</v>
      </c>
      <c r="H251" s="10">
        <v>692.65</v>
      </c>
      <c r="I251" s="10">
        <v>5417.5</v>
      </c>
      <c r="J251" s="10">
        <v>404.2</v>
      </c>
      <c r="K251" s="11">
        <v>7.76</v>
      </c>
      <c r="M251" s="20">
        <f t="shared" ref="M251:V251" si="754">LN(B251/B250)</f>
        <v>-0.003167293175</v>
      </c>
      <c r="N251" s="21">
        <f t="shared" si="754"/>
        <v>0.001771644829</v>
      </c>
      <c r="O251" s="21">
        <f t="shared" si="754"/>
        <v>0.004191327635</v>
      </c>
      <c r="P251" s="21">
        <f t="shared" si="754"/>
        <v>-0.0115538835</v>
      </c>
      <c r="Q251" s="21">
        <f t="shared" si="754"/>
        <v>-0.003251643739</v>
      </c>
      <c r="R251" s="21">
        <f t="shared" si="754"/>
        <v>-0.007128743061</v>
      </c>
      <c r="S251" s="21">
        <f t="shared" si="754"/>
        <v>0.03108526808</v>
      </c>
      <c r="T251" s="21">
        <f t="shared" si="754"/>
        <v>0.006574402124</v>
      </c>
      <c r="U251" s="21">
        <f t="shared" si="754"/>
        <v>-0.004812744527</v>
      </c>
      <c r="V251" s="23">
        <f t="shared" si="754"/>
        <v>-0.008980175808</v>
      </c>
      <c r="X251" s="15">
        <v>4.0</v>
      </c>
      <c r="Y251" s="1">
        <v>10.0</v>
      </c>
      <c r="Z251" s="1">
        <v>5.0</v>
      </c>
      <c r="AA251" s="1">
        <v>19.0</v>
      </c>
      <c r="AB251" s="1">
        <v>1.0</v>
      </c>
      <c r="AC251" s="1">
        <v>10.0</v>
      </c>
      <c r="AD251" s="1">
        <v>2.0</v>
      </c>
      <c r="AE251" s="1">
        <v>1.0</v>
      </c>
      <c r="AF251" s="1">
        <v>14.0</v>
      </c>
      <c r="AG251" s="17">
        <v>122.0</v>
      </c>
      <c r="AI251" s="18">
        <f t="shared" si="5"/>
        <v>21759.01</v>
      </c>
      <c r="AJ251" s="24">
        <f t="shared" si="10"/>
        <v>0.0008473643592</v>
      </c>
      <c r="AL251" s="20">
        <f t="shared" ref="AL251:AU251" si="755">X251*B251/$AI251</f>
        <v>0.06374370893</v>
      </c>
      <c r="AM251" s="21">
        <f t="shared" si="755"/>
        <v>0.09866257702</v>
      </c>
      <c r="AN251" s="21">
        <f t="shared" si="755"/>
        <v>0.05603885471</v>
      </c>
      <c r="AO251" s="21">
        <f t="shared" si="755"/>
        <v>0.05785833087</v>
      </c>
      <c r="AP251" s="21">
        <f t="shared" si="755"/>
        <v>0.03809915984</v>
      </c>
      <c r="AQ251" s="21">
        <f t="shared" si="755"/>
        <v>0.06937815645</v>
      </c>
      <c r="AR251" s="21">
        <f t="shared" si="755"/>
        <v>0.06366558037</v>
      </c>
      <c r="AS251" s="21">
        <f t="shared" si="755"/>
        <v>0.2489773202</v>
      </c>
      <c r="AT251" s="21">
        <f t="shared" si="755"/>
        <v>0.2600669792</v>
      </c>
      <c r="AU251" s="23">
        <f t="shared" si="755"/>
        <v>0.04350933246</v>
      </c>
    </row>
    <row r="252" ht="15.75" customHeight="1">
      <c r="A252" s="9">
        <v>45856.0</v>
      </c>
      <c r="B252" s="10">
        <v>343.5</v>
      </c>
      <c r="C252" s="10">
        <v>210.98</v>
      </c>
      <c r="D252" s="10">
        <v>246.31</v>
      </c>
      <c r="E252" s="10">
        <v>65.06</v>
      </c>
      <c r="F252" s="10">
        <v>823.35</v>
      </c>
      <c r="G252" s="10">
        <v>150.06</v>
      </c>
      <c r="H252" s="10">
        <v>686.85</v>
      </c>
      <c r="I252" s="10">
        <v>5375.0</v>
      </c>
      <c r="J252" s="10">
        <v>394.75</v>
      </c>
      <c r="K252" s="11">
        <v>7.72</v>
      </c>
      <c r="M252" s="20">
        <f t="shared" ref="M252:V252" si="756">LN(B252/B251)</f>
        <v>-0.009416947533</v>
      </c>
      <c r="N252" s="21">
        <f t="shared" si="756"/>
        <v>-0.01738520505</v>
      </c>
      <c r="O252" s="21">
        <f t="shared" si="756"/>
        <v>0.009955608769</v>
      </c>
      <c r="P252" s="21">
        <f t="shared" si="756"/>
        <v>-0.01827647583</v>
      </c>
      <c r="Q252" s="21">
        <f t="shared" si="756"/>
        <v>-0.006838771471</v>
      </c>
      <c r="R252" s="21">
        <f t="shared" si="756"/>
        <v>-0.005979686943</v>
      </c>
      <c r="S252" s="21">
        <f t="shared" si="756"/>
        <v>-0.008408893333</v>
      </c>
      <c r="T252" s="21">
        <f t="shared" si="756"/>
        <v>-0.007875880415</v>
      </c>
      <c r="U252" s="21">
        <f t="shared" si="756"/>
        <v>-0.02365715183</v>
      </c>
      <c r="V252" s="23">
        <f t="shared" si="756"/>
        <v>-0.005167970158</v>
      </c>
      <c r="X252" s="15">
        <v>4.0</v>
      </c>
      <c r="Y252" s="1">
        <v>10.0</v>
      </c>
      <c r="Z252" s="1">
        <v>5.0</v>
      </c>
      <c r="AA252" s="1">
        <v>19.0</v>
      </c>
      <c r="AB252" s="1">
        <v>1.0</v>
      </c>
      <c r="AC252" s="1">
        <v>10.0</v>
      </c>
      <c r="AD252" s="1">
        <v>2.0</v>
      </c>
      <c r="AE252" s="1">
        <v>1.0</v>
      </c>
      <c r="AF252" s="1">
        <v>14.0</v>
      </c>
      <c r="AG252" s="17">
        <v>122.0</v>
      </c>
      <c r="AI252" s="18">
        <f t="shared" si="5"/>
        <v>21492.48</v>
      </c>
      <c r="AJ252" s="24">
        <f t="shared" si="10"/>
        <v>-0.01232481812</v>
      </c>
      <c r="AL252" s="20">
        <f t="shared" ref="AL252:AU252" si="757">X252*B252/$AI252</f>
        <v>0.06392933714</v>
      </c>
      <c r="AM252" s="21">
        <f t="shared" si="757"/>
        <v>0.09816456733</v>
      </c>
      <c r="AN252" s="21">
        <f t="shared" si="757"/>
        <v>0.05730143753</v>
      </c>
      <c r="AO252" s="21">
        <f t="shared" si="757"/>
        <v>0.0575150006</v>
      </c>
      <c r="AP252" s="21">
        <f t="shared" si="757"/>
        <v>0.03830874799</v>
      </c>
      <c r="AQ252" s="21">
        <f t="shared" si="757"/>
        <v>0.06981976952</v>
      </c>
      <c r="AR252" s="21">
        <f t="shared" si="757"/>
        <v>0.06391537877</v>
      </c>
      <c r="AS252" s="21">
        <f t="shared" si="757"/>
        <v>0.2500874725</v>
      </c>
      <c r="AT252" s="21">
        <f t="shared" si="757"/>
        <v>0.2571364496</v>
      </c>
      <c r="AU252" s="23">
        <f t="shared" si="757"/>
        <v>0.04382183908</v>
      </c>
    </row>
    <row r="253" ht="15.75" customHeight="1">
      <c r="A253" s="9">
        <v>45859.0</v>
      </c>
      <c r="B253" s="26">
        <v>342.6</v>
      </c>
      <c r="C253" s="26">
        <v>206.09</v>
      </c>
      <c r="D253" s="26">
        <v>245.04</v>
      </c>
      <c r="E253" s="26">
        <v>66.42</v>
      </c>
      <c r="F253" s="26">
        <v>824.2</v>
      </c>
      <c r="G253" s="26">
        <v>151.07</v>
      </c>
      <c r="H253" s="26">
        <v>713.75</v>
      </c>
      <c r="I253" s="26">
        <v>5376.0</v>
      </c>
      <c r="J253" s="26">
        <v>399.95</v>
      </c>
      <c r="K253" s="27">
        <v>7.63</v>
      </c>
      <c r="M253" s="28">
        <f t="shared" ref="M253:V253" si="758">LN(B253/B252)</f>
        <v>-0.002623525772</v>
      </c>
      <c r="N253" s="29">
        <f t="shared" si="758"/>
        <v>-0.02345037567</v>
      </c>
      <c r="O253" s="29">
        <f t="shared" si="758"/>
        <v>-0.005169442671</v>
      </c>
      <c r="P253" s="29">
        <f t="shared" si="758"/>
        <v>0.0206882949</v>
      </c>
      <c r="Q253" s="29">
        <f t="shared" si="758"/>
        <v>0.001031835241</v>
      </c>
      <c r="R253" s="29">
        <f t="shared" si="758"/>
        <v>0.006708091438</v>
      </c>
      <c r="S253" s="29">
        <f t="shared" si="758"/>
        <v>0.0384168332</v>
      </c>
      <c r="T253" s="29">
        <f t="shared" si="758"/>
        <v>0.0001860292071</v>
      </c>
      <c r="U253" s="29">
        <f t="shared" si="758"/>
        <v>0.01308688616</v>
      </c>
      <c r="V253" s="30">
        <f t="shared" si="758"/>
        <v>-0.01172651874</v>
      </c>
      <c r="X253" s="31">
        <v>4.0</v>
      </c>
      <c r="Y253" s="32">
        <v>10.0</v>
      </c>
      <c r="Z253" s="32">
        <v>5.0</v>
      </c>
      <c r="AA253" s="32">
        <v>19.0</v>
      </c>
      <c r="AB253" s="32">
        <v>1.0</v>
      </c>
      <c r="AC253" s="32">
        <v>10.0</v>
      </c>
      <c r="AD253" s="32">
        <v>2.0</v>
      </c>
      <c r="AE253" s="32">
        <v>1.0</v>
      </c>
      <c r="AF253" s="32">
        <v>14.0</v>
      </c>
      <c r="AG253" s="33">
        <v>122.0</v>
      </c>
      <c r="AI253" s="34">
        <f t="shared" si="5"/>
        <v>21587.04</v>
      </c>
      <c r="AJ253" s="35">
        <f t="shared" si="10"/>
        <v>0.004390028109</v>
      </c>
      <c r="AL253" s="28">
        <f t="shared" ref="AL253:AU253" si="759">X253*B253/$AI253</f>
        <v>0.06348253396</v>
      </c>
      <c r="AM253" s="29">
        <f t="shared" si="759"/>
        <v>0.09546931863</v>
      </c>
      <c r="AN253" s="29">
        <f t="shared" si="759"/>
        <v>0.05675627599</v>
      </c>
      <c r="AO253" s="29">
        <f t="shared" si="759"/>
        <v>0.05846007605</v>
      </c>
      <c r="AP253" s="29">
        <f t="shared" si="759"/>
        <v>0.0381803156</v>
      </c>
      <c r="AQ253" s="29">
        <f t="shared" si="759"/>
        <v>0.0699818039</v>
      </c>
      <c r="AR253" s="29">
        <f t="shared" si="759"/>
        <v>0.06612763955</v>
      </c>
      <c r="AS253" s="29">
        <f t="shared" si="759"/>
        <v>0.2490383119</v>
      </c>
      <c r="AT253" s="29">
        <f t="shared" si="759"/>
        <v>0.2593824813</v>
      </c>
      <c r="AU253" s="30">
        <f t="shared" si="759"/>
        <v>0.04312124312</v>
      </c>
    </row>
    <row r="254" ht="15.75" customHeight="1">
      <c r="A254" s="1"/>
    </row>
    <row r="255" ht="15.75" customHeight="1">
      <c r="A255" s="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</row>
    <row r="256" ht="15.75" customHeight="1">
      <c r="A256" s="1"/>
      <c r="AL256" s="21"/>
      <c r="AM256" s="2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mergeCells count="4">
    <mergeCell ref="A2:K2"/>
    <mergeCell ref="M2:V2"/>
    <mergeCell ref="X2:AG2"/>
    <mergeCell ref="AL2:AU2"/>
  </mergeCells>
  <printOptions/>
  <pageMargins bottom="0.7480314960629921" footer="0.0" header="0.0" left="0.2362204724409449" right="0.2362204724409449" top="0.7480314960629921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14"/>
    <col customWidth="1" min="2" max="2" width="22.86"/>
    <col customWidth="1" min="3" max="3" width="13.14"/>
    <col customWidth="1" min="4" max="4" width="16.86"/>
    <col customWidth="1" min="5" max="5" width="19.14"/>
    <col customWidth="1" min="6" max="6" width="14.0"/>
    <col customWidth="1" min="7" max="7" width="15.0"/>
    <col customWidth="1" min="8" max="8" width="16.57"/>
    <col customWidth="1" min="9" max="9" width="15.43"/>
    <col customWidth="1" min="10" max="10" width="15.0"/>
    <col customWidth="1" min="11" max="11" width="12.57"/>
    <col customWidth="1" min="12" max="12" width="13.86"/>
    <col customWidth="1" min="13" max="26" width="8.71"/>
  </cols>
  <sheetData>
    <row r="2">
      <c r="B2" s="36" t="s">
        <v>18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</row>
    <row r="3">
      <c r="B3" s="5" t="s">
        <v>19</v>
      </c>
      <c r="C3" s="37">
        <f>EXP(AVERAGE(Data!M5:M253)*252)-1</f>
        <v>0.1128511936</v>
      </c>
      <c r="D3" s="37">
        <f>EXP(AVERAGE(Data!N5:N253)*252)-1</f>
        <v>-0.3541656724</v>
      </c>
      <c r="E3" s="37">
        <f>EXP(AVERAGE(Data!O5:O253)*252)-1</f>
        <v>-0.2386348092</v>
      </c>
      <c r="F3" s="37">
        <f>EXP(AVERAGE(Data!P5:P253)*252)-1</f>
        <v>0.2086053636</v>
      </c>
      <c r="G3" s="37">
        <f>EXP(AVERAGE(Data!Q5:Q253)*252)-1</f>
        <v>-0.06069126931</v>
      </c>
      <c r="H3" s="37">
        <f>EXP(AVERAGE(Data!R5:R253)*252)-1</f>
        <v>-0.1029506239</v>
      </c>
      <c r="I3" s="37">
        <f>EXP(AVERAGE(Data!S5:S253)*252)-1</f>
        <v>0.312799183</v>
      </c>
      <c r="J3" s="37">
        <f>EXP(AVERAGE(Data!T5:T253)*252)-1</f>
        <v>0.03221170498</v>
      </c>
      <c r="K3" s="37">
        <f>EXP(AVERAGE(Data!U5:U253)*252)-1</f>
        <v>0.2844822258</v>
      </c>
      <c r="L3" s="37">
        <f>EXP(AVERAGE(Data!V5:V253)*252)-1</f>
        <v>-0.5240491637</v>
      </c>
    </row>
    <row r="4">
      <c r="B4" s="5" t="s">
        <v>20</v>
      </c>
      <c r="C4" s="38">
        <f>_xlfn.VAR.S(Data!M5:M253)*252</f>
        <v>0.08133745692</v>
      </c>
      <c r="D4" s="38">
        <f>_xlfn.VAR.S(Data!N5:N253)*252</f>
        <v>0.1411999231</v>
      </c>
      <c r="E4" s="38">
        <f>_xlfn.VAR.S(Data!O5:O253)*252</f>
        <v>0.08554391932</v>
      </c>
      <c r="F4" s="38">
        <f>_xlfn.VAR.S(Data!P5:P253)*252</f>
        <v>0.2058638929</v>
      </c>
      <c r="G4" s="38">
        <f>_xlfn.VAR.S(Data!Q5:Q253)*252</f>
        <v>0.04944375873</v>
      </c>
      <c r="H4" s="38">
        <f>_xlfn.VAR.S(Data!R5:R253)*252</f>
        <v>0.07593692426</v>
      </c>
      <c r="I4" s="38">
        <f>_xlfn.VAR.S(Data!S5:S253)*252</f>
        <v>0.07928610695</v>
      </c>
      <c r="J4" s="38">
        <f>_xlfn.VAR.S(Data!T5:T253)*252</f>
        <v>0.1854209064</v>
      </c>
      <c r="K4" s="38">
        <f>_xlfn.VAR.S(Data!U5:U253)*252</f>
        <v>0.1028086709</v>
      </c>
      <c r="L4" s="38">
        <f>_xlfn.VAR.S(Data!V5:V253)*252</f>
        <v>0.3140338445</v>
      </c>
    </row>
    <row r="5">
      <c r="B5" s="5" t="s">
        <v>21</v>
      </c>
      <c r="C5" s="38">
        <f t="shared" ref="C5:L5" si="1">SQRT(C4)</f>
        <v>0.2851972246</v>
      </c>
      <c r="D5" s="38">
        <f t="shared" si="1"/>
        <v>0.3757657822</v>
      </c>
      <c r="E5" s="38">
        <f t="shared" si="1"/>
        <v>0.2924789212</v>
      </c>
      <c r="F5" s="38">
        <f t="shared" si="1"/>
        <v>0.453722264</v>
      </c>
      <c r="G5" s="38">
        <f t="shared" si="1"/>
        <v>0.2223595258</v>
      </c>
      <c r="H5" s="38">
        <f t="shared" si="1"/>
        <v>0.2755665514</v>
      </c>
      <c r="I5" s="38">
        <f t="shared" si="1"/>
        <v>0.2815778879</v>
      </c>
      <c r="J5" s="38">
        <f t="shared" si="1"/>
        <v>0.4306052791</v>
      </c>
      <c r="K5" s="38">
        <f t="shared" si="1"/>
        <v>0.3206379125</v>
      </c>
      <c r="L5" s="38">
        <f t="shared" si="1"/>
        <v>0.5603872273</v>
      </c>
    </row>
    <row r="6">
      <c r="B6" s="5" t="s">
        <v>22</v>
      </c>
      <c r="C6" s="38">
        <f>AVERAGE(Data!AL3:AL253)</f>
        <v>0.06978968408</v>
      </c>
      <c r="D6" s="38">
        <f>AVERAGE(Data!AM3:AM253)</f>
        <v>0.1348101843</v>
      </c>
      <c r="E6" s="38">
        <f>AVERAGE(Data!AN3:AN253)</f>
        <v>0.05546358973</v>
      </c>
      <c r="F6" s="38">
        <f>AVERAGE(Data!AO3:AO253)</f>
        <v>0.06221008575</v>
      </c>
      <c r="G6" s="38">
        <f>AVERAGE(Data!AP3:AP253)</f>
        <v>0.04539137888</v>
      </c>
      <c r="H6" s="38">
        <f>AVERAGE(Data!AQ3:AQ253)</f>
        <v>0.0677227923</v>
      </c>
      <c r="I6" s="38">
        <f>AVERAGE(Data!AR3:AR253)</f>
        <v>0.0687566962</v>
      </c>
      <c r="J6" s="38">
        <f>AVERAGE(Data!AS3:AS253)</f>
        <v>0.3492413281</v>
      </c>
      <c r="K6" s="38">
        <f>AVERAGE(Data!AT3:AT253)</f>
        <v>0.2464229699</v>
      </c>
      <c r="L6" s="38">
        <f>AVERAGE(Data!AU3:AU253)</f>
        <v>0.0632957661</v>
      </c>
    </row>
    <row r="7">
      <c r="K7" s="39" t="s">
        <v>23</v>
      </c>
    </row>
    <row r="8">
      <c r="B8" s="2" t="s">
        <v>24</v>
      </c>
      <c r="C8" s="4"/>
    </row>
    <row r="9">
      <c r="B9" s="7" t="s">
        <v>19</v>
      </c>
      <c r="C9" s="40">
        <f>EXP(AVERAGE(Data!AJ4:AJ253)*252)-1</f>
        <v>0.2089654078</v>
      </c>
      <c r="E9" s="41"/>
    </row>
    <row r="10">
      <c r="B10" s="7" t="s">
        <v>21</v>
      </c>
      <c r="C10" s="23">
        <f t="array" ref="C10">SQRT(MMULT(MMULT(C6:L6,C17:L26),TRANSPOSE(C6:L6))*252)</f>
        <v>0.2875908315</v>
      </c>
    </row>
    <row r="11">
      <c r="B11" s="7" t="s">
        <v>25</v>
      </c>
      <c r="C11" s="42">
        <v>0.0637</v>
      </c>
    </row>
    <row r="12">
      <c r="B12" s="43" t="s">
        <v>26</v>
      </c>
      <c r="C12" s="44">
        <f>(C9-C11)/C10</f>
        <v>0.5051114012</v>
      </c>
    </row>
    <row r="15">
      <c r="B15" s="45" t="s">
        <v>27</v>
      </c>
    </row>
    <row r="16">
      <c r="B16" s="46"/>
      <c r="C16" s="46" t="s">
        <v>7</v>
      </c>
      <c r="D16" s="46" t="s">
        <v>8</v>
      </c>
      <c r="E16" s="46" t="s">
        <v>9</v>
      </c>
      <c r="F16" s="46" t="s">
        <v>10</v>
      </c>
      <c r="G16" s="46" t="s">
        <v>11</v>
      </c>
      <c r="H16" s="46" t="s">
        <v>12</v>
      </c>
      <c r="I16" s="46" t="s">
        <v>13</v>
      </c>
      <c r="J16" s="46" t="s">
        <v>14</v>
      </c>
      <c r="K16" s="46" t="s">
        <v>15</v>
      </c>
      <c r="L16" s="46" t="s">
        <v>16</v>
      </c>
    </row>
    <row r="17">
      <c r="B17" s="39" t="s">
        <v>7</v>
      </c>
      <c r="C17" s="47">
        <f>VARP(Data!$M$5:$M$253)</f>
        <v>0.0003214714304</v>
      </c>
      <c r="D17" s="47">
        <f t="array" ref="D17:L17">TRANSPOSE(C18:C26)</f>
        <v>0.0001426650503</v>
      </c>
      <c r="E17" s="47">
        <v>1.5717347007858124E-4</v>
      </c>
      <c r="F17" s="47">
        <v>1.692856403957128E-4</v>
      </c>
      <c r="G17" s="47">
        <v>1.0630013316850949E-4</v>
      </c>
      <c r="H17" s="47">
        <v>2.5651671473923165E-4</v>
      </c>
      <c r="I17" s="47">
        <v>8.86779932696301E-5</v>
      </c>
      <c r="J17" s="47">
        <v>1.1069201090747583E-4</v>
      </c>
      <c r="K17" s="47">
        <v>1.6768081163265943E-4</v>
      </c>
      <c r="L17" s="47">
        <v>2.63043215109468E-4</v>
      </c>
    </row>
    <row r="18">
      <c r="B18" s="39" t="s">
        <v>8</v>
      </c>
      <c r="C18" s="47">
        <v>1.4266505027362702E-4</v>
      </c>
      <c r="D18" s="47">
        <f>VARP(Data!$N$5:$N$253)</f>
        <v>0.0005580668853</v>
      </c>
      <c r="E18" s="47">
        <f t="array" ref="E18:L18">TRANSPOSE(D19:D26)</f>
        <v>0.0001220155323</v>
      </c>
      <c r="F18" s="47">
        <v>2.3557825122635237E-4</v>
      </c>
      <c r="G18" s="47">
        <v>1.2850438937968045E-4</v>
      </c>
      <c r="H18" s="47">
        <v>1.5294281795310706E-4</v>
      </c>
      <c r="I18" s="47">
        <v>1.0588017288524146E-4</v>
      </c>
      <c r="J18" s="47">
        <v>1.348249965727261E-4</v>
      </c>
      <c r="K18" s="47">
        <v>1.6235057685622822E-4</v>
      </c>
      <c r="L18" s="47">
        <v>1.5104443203610608E-4</v>
      </c>
    </row>
    <row r="19">
      <c r="B19" s="39" t="s">
        <v>9</v>
      </c>
      <c r="C19" s="47">
        <v>1.5717347007858124E-4</v>
      </c>
      <c r="D19" s="47">
        <v>1.2201553232541646E-4</v>
      </c>
      <c r="E19" s="47">
        <f>VARP(Data!$O$5:$O$253)</f>
        <v>0.0003380967041</v>
      </c>
      <c r="F19" s="47">
        <f t="array" ref="F19:L19">TRANSPOSE(E20:E26)</f>
        <v>0.0001519206549</v>
      </c>
      <c r="G19" s="47">
        <v>1.1431507103760404E-4</v>
      </c>
      <c r="H19" s="47">
        <v>1.6724696990044722E-4</v>
      </c>
      <c r="I19" s="47">
        <v>1.3206008873104343E-4</v>
      </c>
      <c r="J19" s="47">
        <v>1.5215859474971126E-4</v>
      </c>
      <c r="K19" s="47">
        <v>1.7426196030569615E-4</v>
      </c>
      <c r="L19" s="47">
        <v>2.2882199677820106E-4</v>
      </c>
    </row>
    <row r="20">
      <c r="B20" s="39" t="s">
        <v>10</v>
      </c>
      <c r="C20" s="47">
        <v>1.692856403957128E-4</v>
      </c>
      <c r="D20" s="47">
        <v>2.3557825122635237E-4</v>
      </c>
      <c r="E20" s="47">
        <v>1.5192065494613893E-4</v>
      </c>
      <c r="F20" s="47">
        <f>VARP(Data!$P$5:$P$253)</f>
        <v>0.0008136394057</v>
      </c>
      <c r="G20" s="47">
        <f t="array" ref="G20:L20">TRANSPOSE(F21:F26)</f>
        <v>0.000151218151</v>
      </c>
      <c r="H20" s="47">
        <v>2.0352012865284413E-4</v>
      </c>
      <c r="I20" s="47">
        <v>1.8688996315347696E-4</v>
      </c>
      <c r="J20" s="47">
        <v>2.676101237857834E-4</v>
      </c>
      <c r="K20" s="47">
        <v>2.519678179968246E-4</v>
      </c>
      <c r="L20" s="47">
        <v>3.1548660782591E-4</v>
      </c>
    </row>
    <row r="21" ht="15.75" customHeight="1">
      <c r="B21" s="39" t="s">
        <v>11</v>
      </c>
      <c r="C21" s="47">
        <v>1.0630013316850949E-4</v>
      </c>
      <c r="D21" s="47">
        <v>1.2850438937968045E-4</v>
      </c>
      <c r="E21" s="47">
        <v>1.1431507103760404E-4</v>
      </c>
      <c r="F21" s="47">
        <v>1.5121815096471398E-4</v>
      </c>
      <c r="G21" s="47">
        <f>VARP(Data!$Q$5:$Q$253)</f>
        <v>0.0001954174183</v>
      </c>
      <c r="H21" s="47">
        <f t="array" ref="H21:L21">TRANSPOSE(G22:G26)</f>
        <v>0.0001193683561</v>
      </c>
      <c r="I21" s="47">
        <v>8.106588503664213E-5</v>
      </c>
      <c r="J21" s="47">
        <v>1.1842711472322357E-4</v>
      </c>
      <c r="K21" s="47">
        <v>1.5792516155027698E-4</v>
      </c>
      <c r="L21" s="47">
        <v>1.7052495316262608E-4</v>
      </c>
    </row>
    <row r="22" ht="15.75" customHeight="1">
      <c r="B22" s="39" t="s">
        <v>12</v>
      </c>
      <c r="C22" s="47">
        <v>2.5651671473923165E-4</v>
      </c>
      <c r="D22" s="47">
        <v>1.5294281795310706E-4</v>
      </c>
      <c r="E22" s="47">
        <v>1.6724696990044722E-4</v>
      </c>
      <c r="F22" s="47">
        <v>2.0352012865284413E-4</v>
      </c>
      <c r="G22" s="47">
        <v>1.1936835607072966E-4</v>
      </c>
      <c r="H22" s="47">
        <f>VARP(Data!$R$5:$R$253)</f>
        <v>0.0003001268123</v>
      </c>
      <c r="I22" s="47">
        <f t="array" ref="I22:L22">TRANSPOSE(H23:H26)</f>
        <v>0.0001191772502</v>
      </c>
      <c r="J22" s="47">
        <v>1.116033777198721E-4</v>
      </c>
      <c r="K22" s="47">
        <v>1.8553187309741976E-4</v>
      </c>
      <c r="L22" s="47">
        <v>3.044844063349278E-4</v>
      </c>
    </row>
    <row r="23" ht="15.75" customHeight="1">
      <c r="B23" s="39" t="s">
        <v>13</v>
      </c>
      <c r="C23" s="47">
        <v>8.86779932696301E-5</v>
      </c>
      <c r="D23" s="47">
        <v>1.0588017288524146E-4</v>
      </c>
      <c r="E23" s="47">
        <v>1.3206008873104343E-4</v>
      </c>
      <c r="F23" s="47">
        <v>1.8688996315347696E-4</v>
      </c>
      <c r="G23" s="47">
        <v>8.106588503664213E-5</v>
      </c>
      <c r="H23" s="47">
        <v>1.1917725018432608E-4</v>
      </c>
      <c r="I23" s="47">
        <f>VARP(Data!$S$5:$S$253)</f>
        <v>0.0003133638447</v>
      </c>
      <c r="J23" s="47">
        <f t="array" ref="J23:L23">TRANSPOSE(I24:I26)</f>
        <v>0.000132415853</v>
      </c>
      <c r="K23" s="47">
        <v>1.2513044250936147E-4</v>
      </c>
      <c r="L23" s="47">
        <v>2.0270953398611403E-4</v>
      </c>
    </row>
    <row r="24" ht="15.75" customHeight="1">
      <c r="B24" s="39" t="s">
        <v>14</v>
      </c>
      <c r="C24" s="47">
        <v>1.1069201090747583E-4</v>
      </c>
      <c r="D24" s="47">
        <v>1.348249965727261E-4</v>
      </c>
      <c r="E24" s="47">
        <v>1.5215859474971126E-4</v>
      </c>
      <c r="F24" s="47">
        <v>2.676101237857834E-4</v>
      </c>
      <c r="G24" s="47">
        <v>1.1842711472322357E-4</v>
      </c>
      <c r="H24" s="47">
        <v>1.116033777198721E-4</v>
      </c>
      <c r="I24" s="47">
        <v>1.3241585296559693E-4</v>
      </c>
      <c r="J24" s="47">
        <f>VARP(Data!$T$5:$T$253)</f>
        <v>0.0007328422386</v>
      </c>
      <c r="K24" s="47">
        <f t="array" ref="K24:L24">TRANSPOSE(J25:J26)</f>
        <v>0.0001698892372</v>
      </c>
      <c r="L24" s="47">
        <v>2.9400748073371596E-4</v>
      </c>
    </row>
    <row r="25" ht="15.75" customHeight="1">
      <c r="B25" s="39" t="s">
        <v>15</v>
      </c>
      <c r="C25" s="47">
        <v>1.6768081163265943E-4</v>
      </c>
      <c r="D25" s="47">
        <v>1.6235057685622822E-4</v>
      </c>
      <c r="E25" s="47">
        <v>1.7426196030569615E-4</v>
      </c>
      <c r="F25" s="47">
        <v>2.519678179968246E-4</v>
      </c>
      <c r="G25" s="47">
        <v>1.5792516155027698E-4</v>
      </c>
      <c r="H25" s="47">
        <v>1.8553187309741976E-4</v>
      </c>
      <c r="I25" s="47">
        <v>1.2513044250936147E-4</v>
      </c>
      <c r="J25" s="47">
        <v>1.6988923717866682E-4</v>
      </c>
      <c r="K25" s="47">
        <f>VARP(Data!$U$5:$U$253)</f>
        <v>0.0004063324789</v>
      </c>
      <c r="L25" s="47">
        <f>K26</f>
        <v>0.0002431859769</v>
      </c>
    </row>
    <row r="26" ht="15.75" customHeight="1">
      <c r="B26" s="48" t="s">
        <v>16</v>
      </c>
      <c r="C26" s="49">
        <v>2.63043215109468E-4</v>
      </c>
      <c r="D26" s="49">
        <v>1.5104443203610608E-4</v>
      </c>
      <c r="E26" s="49">
        <v>2.2882199677820106E-4</v>
      </c>
      <c r="F26" s="49">
        <v>3.1548660782591E-4</v>
      </c>
      <c r="G26" s="49">
        <v>1.7052495316262608E-4</v>
      </c>
      <c r="H26" s="49">
        <v>3.044844063349278E-4</v>
      </c>
      <c r="I26" s="49">
        <v>2.0270953398611403E-4</v>
      </c>
      <c r="J26" s="49">
        <v>2.9400748073371596E-4</v>
      </c>
      <c r="K26" s="49">
        <v>2.43185976930092E-4</v>
      </c>
      <c r="L26" s="49">
        <f>VARP(Data!$V$5:$V$253)</f>
        <v>0.001241161367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8:C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17.71"/>
    <col customWidth="1" min="3" max="3" width="11.0"/>
    <col customWidth="1" min="4" max="4" width="9.14"/>
    <col customWidth="1" min="5" max="5" width="14.14"/>
    <col customWidth="1" min="6" max="6" width="8.71"/>
    <col customWidth="1" min="7" max="7" width="18.14"/>
    <col customWidth="1" min="8" max="9" width="8.71"/>
    <col customWidth="1" min="10" max="11" width="7.71"/>
    <col customWidth="1" min="12" max="16" width="8.71"/>
    <col customWidth="1" min="17" max="17" width="9.14"/>
    <col customWidth="1" min="18" max="26" width="8.71"/>
  </cols>
  <sheetData>
    <row r="2">
      <c r="B2" s="36" t="s">
        <v>28</v>
      </c>
      <c r="C2" s="50" t="s">
        <v>29</v>
      </c>
      <c r="D2" s="50" t="s">
        <v>30</v>
      </c>
      <c r="E2" s="50" t="s">
        <v>31</v>
      </c>
      <c r="G2" s="36" t="s">
        <v>18</v>
      </c>
      <c r="H2" s="51" t="s">
        <v>7</v>
      </c>
      <c r="I2" s="52" t="s">
        <v>8</v>
      </c>
      <c r="J2" s="52" t="s">
        <v>9</v>
      </c>
      <c r="K2" s="52" t="s">
        <v>10</v>
      </c>
      <c r="L2" s="52" t="s">
        <v>11</v>
      </c>
      <c r="M2" s="52" t="s">
        <v>12</v>
      </c>
      <c r="N2" s="52" t="s">
        <v>13</v>
      </c>
      <c r="O2" s="52" t="s">
        <v>14</v>
      </c>
      <c r="P2" s="52" t="s">
        <v>15</v>
      </c>
      <c r="Q2" s="52" t="s">
        <v>16</v>
      </c>
    </row>
    <row r="3">
      <c r="B3" s="53" t="s">
        <v>32</v>
      </c>
      <c r="C3" s="54" t="s">
        <v>7</v>
      </c>
      <c r="D3" s="55">
        <f>Analysis!C6</f>
        <v>0.06978968408</v>
      </c>
      <c r="E3" s="56">
        <f>SUM(D3:D5)</f>
        <v>0.1929760661</v>
      </c>
      <c r="G3" s="57" t="s">
        <v>21</v>
      </c>
      <c r="H3" s="58">
        <f>Analysis!C5</f>
        <v>0.2851972246</v>
      </c>
      <c r="I3" s="59">
        <f>Analysis!D5</f>
        <v>0.3757657822</v>
      </c>
      <c r="J3" s="59">
        <f>Analysis!E5</f>
        <v>0.2924789212</v>
      </c>
      <c r="K3" s="59">
        <f>Analysis!F5</f>
        <v>0.453722264</v>
      </c>
      <c r="L3" s="59">
        <f>Analysis!G5</f>
        <v>0.2223595258</v>
      </c>
      <c r="M3" s="59">
        <f>Analysis!H5</f>
        <v>0.2755665514</v>
      </c>
      <c r="N3" s="59">
        <f>Analysis!I5</f>
        <v>0.2815778879</v>
      </c>
      <c r="O3" s="59">
        <f>Analysis!J5</f>
        <v>0.4306052791</v>
      </c>
      <c r="P3" s="59">
        <f>Analysis!K5</f>
        <v>0.3206379125</v>
      </c>
      <c r="Q3" s="55">
        <f>Analysis!L5</f>
        <v>0.5603872273</v>
      </c>
    </row>
    <row r="4">
      <c r="B4" s="60"/>
      <c r="C4" s="7" t="s">
        <v>9</v>
      </c>
      <c r="D4" s="23">
        <f>Analysis!E6</f>
        <v>0.05546358973</v>
      </c>
      <c r="E4" s="60"/>
      <c r="G4" s="61" t="s">
        <v>19</v>
      </c>
      <c r="H4" s="62">
        <f>Analysis!C3</f>
        <v>0.1128511936</v>
      </c>
      <c r="I4" s="63">
        <f>Analysis!D3</f>
        <v>-0.3541656724</v>
      </c>
      <c r="J4" s="63">
        <f>Analysis!E3</f>
        <v>-0.2386348092</v>
      </c>
      <c r="K4" s="63">
        <f>Analysis!F3</f>
        <v>0.2086053636</v>
      </c>
      <c r="L4" s="63">
        <f>Analysis!G3</f>
        <v>-0.06069126931</v>
      </c>
      <c r="M4" s="63">
        <f>Analysis!H3</f>
        <v>-0.1029506239</v>
      </c>
      <c r="N4" s="63">
        <f>Analysis!I3</f>
        <v>0.312799183</v>
      </c>
      <c r="O4" s="63">
        <f>Analysis!J3</f>
        <v>0.03221170498</v>
      </c>
      <c r="P4" s="63">
        <f>Analysis!K3</f>
        <v>0.2844822258</v>
      </c>
      <c r="Q4" s="64">
        <f>Analysis!L3</f>
        <v>-0.5240491637</v>
      </c>
    </row>
    <row r="5">
      <c r="B5" s="60"/>
      <c r="C5" s="7" t="s">
        <v>12</v>
      </c>
      <c r="D5" s="23">
        <f>Analysis!H6</f>
        <v>0.0677227923</v>
      </c>
      <c r="E5" s="60"/>
    </row>
    <row r="6">
      <c r="B6" s="65" t="s">
        <v>33</v>
      </c>
      <c r="C6" s="7" t="s">
        <v>14</v>
      </c>
      <c r="D6" s="23">
        <f>Analysis!J6</f>
        <v>0.3492413281</v>
      </c>
      <c r="E6" s="66">
        <f t="shared" ref="E6:E10" si="1">D6</f>
        <v>0.3492413281</v>
      </c>
    </row>
    <row r="7">
      <c r="B7" s="65" t="s">
        <v>34</v>
      </c>
      <c r="C7" s="7" t="s">
        <v>15</v>
      </c>
      <c r="D7" s="23">
        <f>Analysis!K6</f>
        <v>0.2464229699</v>
      </c>
      <c r="E7" s="66">
        <f t="shared" si="1"/>
        <v>0.2464229699</v>
      </c>
    </row>
    <row r="8">
      <c r="B8" s="65" t="s">
        <v>35</v>
      </c>
      <c r="C8" s="7" t="s">
        <v>16</v>
      </c>
      <c r="D8" s="23">
        <f>Analysis!L6</f>
        <v>0.0632957661</v>
      </c>
      <c r="E8" s="66">
        <f t="shared" si="1"/>
        <v>0.0632957661</v>
      </c>
    </row>
    <row r="9">
      <c r="B9" s="67" t="s">
        <v>36</v>
      </c>
      <c r="C9" s="7" t="s">
        <v>10</v>
      </c>
      <c r="D9" s="23">
        <f>Analysis!F6</f>
        <v>0.06221008575</v>
      </c>
      <c r="E9" s="66">
        <f t="shared" si="1"/>
        <v>0.06221008575</v>
      </c>
    </row>
    <row r="10">
      <c r="B10" s="65" t="s">
        <v>37</v>
      </c>
      <c r="C10" s="7" t="s">
        <v>38</v>
      </c>
      <c r="D10" s="23">
        <f>Analysis!G6</f>
        <v>0.04539137888</v>
      </c>
      <c r="E10" s="66">
        <f t="shared" si="1"/>
        <v>0.04539137888</v>
      </c>
    </row>
    <row r="11">
      <c r="B11" s="68" t="s">
        <v>39</v>
      </c>
      <c r="C11" s="7" t="s">
        <v>8</v>
      </c>
      <c r="D11" s="23">
        <f>Analysis!D6</f>
        <v>0.1348101843</v>
      </c>
      <c r="E11" s="69">
        <f>SUM(D11:D12)</f>
        <v>0.2035668805</v>
      </c>
    </row>
    <row r="12">
      <c r="B12" s="70"/>
      <c r="C12" s="43" t="s">
        <v>13</v>
      </c>
      <c r="D12" s="30">
        <f>Analysis!I6</f>
        <v>0.0687566962</v>
      </c>
      <c r="E12" s="7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B5"/>
    <mergeCell ref="E3:E5"/>
    <mergeCell ref="B11:B12"/>
    <mergeCell ref="E11:E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2025-08-01T14:44:39Z</dcterms:created>
  <dc:creator>Ayush Rane</dc:creator>
</cp:coreProperties>
</file>