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RMAN SINGH\Desktop\"/>
    </mc:Choice>
  </mc:AlternateContent>
  <xr:revisionPtr revIDLastSave="0" documentId="13_ncr:1_{EA622907-B55D-43E6-B059-D4253559643B}" xr6:coauthVersionLast="47" xr6:coauthVersionMax="47" xr10:uidLastSave="{00000000-0000-0000-0000-000000000000}"/>
  <bookViews>
    <workbookView xWindow="20370" yWindow="-120" windowWidth="20730" windowHeight="11040" xr2:uid="{4445C481-5BF6-48BB-A367-08DEBC5F9402}"/>
  </bookViews>
  <sheets>
    <sheet name="Sheet1" sheetId="1" r:id="rId1"/>
    <sheet name="Sheet4" sheetId="6" r:id="rId2"/>
    <sheet name="Data" sheetId="2" r:id="rId3"/>
    <sheet name="Pivot Tables" sheetId="3" r:id="rId4"/>
  </sheets>
  <definedNames>
    <definedName name="Slicer_Months">#N/A</definedName>
    <definedName name="Slicer_Quarter">#N/A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 i="1" l="1"/>
  <c r="M12" i="3"/>
</calcChain>
</file>

<file path=xl/sharedStrings.xml><?xml version="1.0" encoding="utf-8"?>
<sst xmlns="http://schemas.openxmlformats.org/spreadsheetml/2006/main" count="173" uniqueCount="38">
  <si>
    <t>Month</t>
  </si>
  <si>
    <t>Region</t>
  </si>
  <si>
    <t>Sales</t>
  </si>
  <si>
    <t>Profit</t>
  </si>
  <si>
    <t>Target Sales</t>
  </si>
  <si>
    <t>Customers</t>
  </si>
  <si>
    <t>Quarter</t>
  </si>
  <si>
    <t>Sales Completion Rate</t>
  </si>
  <si>
    <t>Profit Completion Rate</t>
  </si>
  <si>
    <t>Customer Completion Rate</t>
  </si>
  <si>
    <t>Argentina</t>
  </si>
  <si>
    <t>Quarter 1</t>
  </si>
  <si>
    <t>Brazil</t>
  </si>
  <si>
    <t>Chicaco</t>
  </si>
  <si>
    <t>Chile</t>
  </si>
  <si>
    <t>Columbia</t>
  </si>
  <si>
    <t>Los Angeles</t>
  </si>
  <si>
    <t>Peru</t>
  </si>
  <si>
    <t>Quarter 2</t>
  </si>
  <si>
    <t>Quarter 3</t>
  </si>
  <si>
    <t>Values</t>
  </si>
  <si>
    <t>Headers</t>
  </si>
  <si>
    <t>Row Labels</t>
  </si>
  <si>
    <t xml:space="preserve">Sales </t>
  </si>
  <si>
    <t xml:space="preserve">Target Sales </t>
  </si>
  <si>
    <t>Sum of Customers</t>
  </si>
  <si>
    <t>Sum of Profit</t>
  </si>
  <si>
    <t>Sum of Sales</t>
  </si>
  <si>
    <t>Average of Sales Completion Rate</t>
  </si>
  <si>
    <t>Sales Completion</t>
  </si>
  <si>
    <t>Sales Incompletion</t>
  </si>
  <si>
    <t>Grand Total</t>
  </si>
  <si>
    <t>Average of Profit Completion Rate</t>
  </si>
  <si>
    <t>Profit Completion</t>
  </si>
  <si>
    <t>Profit Incompletion</t>
  </si>
  <si>
    <t>Average of Customer Completion Rate</t>
  </si>
  <si>
    <t>Customer Completion</t>
  </si>
  <si>
    <t>Customer Incompletion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</si>
</sst>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_-;\-* #,##0_-;_-* &quot;-&quot;??_-;_-@"/>
    <numFmt numFmtId="165" formatCode="\$* #,##0_-;\-* #,##0_-;_-* &quot;-&quot;??_-;_-@"/>
  </numFmts>
  <fonts count="4">
    <font>
      <sz val="11"/>
      <color theme="1"/>
      <name val="Aptos Narrow"/>
      <family val="2"/>
      <scheme val="minor"/>
    </font>
    <font>
      <sz val="12"/>
      <color theme="1"/>
      <name val="Aptos Narrow"/>
      <scheme val="minor"/>
    </font>
    <font>
      <sz val="12"/>
      <color theme="1"/>
      <name val="Calibri"/>
    </font>
    <font>
      <b/>
      <sz val="12"/>
      <color theme="1"/>
      <name val="Calibri"/>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8">
    <xf numFmtId="0" fontId="0" fillId="0" borderId="0" xfId="0"/>
    <xf numFmtId="0" fontId="0" fillId="2" borderId="0" xfId="0" applyFill="1"/>
    <xf numFmtId="0" fontId="1" fillId="0" borderId="0" xfId="1"/>
    <xf numFmtId="17" fontId="2" fillId="0" borderId="0" xfId="1" applyNumberFormat="1" applyFont="1"/>
    <xf numFmtId="164" fontId="2" fillId="0" borderId="0" xfId="1" applyNumberFormat="1" applyFont="1"/>
    <xf numFmtId="9" fontId="2" fillId="0" borderId="0" xfId="1" applyNumberFormat="1" applyFont="1"/>
    <xf numFmtId="1" fontId="2" fillId="0" borderId="0" xfId="1" applyNumberFormat="1" applyFont="1"/>
    <xf numFmtId="165" fontId="0" fillId="2" borderId="0" xfId="0" applyNumberFormat="1" applyFill="1"/>
    <xf numFmtId="0" fontId="3" fillId="0" borderId="1" xfId="1" applyFont="1" applyBorder="1"/>
    <xf numFmtId="0" fontId="1" fillId="0" borderId="1" xfId="1" applyBorder="1"/>
    <xf numFmtId="0" fontId="2" fillId="0" borderId="1" xfId="1" applyFont="1" applyBorder="1"/>
    <xf numFmtId="0" fontId="2" fillId="0" borderId="1" xfId="1" applyFont="1" applyBorder="1" applyAlignment="1">
      <alignment horizontal="left"/>
    </xf>
    <xf numFmtId="164" fontId="2" fillId="0" borderId="1" xfId="1" applyNumberFormat="1" applyFont="1" applyBorder="1"/>
    <xf numFmtId="165" fontId="2" fillId="0" borderId="1" xfId="1" applyNumberFormat="1" applyFont="1" applyBorder="1"/>
    <xf numFmtId="17" fontId="2" fillId="0" borderId="1" xfId="1" applyNumberFormat="1" applyFont="1" applyBorder="1" applyAlignment="1">
      <alignment horizontal="left"/>
    </xf>
    <xf numFmtId="9" fontId="2" fillId="0" borderId="1" xfId="1" applyNumberFormat="1" applyFont="1" applyBorder="1"/>
    <xf numFmtId="0" fontId="0" fillId="0" borderId="0" xfId="0" pivotButton="1"/>
    <xf numFmtId="0" fontId="0" fillId="0" borderId="0" xfId="0" applyAlignment="1">
      <alignment horizontal="left"/>
    </xf>
  </cellXfs>
  <cellStyles count="2">
    <cellStyle name="Normal" xfId="0" builtinId="0"/>
    <cellStyle name="Normal 2" xfId="1" xr:uid="{51E83455-65D9-4777-B87B-E239457D2BDF}"/>
  </cellStyles>
  <dxfs count="3">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defaultTableStyle="TableStyleMedium2" defaultPivotStyle="PivotStyleLight16">
    <tableStyle name="Data-style" pivot="0" count="3" xr9:uid="{B0147153-54BE-46A6-99FD-1BF298160B3C}">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088053509440352"/>
          <c:y val="3.4129320283562685E-2"/>
          <c:w val="0.83345292523918368"/>
          <c:h val="0.96587067971643714"/>
        </c:manualLayout>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6DF3-4C99-A2B5-44DE06CC0B4F}"/>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6DF3-4C99-A2B5-44DE06CC0B4F}"/>
              </c:ext>
            </c:extLst>
          </c:dPt>
          <c:dLbls>
            <c:dLbl>
              <c:idx val="0"/>
              <c:layout>
                <c:manualLayout>
                  <c:x val="-8.9653674119435062E-2"/>
                  <c:y val="-0.22667645059992506"/>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rgbClr val="00206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8679404584916394"/>
                      <c:h val="0.47335958005249346"/>
                    </c:manualLayout>
                  </c15:layout>
                </c:ext>
                <c:ext xmlns:c16="http://schemas.microsoft.com/office/drawing/2014/chart" uri="{C3380CC4-5D6E-409C-BE32-E72D297353CC}">
                  <c16:uniqueId val="{00000001-6DF3-4C99-A2B5-44DE06CC0B4F}"/>
                </c:ext>
              </c:extLst>
            </c:dLbl>
            <c:dLbl>
              <c:idx val="1"/>
              <c:delete val="1"/>
              <c:extLst>
                <c:ext xmlns:c15="http://schemas.microsoft.com/office/drawing/2012/chart" uri="{CE6537A1-D6FC-4f65-9D91-7224C49458BB}"/>
                <c:ext xmlns:c16="http://schemas.microsoft.com/office/drawing/2014/chart" uri="{C3380CC4-5D6E-409C-BE32-E72D297353CC}">
                  <c16:uniqueId val="{00000003-6DF3-4C99-A2B5-44DE06CC0B4F}"/>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206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Tables'!$D$8:$D$9</c:f>
              <c:strCache>
                <c:ptCount val="2"/>
                <c:pt idx="0">
                  <c:v>Sales Completion</c:v>
                </c:pt>
                <c:pt idx="1">
                  <c:v>Sales Incompletion</c:v>
                </c:pt>
              </c:strCache>
            </c:strRef>
          </c:cat>
          <c:val>
            <c:numRef>
              <c:f>'Pivot Tables'!$E$8:$E$9</c:f>
              <c:numCache>
                <c:formatCode>0%</c:formatCode>
                <c:ptCount val="2"/>
                <c:pt idx="0">
                  <c:v>0.85555555559999996</c:v>
                </c:pt>
                <c:pt idx="1">
                  <c:v>0.14444444440000001</c:v>
                </c:pt>
              </c:numCache>
            </c:numRef>
          </c:val>
          <c:extLst>
            <c:ext xmlns:c16="http://schemas.microsoft.com/office/drawing/2014/chart" uri="{C3380CC4-5D6E-409C-BE32-E72D297353CC}">
              <c16:uniqueId val="{00000004-6DF3-4C99-A2B5-44DE06CC0B4F}"/>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998623647653793E-2"/>
          <c:y val="4.3572794141473054E-2"/>
          <c:w val="0.93807054605979134"/>
          <c:h val="0.94965166391238132"/>
        </c:manualLayout>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6DBA-4197-A51C-4A0879FB7EA3}"/>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6DBA-4197-A51C-4A0879FB7EA3}"/>
              </c:ext>
            </c:extLst>
          </c:dPt>
          <c:dLbls>
            <c:dLbl>
              <c:idx val="0"/>
              <c:layout>
                <c:manualLayout>
                  <c:x val="-0.15536073705456832"/>
                  <c:y val="-0.28965771878760027"/>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rgbClr val="00206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40872799907364521"/>
                      <c:h val="0.42872280427756448"/>
                    </c:manualLayout>
                  </c15:layout>
                </c:ext>
                <c:ext xmlns:c16="http://schemas.microsoft.com/office/drawing/2014/chart" uri="{C3380CC4-5D6E-409C-BE32-E72D297353CC}">
                  <c16:uniqueId val="{00000001-6DBA-4197-A51C-4A0879FB7EA3}"/>
                </c:ext>
              </c:extLst>
            </c:dLbl>
            <c:dLbl>
              <c:idx val="1"/>
              <c:delete val="1"/>
              <c:extLst>
                <c:ext xmlns:c15="http://schemas.microsoft.com/office/drawing/2012/chart" uri="{CE6537A1-D6FC-4f65-9D91-7224C49458BB}"/>
                <c:ext xmlns:c16="http://schemas.microsoft.com/office/drawing/2014/chart" uri="{C3380CC4-5D6E-409C-BE32-E72D297353CC}">
                  <c16:uniqueId val="{00000003-6DBA-4197-A51C-4A0879FB7EA3}"/>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206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Tables'!$D$11,'Pivot Tables'!$D$12)</c:f>
              <c:strCache>
                <c:ptCount val="2"/>
                <c:pt idx="0">
                  <c:v>Profit Completion</c:v>
                </c:pt>
                <c:pt idx="1">
                  <c:v>Profit Incompletion</c:v>
                </c:pt>
              </c:strCache>
            </c:strRef>
          </c:cat>
          <c:val>
            <c:numRef>
              <c:f>('Pivot Tables'!$E$11,'Pivot Tables'!$E$12)</c:f>
              <c:numCache>
                <c:formatCode>0%</c:formatCode>
                <c:ptCount val="2"/>
                <c:pt idx="0">
                  <c:v>0.85492063490000003</c:v>
                </c:pt>
                <c:pt idx="1">
                  <c:v>0.1450793651</c:v>
                </c:pt>
              </c:numCache>
            </c:numRef>
          </c:val>
          <c:extLst>
            <c:ext xmlns:c16="http://schemas.microsoft.com/office/drawing/2014/chart" uri="{C3380CC4-5D6E-409C-BE32-E72D297353CC}">
              <c16:uniqueId val="{00000004-6DBA-4197-A51C-4A0879FB7EA3}"/>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143286610450288"/>
          <c:y val="7.7519379844961239E-3"/>
          <c:w val="0.75650118203309691"/>
          <c:h val="0.99224806201550386"/>
        </c:manualLayout>
      </c:layout>
      <c:doughnutChart>
        <c:varyColors val="1"/>
        <c:ser>
          <c:idx val="0"/>
          <c:order val="0"/>
          <c:dPt>
            <c:idx val="0"/>
            <c:bubble3D val="0"/>
            <c:spPr>
              <a:solidFill>
                <a:schemeClr val="tx2"/>
              </a:solidFill>
              <a:ln w="19050">
                <a:solidFill>
                  <a:schemeClr val="lt1"/>
                </a:solidFill>
              </a:ln>
              <a:effectLst/>
            </c:spPr>
            <c:extLst>
              <c:ext xmlns:c16="http://schemas.microsoft.com/office/drawing/2014/chart" uri="{C3380CC4-5D6E-409C-BE32-E72D297353CC}">
                <c16:uniqueId val="{00000001-CD30-425F-B97F-30EF2A821EBF}"/>
              </c:ext>
            </c:extLst>
          </c:dPt>
          <c:dPt>
            <c:idx val="1"/>
            <c:bubble3D val="0"/>
            <c:spPr>
              <a:solidFill>
                <a:schemeClr val="bg2"/>
              </a:solidFill>
              <a:ln w="19050">
                <a:solidFill>
                  <a:schemeClr val="lt1"/>
                </a:solidFill>
              </a:ln>
              <a:effectLst/>
            </c:spPr>
            <c:extLst>
              <c:ext xmlns:c16="http://schemas.microsoft.com/office/drawing/2014/chart" uri="{C3380CC4-5D6E-409C-BE32-E72D297353CC}">
                <c16:uniqueId val="{00000003-CD30-425F-B97F-30EF2A821EBF}"/>
              </c:ext>
            </c:extLst>
          </c:dPt>
          <c:dLbls>
            <c:dLbl>
              <c:idx val="0"/>
              <c:layout>
                <c:manualLayout>
                  <c:x val="-0.12581183483393688"/>
                  <c:y val="-0.30265969357996925"/>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rgbClr val="00206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7402156217814547"/>
                      <c:h val="0.42015164771070285"/>
                    </c:manualLayout>
                  </c15:layout>
                </c:ext>
                <c:ext xmlns:c16="http://schemas.microsoft.com/office/drawing/2014/chart" uri="{C3380CC4-5D6E-409C-BE32-E72D297353CC}">
                  <c16:uniqueId val="{00000001-CD30-425F-B97F-30EF2A821EBF}"/>
                </c:ext>
              </c:extLst>
            </c:dLbl>
            <c:dLbl>
              <c:idx val="1"/>
              <c:delete val="1"/>
              <c:extLst>
                <c:ext xmlns:c15="http://schemas.microsoft.com/office/drawing/2012/chart" uri="{CE6537A1-D6FC-4f65-9D91-7224C49458BB}"/>
                <c:ext xmlns:c16="http://schemas.microsoft.com/office/drawing/2014/chart" uri="{C3380CC4-5D6E-409C-BE32-E72D297353CC}">
                  <c16:uniqueId val="{00000003-CD30-425F-B97F-30EF2A821EBF}"/>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rgbClr val="00206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Tables'!$D$14:$D$15</c:f>
              <c:strCache>
                <c:ptCount val="2"/>
                <c:pt idx="0">
                  <c:v>Customer Completion</c:v>
                </c:pt>
                <c:pt idx="1">
                  <c:v>Customer Incompletion</c:v>
                </c:pt>
              </c:strCache>
            </c:strRef>
          </c:cat>
          <c:val>
            <c:numRef>
              <c:f>'Pivot Tables'!$E$14:$E$15</c:f>
              <c:numCache>
                <c:formatCode>0%</c:formatCode>
                <c:ptCount val="2"/>
                <c:pt idx="0">
                  <c:v>0.84476190480000002</c:v>
                </c:pt>
                <c:pt idx="1">
                  <c:v>0.15523809520000001</c:v>
                </c:pt>
              </c:numCache>
            </c:numRef>
          </c:val>
          <c:extLst>
            <c:ext xmlns:c16="http://schemas.microsoft.com/office/drawing/2014/chart" uri="{C3380CC4-5D6E-409C-BE32-E72D297353CC}">
              <c16:uniqueId val="{00000004-CD30-425F-B97F-30EF2A821EBF}"/>
            </c:ext>
          </c:extLst>
        </c:ser>
        <c:dLbls>
          <c:showLegendKey val="0"/>
          <c:showVal val="1"/>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'Pivot Tables'!$I$2</c:f>
              <c:strCache>
                <c:ptCount val="1"/>
                <c:pt idx="0">
                  <c:v>Sales </c:v>
                </c:pt>
              </c:strCache>
            </c:strRef>
          </c:tx>
          <c:spPr>
            <a:solidFill>
              <a:schemeClr val="tx2"/>
            </a:solidFill>
            <a:ln>
              <a:solidFill>
                <a:schemeClr val="tx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'Pivot Tables'!$H$3:$H$11</c:f>
              <c:numCache>
                <c:formatCode>mmm\-yy</c:formatCode>
                <c:ptCount val="9"/>
                <c:pt idx="0">
                  <c:v>44927</c:v>
                </c:pt>
                <c:pt idx="1">
                  <c:v>44958</c:v>
                </c:pt>
                <c:pt idx="2">
                  <c:v>44986</c:v>
                </c:pt>
                <c:pt idx="3">
                  <c:v>45017</c:v>
                </c:pt>
                <c:pt idx="4">
                  <c:v>45047</c:v>
                </c:pt>
                <c:pt idx="5">
                  <c:v>45078</c:v>
                </c:pt>
                <c:pt idx="6">
                  <c:v>45108</c:v>
                </c:pt>
                <c:pt idx="7">
                  <c:v>45139</c:v>
                </c:pt>
                <c:pt idx="8">
                  <c:v>45170</c:v>
                </c:pt>
              </c:numCache>
            </c:numRef>
          </c:cat>
          <c:val>
            <c:numRef>
              <c:f>'Pivot Tables'!$I$3:$I$11</c:f>
              <c:numCache>
                <c:formatCode>_-* #,##0_-;\-* #,##0_-;_-* "-"??_-;_-@</c:formatCode>
                <c:ptCount val="9"/>
                <c:pt idx="0">
                  <c:v>30000</c:v>
                </c:pt>
                <c:pt idx="1">
                  <c:v>45000</c:v>
                </c:pt>
                <c:pt idx="2">
                  <c:v>60000</c:v>
                </c:pt>
                <c:pt idx="3">
                  <c:v>54999.999999999993</c:v>
                </c:pt>
                <c:pt idx="4">
                  <c:v>80000.000000000015</c:v>
                </c:pt>
                <c:pt idx="5">
                  <c:v>100000.00000000001</c:v>
                </c:pt>
                <c:pt idx="6">
                  <c:v>129940.69999999998</c:v>
                </c:pt>
                <c:pt idx="7">
                  <c:v>130000.00000000003</c:v>
                </c:pt>
                <c:pt idx="8">
                  <c:v>125000</c:v>
                </c:pt>
              </c:numCache>
            </c:numRef>
          </c:val>
          <c:extLst>
            <c:ext xmlns:c16="http://schemas.microsoft.com/office/drawing/2014/chart" uri="{C3380CC4-5D6E-409C-BE32-E72D297353CC}">
              <c16:uniqueId val="{00000000-225B-4249-89A1-99CCA30C13B2}"/>
            </c:ext>
          </c:extLst>
        </c:ser>
        <c:ser>
          <c:idx val="1"/>
          <c:order val="1"/>
          <c:tx>
            <c:strRef>
              <c:f>'Pivot Tables'!$J$2</c:f>
              <c:strCache>
                <c:ptCount val="1"/>
                <c:pt idx="0">
                  <c:v>Target Sales </c:v>
                </c:pt>
              </c:strCache>
            </c:strRef>
          </c:tx>
          <c:spPr>
            <a:solidFill>
              <a:schemeClr val="bg2"/>
            </a:solidFill>
            <a:ln>
              <a:noFill/>
            </a:ln>
            <a:effectLst/>
          </c:spPr>
          <c:invertIfNegative val="0"/>
          <c:dLbls>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'Pivot Tables'!$H$3:$H$11</c:f>
              <c:numCache>
                <c:formatCode>mmm\-yy</c:formatCode>
                <c:ptCount val="9"/>
                <c:pt idx="0">
                  <c:v>44927</c:v>
                </c:pt>
                <c:pt idx="1">
                  <c:v>44958</c:v>
                </c:pt>
                <c:pt idx="2">
                  <c:v>44986</c:v>
                </c:pt>
                <c:pt idx="3">
                  <c:v>45017</c:v>
                </c:pt>
                <c:pt idx="4">
                  <c:v>45047</c:v>
                </c:pt>
                <c:pt idx="5">
                  <c:v>45078</c:v>
                </c:pt>
                <c:pt idx="6">
                  <c:v>45108</c:v>
                </c:pt>
                <c:pt idx="7">
                  <c:v>45139</c:v>
                </c:pt>
                <c:pt idx="8">
                  <c:v>45170</c:v>
                </c:pt>
              </c:numCache>
            </c:numRef>
          </c:cat>
          <c:val>
            <c:numRef>
              <c:f>'Pivot Tables'!$J$3:$J$11</c:f>
              <c:numCache>
                <c:formatCode>_-* #,##0_-;\-* #,##0_-;_-* "-"??_-;_-@</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1-225B-4249-89A1-99CCA30C13B2}"/>
            </c:ext>
          </c:extLst>
        </c:ser>
        <c:dLbls>
          <c:dLblPos val="ctr"/>
          <c:showLegendKey val="0"/>
          <c:showVal val="1"/>
          <c:showCatName val="0"/>
          <c:showSerName val="0"/>
          <c:showPercent val="0"/>
          <c:showBubbleSize val="0"/>
        </c:dLbls>
        <c:gapWidth val="30"/>
        <c:overlap val="100"/>
        <c:axId val="1911760064"/>
        <c:axId val="1911758624"/>
      </c:barChart>
      <c:dateAx>
        <c:axId val="191176006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758624"/>
        <c:crosses val="autoZero"/>
        <c:auto val="1"/>
        <c:lblOffset val="100"/>
        <c:baseTimeUnit val="months"/>
      </c:dateAx>
      <c:valAx>
        <c:axId val="191175862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760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'Pivot Tables'!$M$2</c:f>
              <c:strCache>
                <c:ptCount val="1"/>
                <c:pt idx="0">
                  <c:v>Sum of Customers</c:v>
                </c:pt>
              </c:strCache>
            </c:strRef>
          </c:tx>
          <c:spPr>
            <a:ln w="28575" cap="rnd">
              <a:solidFill>
                <a:schemeClr val="accent1"/>
              </a:solidFill>
              <a:round/>
            </a:ln>
            <a:effectLst/>
          </c:spPr>
          <c:marker>
            <c:symbol val="circle"/>
            <c:size val="8"/>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'Pivot Tables'!$L$3:$L$11</c:f>
              <c:numCache>
                <c:formatCode>mmm\-yy</c:formatCode>
                <c:ptCount val="9"/>
                <c:pt idx="0">
                  <c:v>44927</c:v>
                </c:pt>
                <c:pt idx="1">
                  <c:v>44958</c:v>
                </c:pt>
                <c:pt idx="2">
                  <c:v>44986</c:v>
                </c:pt>
                <c:pt idx="3">
                  <c:v>45017</c:v>
                </c:pt>
                <c:pt idx="4">
                  <c:v>45047</c:v>
                </c:pt>
                <c:pt idx="5">
                  <c:v>45078</c:v>
                </c:pt>
                <c:pt idx="6">
                  <c:v>45108</c:v>
                </c:pt>
                <c:pt idx="7">
                  <c:v>45139</c:v>
                </c:pt>
                <c:pt idx="8">
                  <c:v>45170</c:v>
                </c:pt>
              </c:numCache>
            </c:numRef>
          </c:cat>
          <c:val>
            <c:numRef>
              <c:f>'Pivot Tables'!$M$3:$M$11</c:f>
              <c:numCache>
                <c:formatCode>_-* #,##0_-;\-* #,##0_-;_-* "-"??_-;_-@</c:formatCode>
                <c:ptCount val="9"/>
                <c:pt idx="0">
                  <c:v>300</c:v>
                </c:pt>
                <c:pt idx="1">
                  <c:v>310</c:v>
                </c:pt>
                <c:pt idx="2">
                  <c:v>300</c:v>
                </c:pt>
                <c:pt idx="3">
                  <c:v>700</c:v>
                </c:pt>
                <c:pt idx="4">
                  <c:v>650</c:v>
                </c:pt>
                <c:pt idx="5">
                  <c:v>1600</c:v>
                </c:pt>
                <c:pt idx="6">
                  <c:v>1800</c:v>
                </c:pt>
                <c:pt idx="7">
                  <c:v>1700</c:v>
                </c:pt>
                <c:pt idx="8">
                  <c:v>2000</c:v>
                </c:pt>
              </c:numCache>
            </c:numRef>
          </c:val>
          <c:smooth val="1"/>
          <c:extLst>
            <c:ext xmlns:c16="http://schemas.microsoft.com/office/drawing/2014/chart" uri="{C3380CC4-5D6E-409C-BE32-E72D297353CC}">
              <c16:uniqueId val="{00000000-31DF-4D68-BBFF-9E852F88C35A}"/>
            </c:ext>
          </c:extLst>
        </c:ser>
        <c:dLbls>
          <c:dLblPos val="t"/>
          <c:showLegendKey val="0"/>
          <c:showVal val="1"/>
          <c:showCatName val="0"/>
          <c:showSerName val="0"/>
          <c:showPercent val="0"/>
          <c:showBubbleSize val="0"/>
        </c:dLbls>
        <c:marker val="1"/>
        <c:smooth val="0"/>
        <c:axId val="96077552"/>
        <c:axId val="96080432"/>
      </c:lineChart>
      <c:dateAx>
        <c:axId val="9607755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80432"/>
        <c:crosses val="autoZero"/>
        <c:auto val="1"/>
        <c:lblOffset val="100"/>
        <c:baseTimeUnit val="months"/>
      </c:dateAx>
      <c:valAx>
        <c:axId val="9608043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7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21333750248728"/>
          <c:y val="7.407407407407407E-2"/>
          <c:w val="0.82718746348042238"/>
          <c:h val="0.84204505686789155"/>
        </c:manualLayout>
      </c:layout>
      <c:barChart>
        <c:barDir val="bar"/>
        <c:grouping val="clustered"/>
        <c:varyColors val="0"/>
        <c:ser>
          <c:idx val="0"/>
          <c:order val="0"/>
          <c:tx>
            <c:strRef>
              <c:f>'Pivot Tables'!$P$2</c:f>
              <c:strCache>
                <c:ptCount val="1"/>
                <c:pt idx="0">
                  <c:v>Sum of Profit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Tables'!$O$3:$O$9</c:f>
              <c:strCache>
                <c:ptCount val="7"/>
                <c:pt idx="0">
                  <c:v>Argentina</c:v>
                </c:pt>
                <c:pt idx="1">
                  <c:v>Brazil</c:v>
                </c:pt>
                <c:pt idx="2">
                  <c:v>Chicaco</c:v>
                </c:pt>
                <c:pt idx="3">
                  <c:v>Chile</c:v>
                </c:pt>
                <c:pt idx="4">
                  <c:v>Columbia</c:v>
                </c:pt>
                <c:pt idx="5">
                  <c:v>Los Angeles</c:v>
                </c:pt>
                <c:pt idx="6">
                  <c:v>Peru</c:v>
                </c:pt>
              </c:strCache>
            </c:strRef>
          </c:cat>
          <c:val>
            <c:numRef>
              <c:f>'Pivot Tables'!$P$3:$P$9</c:f>
              <c:numCache>
                <c:formatCode>_-* #,##0_-;\-* #,##0_-;_-* "-"??_-;_-@</c:formatCode>
                <c:ptCount val="7"/>
                <c:pt idx="0">
                  <c:v>126081</c:v>
                </c:pt>
                <c:pt idx="1">
                  <c:v>129875</c:v>
                </c:pt>
                <c:pt idx="2">
                  <c:v>126793</c:v>
                </c:pt>
                <c:pt idx="3">
                  <c:v>128833</c:v>
                </c:pt>
                <c:pt idx="4">
                  <c:v>125980</c:v>
                </c:pt>
                <c:pt idx="5">
                  <c:v>126209</c:v>
                </c:pt>
                <c:pt idx="6">
                  <c:v>127340</c:v>
                </c:pt>
              </c:numCache>
            </c:numRef>
          </c:val>
          <c:extLst>
            <c:ext xmlns:c16="http://schemas.microsoft.com/office/drawing/2014/chart" uri="{C3380CC4-5D6E-409C-BE32-E72D297353CC}">
              <c16:uniqueId val="{00000000-2FFB-432F-8DF2-69AB91F579A2}"/>
            </c:ext>
          </c:extLst>
        </c:ser>
        <c:dLbls>
          <c:dLblPos val="outEnd"/>
          <c:showLegendKey val="0"/>
          <c:showVal val="1"/>
          <c:showCatName val="0"/>
          <c:showSerName val="0"/>
          <c:showPercent val="0"/>
          <c:showBubbleSize val="0"/>
        </c:dLbls>
        <c:gapWidth val="30"/>
        <c:axId val="2105778304"/>
        <c:axId val="2105779744"/>
      </c:barChart>
      <c:catAx>
        <c:axId val="21057783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779744"/>
        <c:crosses val="autoZero"/>
        <c:auto val="1"/>
        <c:lblAlgn val="ctr"/>
        <c:lblOffset val="100"/>
        <c:noMultiLvlLbl val="0"/>
      </c:catAx>
      <c:valAx>
        <c:axId val="2105779744"/>
        <c:scaling>
          <c:orientation val="minMax"/>
        </c:scaling>
        <c:delete val="1"/>
        <c:axPos val="b"/>
        <c:majorGridlines>
          <c:spPr>
            <a:ln w="9525" cap="flat" cmpd="sng" algn="ctr">
              <a:solidFill>
                <a:schemeClr val="tx1">
                  <a:lumMod val="15000"/>
                  <a:lumOff val="85000"/>
                </a:schemeClr>
              </a:solidFill>
              <a:round/>
            </a:ln>
            <a:effectLst/>
          </c:spPr>
        </c:majorGridlines>
        <c:numFmt formatCode="_-* #,##0_-;\-* #,##0_-;_-* &quot;-&quot;??_-;_-@" sourceLinked="1"/>
        <c:majorTickMark val="out"/>
        <c:minorTickMark val="none"/>
        <c:tickLblPos val="nextTo"/>
        <c:crossAx val="21057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30480</xdr:rowOff>
    </xdr:from>
    <xdr:to>
      <xdr:col>2</xdr:col>
      <xdr:colOff>327660</xdr:colOff>
      <xdr:row>11</xdr:row>
      <xdr:rowOff>53340</xdr:rowOff>
    </xdr:to>
    <xdr:sp macro="" textlink="">
      <xdr:nvSpPr>
        <xdr:cNvPr id="2" name="Rectangle 1">
          <a:extLst>
            <a:ext uri="{FF2B5EF4-FFF2-40B4-BE49-F238E27FC236}">
              <a16:creationId xmlns:a16="http://schemas.microsoft.com/office/drawing/2014/main" id="{6B541B2C-83A9-550B-3FE3-41D2112B82BF}"/>
            </a:ext>
          </a:extLst>
        </xdr:cNvPr>
        <xdr:cNvSpPr/>
      </xdr:nvSpPr>
      <xdr:spPr>
        <a:xfrm>
          <a:off x="38100" y="30480"/>
          <a:ext cx="1508760" cy="203454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solidFill>
                <a:sysClr val="windowText" lastClr="000000"/>
              </a:solidFill>
            </a:rPr>
            <a:t>FILTER PER MONTH</a:t>
          </a:r>
        </a:p>
      </xdr:txBody>
    </xdr:sp>
    <xdr:clientData/>
  </xdr:twoCellAnchor>
  <xdr:twoCellAnchor>
    <xdr:from>
      <xdr:col>0</xdr:col>
      <xdr:colOff>30480</xdr:colOff>
      <xdr:row>11</xdr:row>
      <xdr:rowOff>91440</xdr:rowOff>
    </xdr:from>
    <xdr:to>
      <xdr:col>2</xdr:col>
      <xdr:colOff>320040</xdr:colOff>
      <xdr:row>21</xdr:row>
      <xdr:rowOff>167640</xdr:rowOff>
    </xdr:to>
    <xdr:sp macro="" textlink="">
      <xdr:nvSpPr>
        <xdr:cNvPr id="3" name="Rectangle 2">
          <a:extLst>
            <a:ext uri="{FF2B5EF4-FFF2-40B4-BE49-F238E27FC236}">
              <a16:creationId xmlns:a16="http://schemas.microsoft.com/office/drawing/2014/main" id="{7435FFF3-4BFA-4A86-AB8F-5D7C6B6FC73A}"/>
            </a:ext>
          </a:extLst>
        </xdr:cNvPr>
        <xdr:cNvSpPr/>
      </xdr:nvSpPr>
      <xdr:spPr>
        <a:xfrm>
          <a:off x="30480" y="2103120"/>
          <a:ext cx="1508760" cy="190500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solidFill>
                <a:sysClr val="windowText" lastClr="000000"/>
              </a:solidFill>
            </a:rPr>
            <a:t> FILER PER REGION</a:t>
          </a:r>
        </a:p>
      </xdr:txBody>
    </xdr:sp>
    <xdr:clientData/>
  </xdr:twoCellAnchor>
  <xdr:twoCellAnchor>
    <xdr:from>
      <xdr:col>0</xdr:col>
      <xdr:colOff>22860</xdr:colOff>
      <xdr:row>22</xdr:row>
      <xdr:rowOff>30480</xdr:rowOff>
    </xdr:from>
    <xdr:to>
      <xdr:col>2</xdr:col>
      <xdr:colOff>312420</xdr:colOff>
      <xdr:row>27</xdr:row>
      <xdr:rowOff>0</xdr:rowOff>
    </xdr:to>
    <xdr:sp macro="" textlink="">
      <xdr:nvSpPr>
        <xdr:cNvPr id="4" name="Rectangle 3">
          <a:extLst>
            <a:ext uri="{FF2B5EF4-FFF2-40B4-BE49-F238E27FC236}">
              <a16:creationId xmlns:a16="http://schemas.microsoft.com/office/drawing/2014/main" id="{68AFDD2E-AE94-4A15-9536-D7BF655D96FB}"/>
            </a:ext>
          </a:extLst>
        </xdr:cNvPr>
        <xdr:cNvSpPr/>
      </xdr:nvSpPr>
      <xdr:spPr>
        <a:xfrm>
          <a:off x="22860" y="4053840"/>
          <a:ext cx="1508760" cy="88392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solidFill>
                <a:sysClr val="windowText" lastClr="000000"/>
              </a:solidFill>
            </a:rPr>
            <a:t> FILTER</a:t>
          </a:r>
          <a:r>
            <a:rPr lang="en-IN" sz="1100" kern="1200" baseline="0">
              <a:solidFill>
                <a:sysClr val="windowText" lastClr="000000"/>
              </a:solidFill>
            </a:rPr>
            <a:t> PER QUARTER</a:t>
          </a:r>
          <a:endParaRPr lang="en-IN" sz="1100" kern="1200">
            <a:solidFill>
              <a:sysClr val="windowText" lastClr="000000"/>
            </a:solidFill>
          </a:endParaRPr>
        </a:p>
      </xdr:txBody>
    </xdr:sp>
    <xdr:clientData/>
  </xdr:twoCellAnchor>
  <xdr:twoCellAnchor>
    <xdr:from>
      <xdr:col>2</xdr:col>
      <xdr:colOff>358140</xdr:colOff>
      <xdr:row>0</xdr:row>
      <xdr:rowOff>38100</xdr:rowOff>
    </xdr:from>
    <xdr:to>
      <xdr:col>23</xdr:col>
      <xdr:colOff>15240</xdr:colOff>
      <xdr:row>27</xdr:row>
      <xdr:rowOff>7620</xdr:rowOff>
    </xdr:to>
    <xdr:sp macro="" textlink="">
      <xdr:nvSpPr>
        <xdr:cNvPr id="5" name="Rectangle 4">
          <a:extLst>
            <a:ext uri="{FF2B5EF4-FFF2-40B4-BE49-F238E27FC236}">
              <a16:creationId xmlns:a16="http://schemas.microsoft.com/office/drawing/2014/main" id="{1D787BEA-5794-48B7-A826-EF2D549379E9}"/>
            </a:ext>
          </a:extLst>
        </xdr:cNvPr>
        <xdr:cNvSpPr/>
      </xdr:nvSpPr>
      <xdr:spPr>
        <a:xfrm>
          <a:off x="1577340" y="38100"/>
          <a:ext cx="12458700" cy="4907280"/>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solidFill>
              <a:sysClr val="windowText" lastClr="000000"/>
            </a:solidFill>
          </a:endParaRPr>
        </a:p>
      </xdr:txBody>
    </xdr:sp>
    <xdr:clientData/>
  </xdr:twoCellAnchor>
  <xdr:twoCellAnchor>
    <xdr:from>
      <xdr:col>2</xdr:col>
      <xdr:colOff>434340</xdr:colOff>
      <xdr:row>0</xdr:row>
      <xdr:rowOff>76200</xdr:rowOff>
    </xdr:from>
    <xdr:to>
      <xdr:col>22</xdr:col>
      <xdr:colOff>472440</xdr:colOff>
      <xdr:row>5</xdr:row>
      <xdr:rowOff>99060</xdr:rowOff>
    </xdr:to>
    <xdr:sp macro="" textlink="">
      <xdr:nvSpPr>
        <xdr:cNvPr id="8" name="Rectangle: Rounded Corners 7">
          <a:extLst>
            <a:ext uri="{FF2B5EF4-FFF2-40B4-BE49-F238E27FC236}">
              <a16:creationId xmlns:a16="http://schemas.microsoft.com/office/drawing/2014/main" id="{A7E303F6-7F65-EDE7-DDEA-3A181080118A}"/>
            </a:ext>
          </a:extLst>
        </xdr:cNvPr>
        <xdr:cNvSpPr/>
      </xdr:nvSpPr>
      <xdr:spPr>
        <a:xfrm>
          <a:off x="1653540" y="76200"/>
          <a:ext cx="12230100" cy="937260"/>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6000" kern="1200">
              <a:solidFill>
                <a:srgbClr val="002060"/>
              </a:solidFill>
              <a:latin typeface="Times New Roman" panose="02020603050405020304" pitchFamily="18" charset="0"/>
              <a:cs typeface="Times New Roman" panose="02020603050405020304" pitchFamily="18" charset="0"/>
            </a:rPr>
            <a:t>SALES DASHBOARD</a:t>
          </a:r>
        </a:p>
      </xdr:txBody>
    </xdr:sp>
    <xdr:clientData/>
  </xdr:twoCellAnchor>
  <xdr:twoCellAnchor>
    <xdr:from>
      <xdr:col>2</xdr:col>
      <xdr:colOff>449580</xdr:colOff>
      <xdr:row>5</xdr:row>
      <xdr:rowOff>152400</xdr:rowOff>
    </xdr:from>
    <xdr:to>
      <xdr:col>9</xdr:col>
      <xdr:colOff>228600</xdr:colOff>
      <xdr:row>10</xdr:row>
      <xdr:rowOff>175260</xdr:rowOff>
    </xdr:to>
    <xdr:sp macro="" textlink="">
      <xdr:nvSpPr>
        <xdr:cNvPr id="9" name="Rectangle: Rounded Corners 8">
          <a:extLst>
            <a:ext uri="{FF2B5EF4-FFF2-40B4-BE49-F238E27FC236}">
              <a16:creationId xmlns:a16="http://schemas.microsoft.com/office/drawing/2014/main" id="{4383196E-D31E-4AE8-83B4-FD4DE66DE872}"/>
            </a:ext>
          </a:extLst>
        </xdr:cNvPr>
        <xdr:cNvSpPr/>
      </xdr:nvSpPr>
      <xdr:spPr>
        <a:xfrm>
          <a:off x="1668780" y="1066800"/>
          <a:ext cx="4046220" cy="937260"/>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ysClr val="windowText" lastClr="000000"/>
              </a:solidFill>
              <a:effectLst/>
              <a:latin typeface="+mn-lt"/>
              <a:ea typeface="+mn-ea"/>
              <a:cs typeface="+mn-cs"/>
            </a:rPr>
            <a:t> SALES</a:t>
          </a:r>
          <a:endParaRPr lang="en-IN">
            <a:solidFill>
              <a:sysClr val="windowText" lastClr="000000"/>
            </a:solidFill>
            <a:effectLst/>
          </a:endParaRPr>
        </a:p>
        <a:p>
          <a:pPr algn="l"/>
          <a:endParaRPr lang="en-IN" sz="1100" kern="1200">
            <a:solidFill>
              <a:sysClr val="windowText" lastClr="000000"/>
            </a:solidFill>
          </a:endParaRPr>
        </a:p>
      </xdr:txBody>
    </xdr:sp>
    <xdr:clientData/>
  </xdr:twoCellAnchor>
  <xdr:twoCellAnchor>
    <xdr:from>
      <xdr:col>9</xdr:col>
      <xdr:colOff>266700</xdr:colOff>
      <xdr:row>5</xdr:row>
      <xdr:rowOff>144780</xdr:rowOff>
    </xdr:from>
    <xdr:to>
      <xdr:col>16</xdr:col>
      <xdr:colOff>53340</xdr:colOff>
      <xdr:row>10</xdr:row>
      <xdr:rowOff>167640</xdr:rowOff>
    </xdr:to>
    <xdr:sp macro="" textlink="">
      <xdr:nvSpPr>
        <xdr:cNvPr id="10" name="Rectangle: Rounded Corners 9">
          <a:extLst>
            <a:ext uri="{FF2B5EF4-FFF2-40B4-BE49-F238E27FC236}">
              <a16:creationId xmlns:a16="http://schemas.microsoft.com/office/drawing/2014/main" id="{928FD0D4-7C18-4752-A115-E0C68851B4E3}"/>
            </a:ext>
          </a:extLst>
        </xdr:cNvPr>
        <xdr:cNvSpPr/>
      </xdr:nvSpPr>
      <xdr:spPr>
        <a:xfrm>
          <a:off x="5753100" y="1059180"/>
          <a:ext cx="4053840" cy="937260"/>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solidFill>
                <a:sysClr val="windowText" lastClr="000000"/>
              </a:solidFill>
            </a:rPr>
            <a:t>PROFIT</a:t>
          </a:r>
        </a:p>
      </xdr:txBody>
    </xdr:sp>
    <xdr:clientData/>
  </xdr:twoCellAnchor>
  <xdr:twoCellAnchor>
    <xdr:from>
      <xdr:col>16</xdr:col>
      <xdr:colOff>91440</xdr:colOff>
      <xdr:row>5</xdr:row>
      <xdr:rowOff>137160</xdr:rowOff>
    </xdr:from>
    <xdr:to>
      <xdr:col>22</xdr:col>
      <xdr:colOff>480060</xdr:colOff>
      <xdr:row>10</xdr:row>
      <xdr:rowOff>160020</xdr:rowOff>
    </xdr:to>
    <xdr:sp macro="" textlink="">
      <xdr:nvSpPr>
        <xdr:cNvPr id="11" name="Rectangle: Rounded Corners 10">
          <a:extLst>
            <a:ext uri="{FF2B5EF4-FFF2-40B4-BE49-F238E27FC236}">
              <a16:creationId xmlns:a16="http://schemas.microsoft.com/office/drawing/2014/main" id="{826BB529-4B0E-4B65-8999-ACE8AF09A660}"/>
            </a:ext>
          </a:extLst>
        </xdr:cNvPr>
        <xdr:cNvSpPr/>
      </xdr:nvSpPr>
      <xdr:spPr>
        <a:xfrm>
          <a:off x="9845040" y="1051560"/>
          <a:ext cx="4046220" cy="937260"/>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solidFill>
                <a:sysClr val="windowText" lastClr="000000"/>
              </a:solidFill>
            </a:rPr>
            <a:t>NUMBER OF CUSTOMERS</a:t>
          </a:r>
        </a:p>
      </xdr:txBody>
    </xdr:sp>
    <xdr:clientData/>
  </xdr:twoCellAnchor>
  <xdr:twoCellAnchor>
    <xdr:from>
      <xdr:col>2</xdr:col>
      <xdr:colOff>403860</xdr:colOff>
      <xdr:row>11</xdr:row>
      <xdr:rowOff>38100</xdr:rowOff>
    </xdr:from>
    <xdr:to>
      <xdr:col>11</xdr:col>
      <xdr:colOff>525780</xdr:colOff>
      <xdr:row>26</xdr:row>
      <xdr:rowOff>114300</xdr:rowOff>
    </xdr:to>
    <xdr:sp macro="" textlink="">
      <xdr:nvSpPr>
        <xdr:cNvPr id="12" name="Rectangle 11">
          <a:extLst>
            <a:ext uri="{FF2B5EF4-FFF2-40B4-BE49-F238E27FC236}">
              <a16:creationId xmlns:a16="http://schemas.microsoft.com/office/drawing/2014/main" id="{5D17187E-3207-4CD3-AC03-471B8E5EA4ED}"/>
            </a:ext>
          </a:extLst>
        </xdr:cNvPr>
        <xdr:cNvSpPr/>
      </xdr:nvSpPr>
      <xdr:spPr>
        <a:xfrm>
          <a:off x="1623060" y="2049780"/>
          <a:ext cx="5608320" cy="281940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solidFill>
                <a:sysClr val="windowText" lastClr="000000"/>
              </a:solidFill>
            </a:rPr>
            <a:t>SALES</a:t>
          </a:r>
          <a:r>
            <a:rPr lang="en-IN" sz="1100" kern="1200" baseline="0">
              <a:solidFill>
                <a:sysClr val="windowText" lastClr="000000"/>
              </a:solidFill>
            </a:rPr>
            <a:t> PER MONTH	</a:t>
          </a:r>
          <a:endParaRPr lang="en-IN" sz="1100" kern="1200">
            <a:solidFill>
              <a:sysClr val="windowText" lastClr="000000"/>
            </a:solidFill>
          </a:endParaRPr>
        </a:p>
      </xdr:txBody>
    </xdr:sp>
    <xdr:clientData/>
  </xdr:twoCellAnchor>
  <xdr:twoCellAnchor>
    <xdr:from>
      <xdr:col>12</xdr:col>
      <xdr:colOff>7620</xdr:colOff>
      <xdr:row>11</xdr:row>
      <xdr:rowOff>38100</xdr:rowOff>
    </xdr:from>
    <xdr:to>
      <xdr:col>22</xdr:col>
      <xdr:colOff>472440</xdr:colOff>
      <xdr:row>18</xdr:row>
      <xdr:rowOff>114300</xdr:rowOff>
    </xdr:to>
    <xdr:sp macro="" textlink="">
      <xdr:nvSpPr>
        <xdr:cNvPr id="13" name="Rectangle 12">
          <a:extLst>
            <a:ext uri="{FF2B5EF4-FFF2-40B4-BE49-F238E27FC236}">
              <a16:creationId xmlns:a16="http://schemas.microsoft.com/office/drawing/2014/main" id="{44E8FE62-80AE-4D35-9847-741FFA27D25F}"/>
            </a:ext>
          </a:extLst>
        </xdr:cNvPr>
        <xdr:cNvSpPr/>
      </xdr:nvSpPr>
      <xdr:spPr>
        <a:xfrm>
          <a:off x="7322820" y="2049780"/>
          <a:ext cx="6560820" cy="135636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solidFill>
                <a:sysClr val="windowText" lastClr="000000"/>
              </a:solidFill>
            </a:rPr>
            <a:t> CUSTOMERS PER MONTH</a:t>
          </a:r>
        </a:p>
      </xdr:txBody>
    </xdr:sp>
    <xdr:clientData/>
  </xdr:twoCellAnchor>
  <xdr:twoCellAnchor>
    <xdr:from>
      <xdr:col>12</xdr:col>
      <xdr:colOff>0</xdr:colOff>
      <xdr:row>19</xdr:row>
      <xdr:rowOff>22860</xdr:rowOff>
    </xdr:from>
    <xdr:to>
      <xdr:col>22</xdr:col>
      <xdr:colOff>464820</xdr:colOff>
      <xdr:row>26</xdr:row>
      <xdr:rowOff>99060</xdr:rowOff>
    </xdr:to>
    <xdr:sp macro="" textlink="">
      <xdr:nvSpPr>
        <xdr:cNvPr id="14" name="Rectangle 13">
          <a:extLst>
            <a:ext uri="{FF2B5EF4-FFF2-40B4-BE49-F238E27FC236}">
              <a16:creationId xmlns:a16="http://schemas.microsoft.com/office/drawing/2014/main" id="{D8451783-1A9C-4655-BA4C-B3DC8E6A813E}"/>
            </a:ext>
          </a:extLst>
        </xdr:cNvPr>
        <xdr:cNvSpPr/>
      </xdr:nvSpPr>
      <xdr:spPr>
        <a:xfrm>
          <a:off x="7315200" y="3497580"/>
          <a:ext cx="6560820" cy="1356360"/>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solidFill>
                <a:sysClr val="windowText" lastClr="000000"/>
              </a:solidFill>
            </a:rPr>
            <a:t> TOTAL</a:t>
          </a:r>
          <a:r>
            <a:rPr lang="en-IN" sz="1100" kern="1200" baseline="0">
              <a:solidFill>
                <a:sysClr val="windowText" lastClr="000000"/>
              </a:solidFill>
            </a:rPr>
            <a:t> PROFIT PER REGION</a:t>
          </a:r>
          <a:endParaRPr lang="en-IN" sz="1100" kern="1200">
            <a:solidFill>
              <a:sysClr val="windowText" lastClr="000000"/>
            </a:solidFill>
          </a:endParaRPr>
        </a:p>
      </xdr:txBody>
    </xdr:sp>
    <xdr:clientData/>
  </xdr:twoCellAnchor>
  <xdr:twoCellAnchor>
    <xdr:from>
      <xdr:col>2</xdr:col>
      <xdr:colOff>548640</xdr:colOff>
      <xdr:row>7</xdr:row>
      <xdr:rowOff>45720</xdr:rowOff>
    </xdr:from>
    <xdr:to>
      <xdr:col>6</xdr:col>
      <xdr:colOff>556260</xdr:colOff>
      <xdr:row>10</xdr:row>
      <xdr:rowOff>129540</xdr:rowOff>
    </xdr:to>
    <xdr:sp macro="" textlink="'Pivot Tables'!E3">
      <xdr:nvSpPr>
        <xdr:cNvPr id="15" name="TextBox 14">
          <a:extLst>
            <a:ext uri="{FF2B5EF4-FFF2-40B4-BE49-F238E27FC236}">
              <a16:creationId xmlns:a16="http://schemas.microsoft.com/office/drawing/2014/main" id="{E6F6873B-E466-CC0B-9BD8-362C61C46FE8}"/>
            </a:ext>
          </a:extLst>
        </xdr:cNvPr>
        <xdr:cNvSpPr txBox="1"/>
      </xdr:nvSpPr>
      <xdr:spPr>
        <a:xfrm>
          <a:off x="1767840" y="1325880"/>
          <a:ext cx="2446020" cy="632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15F7E9-E019-4079-9594-44F031E4C69D}" type="TxLink">
            <a:rPr lang="en-US" sz="3600" b="1" i="0" u="none" strike="noStrike" kern="1200">
              <a:solidFill>
                <a:srgbClr val="002060"/>
              </a:solidFill>
              <a:latin typeface="Calibri"/>
              <a:ea typeface="Calibri"/>
              <a:cs typeface="Calibri"/>
            </a:rPr>
            <a:pPr algn="ctr"/>
            <a:t>$7,54,941 </a:t>
          </a:fld>
          <a:endParaRPr lang="en-US" sz="3600" b="1" kern="1200">
            <a:solidFill>
              <a:srgbClr val="002060"/>
            </a:solidFill>
          </a:endParaRPr>
        </a:p>
      </xdr:txBody>
    </xdr:sp>
    <xdr:clientData/>
  </xdr:twoCellAnchor>
  <xdr:twoCellAnchor>
    <xdr:from>
      <xdr:col>16</xdr:col>
      <xdr:colOff>198120</xdr:colOff>
      <xdr:row>7</xdr:row>
      <xdr:rowOff>45720</xdr:rowOff>
    </xdr:from>
    <xdr:to>
      <xdr:col>19</xdr:col>
      <xdr:colOff>38100</xdr:colOff>
      <xdr:row>10</xdr:row>
      <xdr:rowOff>106680</xdr:rowOff>
    </xdr:to>
    <xdr:sp macro="" textlink="'Pivot Tables'!E5">
      <xdr:nvSpPr>
        <xdr:cNvPr id="17" name="TextBox 16">
          <a:extLst>
            <a:ext uri="{FF2B5EF4-FFF2-40B4-BE49-F238E27FC236}">
              <a16:creationId xmlns:a16="http://schemas.microsoft.com/office/drawing/2014/main" id="{356F9F86-0E30-45D7-9BBE-E35F10766B35}"/>
            </a:ext>
          </a:extLst>
        </xdr:cNvPr>
        <xdr:cNvSpPr txBox="1"/>
      </xdr:nvSpPr>
      <xdr:spPr>
        <a:xfrm>
          <a:off x="9951720" y="1325880"/>
          <a:ext cx="1668780"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B9E436-1847-42DD-8E3A-C3DD22A47E0A}" type="TxLink">
            <a:rPr lang="en-US" sz="3600" b="1" i="0" u="none" strike="noStrike" kern="1200">
              <a:solidFill>
                <a:srgbClr val="002060"/>
              </a:solidFill>
              <a:latin typeface="Calibri"/>
              <a:ea typeface="Calibri"/>
              <a:cs typeface="Calibri"/>
            </a:rPr>
            <a:pPr algn="ctr"/>
            <a:t> 9,360 </a:t>
          </a:fld>
          <a:endParaRPr lang="en-US" sz="3600" b="1" kern="1200">
            <a:solidFill>
              <a:srgbClr val="002060"/>
            </a:solidFill>
          </a:endParaRPr>
        </a:p>
      </xdr:txBody>
    </xdr:sp>
    <xdr:clientData/>
  </xdr:twoCellAnchor>
  <xdr:twoCellAnchor>
    <xdr:from>
      <xdr:col>9</xdr:col>
      <xdr:colOff>373380</xdr:colOff>
      <xdr:row>7</xdr:row>
      <xdr:rowOff>53340</xdr:rowOff>
    </xdr:from>
    <xdr:to>
      <xdr:col>13</xdr:col>
      <xdr:colOff>548640</xdr:colOff>
      <xdr:row>10</xdr:row>
      <xdr:rowOff>137160</xdr:rowOff>
    </xdr:to>
    <xdr:sp macro="" textlink="'Pivot Tables'!E4">
      <xdr:nvSpPr>
        <xdr:cNvPr id="16" name="TextBox 15">
          <a:extLst>
            <a:ext uri="{FF2B5EF4-FFF2-40B4-BE49-F238E27FC236}">
              <a16:creationId xmlns:a16="http://schemas.microsoft.com/office/drawing/2014/main" id="{7B2B5C22-5DD4-41A9-A0D9-58E4D289D472}"/>
            </a:ext>
          </a:extLst>
        </xdr:cNvPr>
        <xdr:cNvSpPr txBox="1"/>
      </xdr:nvSpPr>
      <xdr:spPr>
        <a:xfrm>
          <a:off x="5859780" y="1333500"/>
          <a:ext cx="2613660" cy="632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688F34F-0268-4928-B0A7-617C5A6AD9E2}" type="TxLink">
            <a:rPr lang="en-US" sz="3600" b="1" i="0" u="none" strike="noStrike" kern="1200">
              <a:solidFill>
                <a:srgbClr val="002060"/>
              </a:solidFill>
              <a:latin typeface="Calibri"/>
              <a:ea typeface="Calibri"/>
              <a:cs typeface="Calibri"/>
            </a:rPr>
            <a:pPr algn="ctr"/>
            <a:t>$8,91,111 </a:t>
          </a:fld>
          <a:endParaRPr lang="en-US" sz="3600" b="1" kern="1200">
            <a:solidFill>
              <a:srgbClr val="002060"/>
            </a:solidFill>
          </a:endParaRPr>
        </a:p>
      </xdr:txBody>
    </xdr:sp>
    <xdr:clientData/>
  </xdr:twoCellAnchor>
  <xdr:twoCellAnchor>
    <xdr:from>
      <xdr:col>7</xdr:col>
      <xdr:colOff>99060</xdr:colOff>
      <xdr:row>6</xdr:row>
      <xdr:rowOff>38100</xdr:rowOff>
    </xdr:from>
    <xdr:to>
      <xdr:col>8</xdr:col>
      <xdr:colOff>434340</xdr:colOff>
      <xdr:row>10</xdr:row>
      <xdr:rowOff>121920</xdr:rowOff>
    </xdr:to>
    <xdr:graphicFrame macro="">
      <xdr:nvGraphicFramePr>
        <xdr:cNvPr id="19" name="Chart 18">
          <a:extLst>
            <a:ext uri="{FF2B5EF4-FFF2-40B4-BE49-F238E27FC236}">
              <a16:creationId xmlns:a16="http://schemas.microsoft.com/office/drawing/2014/main" id="{78797821-0FDE-406E-8E21-345B13EB47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38100</xdr:colOff>
      <xdr:row>5</xdr:row>
      <xdr:rowOff>175260</xdr:rowOff>
    </xdr:from>
    <xdr:to>
      <xdr:col>15</xdr:col>
      <xdr:colOff>411480</xdr:colOff>
      <xdr:row>10</xdr:row>
      <xdr:rowOff>129540</xdr:rowOff>
    </xdr:to>
    <xdr:graphicFrame macro="">
      <xdr:nvGraphicFramePr>
        <xdr:cNvPr id="21" name="Chart 20">
          <a:extLst>
            <a:ext uri="{FF2B5EF4-FFF2-40B4-BE49-F238E27FC236}">
              <a16:creationId xmlns:a16="http://schemas.microsoft.com/office/drawing/2014/main" id="{EEF92B88-387D-431C-B105-770521EC1A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289560</xdr:colOff>
      <xdr:row>5</xdr:row>
      <xdr:rowOff>160020</xdr:rowOff>
    </xdr:from>
    <xdr:to>
      <xdr:col>21</xdr:col>
      <xdr:colOff>274320</xdr:colOff>
      <xdr:row>10</xdr:row>
      <xdr:rowOff>137160</xdr:rowOff>
    </xdr:to>
    <xdr:graphicFrame macro="">
      <xdr:nvGraphicFramePr>
        <xdr:cNvPr id="22" name="Chart 21">
          <a:extLst>
            <a:ext uri="{FF2B5EF4-FFF2-40B4-BE49-F238E27FC236}">
              <a16:creationId xmlns:a16="http://schemas.microsoft.com/office/drawing/2014/main" id="{BA26A74B-E988-472B-806D-9E6939FAB2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480060</xdr:colOff>
      <xdr:row>12</xdr:row>
      <xdr:rowOff>121920</xdr:rowOff>
    </xdr:from>
    <xdr:to>
      <xdr:col>11</xdr:col>
      <xdr:colOff>441960</xdr:colOff>
      <xdr:row>26</xdr:row>
      <xdr:rowOff>53340</xdr:rowOff>
    </xdr:to>
    <xdr:graphicFrame macro="">
      <xdr:nvGraphicFramePr>
        <xdr:cNvPr id="23" name="Chart 22">
          <a:extLst>
            <a:ext uri="{FF2B5EF4-FFF2-40B4-BE49-F238E27FC236}">
              <a16:creationId xmlns:a16="http://schemas.microsoft.com/office/drawing/2014/main" id="{F7687AC3-0FAC-45F6-9A88-3F30B629C2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129540</xdr:colOff>
      <xdr:row>12</xdr:row>
      <xdr:rowOff>83820</xdr:rowOff>
    </xdr:from>
    <xdr:to>
      <xdr:col>22</xdr:col>
      <xdr:colOff>342900</xdr:colOff>
      <xdr:row>18</xdr:row>
      <xdr:rowOff>53340</xdr:rowOff>
    </xdr:to>
    <xdr:graphicFrame macro="">
      <xdr:nvGraphicFramePr>
        <xdr:cNvPr id="24" name="Chart 23">
          <a:extLst>
            <a:ext uri="{FF2B5EF4-FFF2-40B4-BE49-F238E27FC236}">
              <a16:creationId xmlns:a16="http://schemas.microsoft.com/office/drawing/2014/main" id="{9F9A58FF-D260-4E5E-8667-2B5580966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121920</xdr:colOff>
      <xdr:row>20</xdr:row>
      <xdr:rowOff>60960</xdr:rowOff>
    </xdr:from>
    <xdr:to>
      <xdr:col>22</xdr:col>
      <xdr:colOff>388620</xdr:colOff>
      <xdr:row>26</xdr:row>
      <xdr:rowOff>15240</xdr:rowOff>
    </xdr:to>
    <xdr:graphicFrame macro="">
      <xdr:nvGraphicFramePr>
        <xdr:cNvPr id="25" name="Chart 24">
          <a:extLst>
            <a:ext uri="{FF2B5EF4-FFF2-40B4-BE49-F238E27FC236}">
              <a16:creationId xmlns:a16="http://schemas.microsoft.com/office/drawing/2014/main" id="{69E65923-7CDD-4F8B-8D2B-AB26128107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38100</xdr:colOff>
      <xdr:row>0</xdr:row>
      <xdr:rowOff>30481</xdr:rowOff>
    </xdr:from>
    <xdr:to>
      <xdr:col>2</xdr:col>
      <xdr:colOff>317500</xdr:colOff>
      <xdr:row>11</xdr:row>
      <xdr:rowOff>21167</xdr:rowOff>
    </xdr:to>
    <mc:AlternateContent xmlns:mc="http://schemas.openxmlformats.org/markup-compatibility/2006" xmlns:a14="http://schemas.microsoft.com/office/drawing/2010/main">
      <mc:Choice Requires="a14">
        <xdr:graphicFrame macro="">
          <xdr:nvGraphicFramePr>
            <xdr:cNvPr id="27" name="Months">
              <a:extLst>
                <a:ext uri="{FF2B5EF4-FFF2-40B4-BE49-F238E27FC236}">
                  <a16:creationId xmlns:a16="http://schemas.microsoft.com/office/drawing/2014/main" id="{CC56329C-3BC6-49A2-863A-57BBD6548967}"/>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38100" y="30481"/>
              <a:ext cx="1634067" cy="19697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11</xdr:row>
      <xdr:rowOff>124039</xdr:rowOff>
    </xdr:from>
    <xdr:to>
      <xdr:col>2</xdr:col>
      <xdr:colOff>306916</xdr:colOff>
      <xdr:row>21</xdr:row>
      <xdr:rowOff>148168</xdr:rowOff>
    </xdr:to>
    <mc:AlternateContent xmlns:mc="http://schemas.openxmlformats.org/markup-compatibility/2006" xmlns:a14="http://schemas.microsoft.com/office/drawing/2010/main">
      <mc:Choice Requires="a14">
        <xdr:graphicFrame macro="">
          <xdr:nvGraphicFramePr>
            <xdr:cNvPr id="28" name="Region">
              <a:extLst>
                <a:ext uri="{FF2B5EF4-FFF2-40B4-BE49-F238E27FC236}">
                  <a16:creationId xmlns:a16="http://schemas.microsoft.com/office/drawing/2014/main" id="{52A4E284-9510-4CBE-9DF4-9868176279F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0480" y="2103122"/>
              <a:ext cx="1631103" cy="18232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22</xdr:row>
      <xdr:rowOff>95673</xdr:rowOff>
    </xdr:from>
    <xdr:to>
      <xdr:col>2</xdr:col>
      <xdr:colOff>328083</xdr:colOff>
      <xdr:row>26</xdr:row>
      <xdr:rowOff>158750</xdr:rowOff>
    </xdr:to>
    <mc:AlternateContent xmlns:mc="http://schemas.openxmlformats.org/markup-compatibility/2006" xmlns:a14="http://schemas.microsoft.com/office/drawing/2010/main">
      <mc:Choice Requires="a14">
        <xdr:graphicFrame macro="">
          <xdr:nvGraphicFramePr>
            <xdr:cNvPr id="29" name="Quarter">
              <a:extLst>
                <a:ext uri="{FF2B5EF4-FFF2-40B4-BE49-F238E27FC236}">
                  <a16:creationId xmlns:a16="http://schemas.microsoft.com/office/drawing/2014/main" id="{27FB4674-FC53-4214-A1EA-4955BFE3BEDC}"/>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22860" y="4053840"/>
              <a:ext cx="1659890" cy="782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MAN SINGH" refreshedDate="45856.453399189813" createdVersion="7" refreshedVersion="7" minRefreshableVersion="3" recordCount="63" xr:uid="{9B1268E0-4CD4-4CAE-8B80-B9BFBA641EC7}">
  <cacheSource type="worksheet">
    <worksheetSource ref="A1:J64" sheet="Data"/>
  </cacheSource>
  <cacheFields count="11">
    <cacheField name="Month" numFmtId="17">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fieldGroup par="10" base="0">
        <rangePr groupBy="days" startDate="2023-01-01T00:00:00" endDate="2023-09-02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09-2023"/>
        </groupItems>
      </fieldGroup>
    </cacheField>
    <cacheField name="Region" numFmtId="0">
      <sharedItems count="7">
        <s v="Argentina"/>
        <s v="Brazil"/>
        <s v="Chicaco"/>
        <s v="Chile"/>
        <s v="Columbia"/>
        <s v="Los Angeles"/>
        <s v="Peru"/>
      </sharedItems>
    </cacheField>
    <cacheField name="Sales" numFmtId="164">
      <sharedItems containsSemiMixedTypes="0" containsString="0" containsNumber="1" minValue="1500" maxValue="18571.428571428572"/>
    </cacheField>
    <cacheField name="Profit" numFmtId="0">
      <sharedItems containsSemiMixedTypes="0" containsString="0" containsNumber="1" containsInteger="1" minValue="2000" maxValue="25000"/>
    </cacheField>
    <cacheField name="Target Sales" numFmtId="164">
      <sharedItems containsSemiMixedTypes="0" containsString="0" containsNumber="1" minValue="285.71428571428572" maxValue="5714.2857142857147"/>
    </cacheField>
    <cacheField name="Customers" numFmtId="0">
      <sharedItems containsSemiMixedTypes="0" containsString="0" containsNumber="1" containsInteger="1" minValue="15" maxValue="310"/>
    </cacheField>
    <cacheField name="Quarter" numFmtId="0">
      <sharedItems count="3">
        <s v="Quarter 1"/>
        <s v="Quarter 2"/>
        <s v="Quarter 3"/>
      </sharedItems>
    </cacheField>
    <cacheField name="Sales Completion Rate" numFmtId="9">
      <sharedItems containsSemiMixedTypes="0" containsString="0" containsNumber="1" minValue="0.7" maxValue="0.99"/>
    </cacheField>
    <cacheField name="Profit Completion Rate" numFmtId="9">
      <sharedItems containsSemiMixedTypes="0" containsString="0" containsNumber="1" minValue="0.7" maxValue="0.99"/>
    </cacheField>
    <cacheField name="Customer Completion Rate" numFmtId="9">
      <sharedItems containsSemiMixedTypes="0" containsString="0" containsNumber="1" minValue="0.7" maxValue="0.99"/>
    </cacheField>
    <cacheField name="Months" numFmtId="0" databaseField="0">
      <fieldGroup base="0">
        <rangePr groupBy="months" startDate="2023-01-01T00:00:00" endDate="2023-09-02T00:00:00"/>
        <groupItems count="14">
          <s v="&lt;01-01-2023"/>
          <s v="Jan"/>
          <s v="Feb"/>
          <s v="Mar"/>
          <s v="Apr"/>
          <s v="May"/>
          <s v="Jun"/>
          <s v="Jul"/>
          <s v="Aug"/>
          <s v="Sep"/>
          <s v="Oct"/>
          <s v="Nov"/>
          <s v="Dec"/>
          <s v="&gt;02-09-2023"/>
        </groupItems>
      </fieldGroup>
    </cacheField>
  </cacheFields>
  <extLst>
    <ext xmlns:x14="http://schemas.microsoft.com/office/spreadsheetml/2009/9/main" uri="{725AE2AE-9491-48be-B2B4-4EB974FC3084}">
      <x14:pivotCacheDefinition pivotCacheId="9169663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n v="5000"/>
    <n v="2581"/>
    <n v="2857.1428571428573"/>
    <n v="80"/>
    <x v="0"/>
    <n v="0.89"/>
    <n v="0.85"/>
    <n v="0.72"/>
  </r>
  <r>
    <x v="0"/>
    <x v="1"/>
    <n v="3500"/>
    <n v="3944"/>
    <n v="2857.1428571428573"/>
    <n v="30"/>
    <x v="0"/>
    <n v="0.94"/>
    <n v="0.95"/>
    <n v="0.86"/>
  </r>
  <r>
    <x v="0"/>
    <x v="2"/>
    <n v="1500"/>
    <n v="3293"/>
    <n v="2857.1428571428573"/>
    <n v="15"/>
    <x v="0"/>
    <n v="0.82"/>
    <n v="0.8"/>
    <n v="0.76"/>
  </r>
  <r>
    <x v="0"/>
    <x v="3"/>
    <n v="1500"/>
    <n v="2019"/>
    <n v="2857.1428571428573"/>
    <n v="40"/>
    <x v="0"/>
    <n v="0.79"/>
    <n v="0.79"/>
    <n v="0.79"/>
  </r>
  <r>
    <x v="0"/>
    <x v="4"/>
    <n v="6000"/>
    <n v="2980"/>
    <n v="2857.1428571428573"/>
    <n v="100"/>
    <x v="0"/>
    <n v="0.96"/>
    <n v="0.79"/>
    <n v="0.7"/>
  </r>
  <r>
    <x v="0"/>
    <x v="5"/>
    <n v="2500"/>
    <n v="2209"/>
    <n v="2857.1428571428573"/>
    <n v="15"/>
    <x v="0"/>
    <n v="0.79"/>
    <n v="0.79"/>
    <n v="0.77"/>
  </r>
  <r>
    <x v="0"/>
    <x v="6"/>
    <n v="10000"/>
    <n v="2440"/>
    <n v="2857.1428571428573"/>
    <n v="20"/>
    <x v="0"/>
    <n v="0.75"/>
    <n v="0.72"/>
    <n v="0.93"/>
  </r>
  <r>
    <x v="1"/>
    <x v="0"/>
    <n v="5000"/>
    <n v="2000"/>
    <n v="1428.5714285714287"/>
    <n v="90"/>
    <x v="0"/>
    <n v="0.92"/>
    <n v="0.99"/>
    <n v="0.74"/>
  </r>
  <r>
    <x v="1"/>
    <x v="1"/>
    <n v="15000"/>
    <n v="14431"/>
    <n v="1428.5714285714287"/>
    <n v="30"/>
    <x v="0"/>
    <n v="0.7"/>
    <n v="0.99"/>
    <n v="0.95"/>
  </r>
  <r>
    <x v="1"/>
    <x v="2"/>
    <n v="1500"/>
    <n v="3000"/>
    <n v="1428.5714285714287"/>
    <n v="15"/>
    <x v="0"/>
    <n v="0.91"/>
    <n v="0.98"/>
    <n v="0.89"/>
  </r>
  <r>
    <x v="1"/>
    <x v="3"/>
    <n v="3500"/>
    <n v="4000"/>
    <n v="1428.5714285714287"/>
    <n v="40"/>
    <x v="0"/>
    <n v="0.74"/>
    <n v="0.85"/>
    <n v="0.7"/>
  </r>
  <r>
    <x v="1"/>
    <x v="4"/>
    <n v="6000"/>
    <n v="2000"/>
    <n v="1428.5714285714287"/>
    <n v="100"/>
    <x v="0"/>
    <n v="0.9"/>
    <n v="0.9"/>
    <n v="0.72"/>
  </r>
  <r>
    <x v="1"/>
    <x v="5"/>
    <n v="4000"/>
    <n v="2000"/>
    <n v="1428.5714285714287"/>
    <n v="15"/>
    <x v="0"/>
    <n v="0.95"/>
    <n v="0.97"/>
    <n v="0.81"/>
  </r>
  <r>
    <x v="1"/>
    <x v="6"/>
    <n v="10000"/>
    <n v="2000"/>
    <n v="1428.5714285714287"/>
    <n v="20"/>
    <x v="0"/>
    <n v="0.99"/>
    <n v="0.79"/>
    <n v="0.75"/>
  </r>
  <r>
    <x v="2"/>
    <x v="0"/>
    <n v="8571.4285714285706"/>
    <n v="4000"/>
    <n v="1428.5714285714287"/>
    <n v="45"/>
    <x v="0"/>
    <n v="0.86"/>
    <n v="0.97"/>
    <n v="0.89"/>
  </r>
  <r>
    <x v="2"/>
    <x v="1"/>
    <n v="8571.4285714285706"/>
    <n v="6000"/>
    <n v="1428.5714285714287"/>
    <n v="43"/>
    <x v="0"/>
    <n v="0.83"/>
    <n v="0.72"/>
    <n v="0.74"/>
  </r>
  <r>
    <x v="2"/>
    <x v="2"/>
    <n v="8571.4285714285706"/>
    <n v="6500"/>
    <n v="1428.5714285714287"/>
    <n v="43"/>
    <x v="0"/>
    <n v="0.74"/>
    <n v="0.78"/>
    <n v="0.94"/>
  </r>
  <r>
    <x v="2"/>
    <x v="3"/>
    <n v="8571.4285714285706"/>
    <n v="12000"/>
    <n v="1428.5714285714287"/>
    <n v="43"/>
    <x v="0"/>
    <n v="0.8"/>
    <n v="0.84"/>
    <n v="0.81"/>
  </r>
  <r>
    <x v="2"/>
    <x v="4"/>
    <n v="8571.4285714285706"/>
    <n v="3000"/>
    <n v="1428.5714285714287"/>
    <n v="43"/>
    <x v="0"/>
    <n v="0.89"/>
    <n v="0.99"/>
    <n v="0.97"/>
  </r>
  <r>
    <x v="2"/>
    <x v="5"/>
    <n v="8571.4285714285706"/>
    <n v="2000"/>
    <n v="1428.5714285714287"/>
    <n v="40"/>
    <x v="0"/>
    <n v="0.71"/>
    <n v="0.87"/>
    <n v="0.94"/>
  </r>
  <r>
    <x v="2"/>
    <x v="6"/>
    <n v="8571.4285714285706"/>
    <n v="2000"/>
    <n v="1428.5714285714287"/>
    <n v="43"/>
    <x v="0"/>
    <n v="0.9"/>
    <n v="0.72"/>
    <n v="0.94"/>
  </r>
  <r>
    <x v="3"/>
    <x v="0"/>
    <n v="7857.1428571428569"/>
    <n v="3000"/>
    <n v="5714.2857142857147"/>
    <n v="100"/>
    <x v="1"/>
    <n v="0.89"/>
    <n v="0.85"/>
    <n v="0.87"/>
  </r>
  <r>
    <x v="3"/>
    <x v="1"/>
    <n v="7857.1428571428569"/>
    <n v="4500"/>
    <n v="5714.2857142857147"/>
    <n v="100"/>
    <x v="1"/>
    <n v="0.89"/>
    <n v="0.8"/>
    <n v="0.88"/>
  </r>
  <r>
    <x v="3"/>
    <x v="2"/>
    <n v="7857.1428571428569"/>
    <n v="5500"/>
    <n v="5714.2857142857147"/>
    <n v="100"/>
    <x v="1"/>
    <n v="0.98"/>
    <n v="0.99"/>
    <n v="0.81"/>
  </r>
  <r>
    <x v="3"/>
    <x v="3"/>
    <n v="7857.1428571428569"/>
    <n v="10000"/>
    <n v="5714.2857142857147"/>
    <n v="100"/>
    <x v="1"/>
    <n v="0.81"/>
    <n v="0.91"/>
    <n v="0.95"/>
  </r>
  <r>
    <x v="3"/>
    <x v="4"/>
    <n v="7857.1428571428569"/>
    <n v="2000"/>
    <n v="5714.2857142857147"/>
    <n v="100"/>
    <x v="1"/>
    <n v="0.97"/>
    <n v="0.85"/>
    <n v="0.85"/>
  </r>
  <r>
    <x v="3"/>
    <x v="5"/>
    <n v="7857.1428571428569"/>
    <n v="2000"/>
    <n v="5714.2857142857147"/>
    <n v="100"/>
    <x v="1"/>
    <n v="0.89"/>
    <n v="0.94"/>
    <n v="0.8"/>
  </r>
  <r>
    <x v="3"/>
    <x v="6"/>
    <n v="7857.1428571428569"/>
    <n v="2000"/>
    <n v="5714.2857142857147"/>
    <n v="100"/>
    <x v="1"/>
    <n v="0.88"/>
    <n v="0.94"/>
    <n v="0.7"/>
  </r>
  <r>
    <x v="4"/>
    <x v="0"/>
    <n v="11428.571428571429"/>
    <n v="20000"/>
    <n v="2857.1428571428573"/>
    <n v="90"/>
    <x v="1"/>
    <n v="0.75"/>
    <n v="0.77"/>
    <n v="0.84"/>
  </r>
  <r>
    <x v="4"/>
    <x v="1"/>
    <n v="11428.571428571429"/>
    <n v="17000"/>
    <n v="2857.1428571428573"/>
    <n v="80"/>
    <x v="1"/>
    <n v="0.73"/>
    <n v="0.96"/>
    <n v="0.93"/>
  </r>
  <r>
    <x v="4"/>
    <x v="2"/>
    <n v="11428.571428571429"/>
    <n v="16000"/>
    <n v="2857.1428571428573"/>
    <n v="90"/>
    <x v="1"/>
    <n v="0.93"/>
    <n v="0.74"/>
    <n v="0.93"/>
  </r>
  <r>
    <x v="4"/>
    <x v="3"/>
    <n v="11428.571428571429"/>
    <n v="12000"/>
    <n v="2857.1428571428573"/>
    <n v="110"/>
    <x v="1"/>
    <n v="0.85"/>
    <n v="0.7"/>
    <n v="0.99"/>
  </r>
  <r>
    <x v="4"/>
    <x v="4"/>
    <n v="11428.571428571429"/>
    <n v="20500"/>
    <n v="2857.1428571428573"/>
    <n v="90"/>
    <x v="1"/>
    <n v="0.92"/>
    <n v="0.99"/>
    <n v="0.88"/>
  </r>
  <r>
    <x v="4"/>
    <x v="5"/>
    <n v="11428.571428571429"/>
    <n v="21000"/>
    <n v="2857.1428571428573"/>
    <n v="100"/>
    <x v="1"/>
    <n v="0.75"/>
    <n v="0.97"/>
    <n v="0.83"/>
  </r>
  <r>
    <x v="4"/>
    <x v="6"/>
    <n v="11428.571428571429"/>
    <n v="21500"/>
    <n v="2857.1428571428573"/>
    <n v="90"/>
    <x v="1"/>
    <n v="0.77"/>
    <n v="0.97"/>
    <n v="0.78"/>
  </r>
  <r>
    <x v="5"/>
    <x v="0"/>
    <n v="14285.714285714286"/>
    <n v="22000"/>
    <n v="857.14285714285711"/>
    <n v="228"/>
    <x v="1"/>
    <n v="0.79"/>
    <n v="0.75"/>
    <n v="0.93"/>
  </r>
  <r>
    <x v="5"/>
    <x v="1"/>
    <n v="14285.714285714286"/>
    <n v="18000"/>
    <n v="857.14285714285711"/>
    <n v="220"/>
    <x v="1"/>
    <n v="0.81"/>
    <n v="0.98"/>
    <n v="0.86"/>
  </r>
  <r>
    <x v="5"/>
    <x v="2"/>
    <n v="14285.714285714286"/>
    <n v="18500"/>
    <n v="857.14285714285711"/>
    <n v="228"/>
    <x v="1"/>
    <n v="0.86"/>
    <n v="0.82"/>
    <n v="0.86"/>
  </r>
  <r>
    <x v="5"/>
    <x v="3"/>
    <n v="14285.714285714286"/>
    <n v="14314"/>
    <n v="857.14285714285711"/>
    <n v="238"/>
    <x v="1"/>
    <n v="0.72"/>
    <n v="0.95"/>
    <n v="0.9"/>
  </r>
  <r>
    <x v="5"/>
    <x v="4"/>
    <n v="14285.714285714286"/>
    <n v="21000"/>
    <n v="857.14285714285711"/>
    <n v="228"/>
    <x v="1"/>
    <n v="0.71"/>
    <n v="0.8"/>
    <n v="0.76"/>
  </r>
  <r>
    <x v="5"/>
    <x v="5"/>
    <n v="14285.714285714286"/>
    <n v="22500"/>
    <n v="857.14285714285711"/>
    <n v="230"/>
    <x v="1"/>
    <n v="0.97"/>
    <n v="0.95"/>
    <n v="0.85"/>
  </r>
  <r>
    <x v="5"/>
    <x v="6"/>
    <n v="14285.714285714286"/>
    <n v="22900"/>
    <n v="857.14285714285711"/>
    <n v="228"/>
    <x v="1"/>
    <n v="0.95"/>
    <n v="0.85"/>
    <n v="0.91"/>
  </r>
  <r>
    <x v="6"/>
    <x v="0"/>
    <n v="18562.957142857143"/>
    <n v="25000"/>
    <n v="714.28571428571433"/>
    <n v="250"/>
    <x v="2"/>
    <n v="0.97"/>
    <n v="0.7"/>
    <n v="0.93"/>
  </r>
  <r>
    <x v="6"/>
    <x v="1"/>
    <n v="18562.957142857143"/>
    <n v="22000"/>
    <n v="714.28571428571433"/>
    <n v="240"/>
    <x v="2"/>
    <n v="0.9"/>
    <n v="0.98"/>
    <n v="0.96"/>
  </r>
  <r>
    <x v="6"/>
    <x v="2"/>
    <n v="18562.957142857143"/>
    <n v="25000"/>
    <n v="714.28571428571433"/>
    <n v="270"/>
    <x v="2"/>
    <n v="0.9"/>
    <n v="0.95"/>
    <n v="0.98"/>
  </r>
  <r>
    <x v="6"/>
    <x v="3"/>
    <n v="18562.957142857143"/>
    <n v="25000"/>
    <n v="714.28571428571433"/>
    <n v="259"/>
    <x v="2"/>
    <n v="0.96"/>
    <n v="0.81"/>
    <n v="0.85"/>
  </r>
  <r>
    <x v="6"/>
    <x v="4"/>
    <n v="18562.957142857143"/>
    <n v="25000"/>
    <n v="714.28571428571433"/>
    <n v="260"/>
    <x v="2"/>
    <n v="0.98"/>
    <n v="0.84"/>
    <n v="0.89"/>
  </r>
  <r>
    <x v="6"/>
    <x v="5"/>
    <n v="18562.957142857143"/>
    <n v="25000"/>
    <n v="714.28571428571433"/>
    <n v="260"/>
    <x v="2"/>
    <n v="0.76"/>
    <n v="0.7"/>
    <n v="0.86"/>
  </r>
  <r>
    <x v="6"/>
    <x v="6"/>
    <n v="18562.957142857143"/>
    <n v="25000"/>
    <n v="714.28571428571433"/>
    <n v="261"/>
    <x v="2"/>
    <n v="0.91"/>
    <n v="0.77"/>
    <n v="0.75"/>
  </r>
  <r>
    <x v="7"/>
    <x v="0"/>
    <n v="18571.428571428572"/>
    <n v="25000"/>
    <n v="714.28571428571433"/>
    <n v="242"/>
    <x v="2"/>
    <n v="0.79"/>
    <n v="0.81"/>
    <n v="0.74"/>
  </r>
  <r>
    <x v="7"/>
    <x v="1"/>
    <n v="18571.428571428572"/>
    <n v="22500"/>
    <n v="714.28571428571433"/>
    <n v="250"/>
    <x v="2"/>
    <n v="0.85"/>
    <n v="0.82"/>
    <n v="0.73"/>
  </r>
  <r>
    <x v="7"/>
    <x v="2"/>
    <n v="18571.428571428572"/>
    <n v="25000"/>
    <n v="714.28571428571433"/>
    <n v="242"/>
    <x v="2"/>
    <n v="0.88"/>
    <n v="0.84"/>
    <n v="0.75"/>
  </r>
  <r>
    <x v="7"/>
    <x v="3"/>
    <n v="18571.428571428572"/>
    <n v="25000"/>
    <n v="714.28571428571433"/>
    <n v="242"/>
    <x v="2"/>
    <n v="0.81"/>
    <n v="0.92"/>
    <n v="0.91"/>
  </r>
  <r>
    <x v="7"/>
    <x v="4"/>
    <n v="18571.428571428572"/>
    <n v="25000"/>
    <n v="714.28571428571433"/>
    <n v="242"/>
    <x v="2"/>
    <n v="0.84"/>
    <n v="0.73"/>
    <n v="0.99"/>
  </r>
  <r>
    <x v="7"/>
    <x v="5"/>
    <n v="18571.428571428572"/>
    <n v="25000"/>
    <n v="714.28571428571433"/>
    <n v="240"/>
    <x v="2"/>
    <n v="0.93"/>
    <n v="0.79"/>
    <n v="0.72"/>
  </r>
  <r>
    <x v="7"/>
    <x v="6"/>
    <n v="18571.428571428572"/>
    <n v="25000"/>
    <n v="714.28571428571433"/>
    <n v="242"/>
    <x v="2"/>
    <n v="0.84"/>
    <n v="0.79"/>
    <n v="0.8"/>
  </r>
  <r>
    <x v="8"/>
    <x v="0"/>
    <n v="17857.142857142859"/>
    <n v="22500"/>
    <n v="285.71428571428572"/>
    <n v="285"/>
    <x v="2"/>
    <n v="0.85"/>
    <n v="0.91"/>
    <n v="0.84"/>
  </r>
  <r>
    <x v="8"/>
    <x v="1"/>
    <n v="17857.142857142859"/>
    <n v="21500"/>
    <n v="285.71428571428572"/>
    <n v="275"/>
    <x v="2"/>
    <n v="0.86"/>
    <n v="0.75"/>
    <n v="0.96"/>
  </r>
  <r>
    <x v="8"/>
    <x v="2"/>
    <n v="17857.142857142859"/>
    <n v="24000"/>
    <n v="285.71428571428572"/>
    <n v="285"/>
    <x v="2"/>
    <n v="0.96"/>
    <n v="0.77"/>
    <n v="0.92"/>
  </r>
  <r>
    <x v="8"/>
    <x v="3"/>
    <n v="17857.142857142859"/>
    <n v="24500"/>
    <n v="285.71428571428572"/>
    <n v="290"/>
    <x v="2"/>
    <n v="0.99"/>
    <n v="0.97"/>
    <n v="0.73"/>
  </r>
  <r>
    <x v="8"/>
    <x v="4"/>
    <n v="17857.142857142859"/>
    <n v="24500"/>
    <n v="285.71428571428572"/>
    <n v="310"/>
    <x v="2"/>
    <n v="0.77"/>
    <n v="0.72"/>
    <n v="0.85"/>
  </r>
  <r>
    <x v="8"/>
    <x v="5"/>
    <n v="17857.142857142859"/>
    <n v="24500"/>
    <n v="285.71428571428572"/>
    <n v="270"/>
    <x v="2"/>
    <n v="0.77"/>
    <n v="0.96"/>
    <n v="0.78"/>
  </r>
  <r>
    <x v="8"/>
    <x v="6"/>
    <n v="17857.142857142859"/>
    <n v="24500"/>
    <n v="285.71428571428572"/>
    <n v="285"/>
    <x v="2"/>
    <n v="0.78"/>
    <n v="0.8"/>
    <n v="0.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CB942D-E3EE-44A0-B8EF-E1F9857985EB}"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5" firstHeaderRow="1" firstDataRow="1" firstDataCol="1"/>
  <pivotFields count="11">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h="1" x="0"/>
        <item h="1" x="1"/>
        <item x="2"/>
        <item h="1" x="3"/>
        <item h="1" x="4"/>
        <item h="1" x="5"/>
        <item h="1" x="6"/>
        <item t="default"/>
      </items>
    </pivotField>
    <pivotField numFmtId="164" showAll="0"/>
    <pivotField showAll="0"/>
    <pivotField numFmtId="164" showAll="0"/>
    <pivotField showAll="0"/>
    <pivotField axis="axisRow" showAll="0">
      <items count="4">
        <item x="0"/>
        <item h="1" x="1"/>
        <item h="1" x="2"/>
        <item t="default"/>
      </items>
    </pivotField>
    <pivotField numFmtId="9" showAll="0"/>
    <pivotField numFmtId="9" showAll="0"/>
    <pivotField numFmtId="9" showAll="0"/>
    <pivotField showAll="0">
      <items count="15">
        <item h="1" sd="0" x="0"/>
        <item h="1" x="1"/>
        <item h="1" x="2"/>
        <item x="3"/>
        <item h="1" sd="0" x="4"/>
        <item h="1" sd="0" x="5"/>
        <item h="1" sd="0" x="6"/>
        <item h="1" sd="0" x="7"/>
        <item h="1" sd="0" x="8"/>
        <item h="1" sd="0" x="9"/>
        <item h="1" sd="0" x="10"/>
        <item h="1" sd="0" x="11"/>
        <item h="1" sd="0" x="12"/>
        <item h="1" sd="0" x="13"/>
        <item t="default"/>
      </items>
    </pivotField>
  </pivotFields>
  <rowFields count="1">
    <field x="6"/>
  </rowFields>
  <rowItems count="2">
    <i>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29529840-30EB-4B5C-802C-DDE5202E5E1D}" sourceName="Months">
  <pivotTables>
    <pivotTable tabId="6" name="PivotTable3"/>
  </pivotTables>
  <data>
    <tabular pivotCacheId="916966310">
      <items count="14">
        <i x="1"/>
        <i x="2"/>
        <i x="3" s="1"/>
        <i x="4" nd="1"/>
        <i x="5" nd="1"/>
        <i x="6" nd="1"/>
        <i x="7" nd="1"/>
        <i x="8" nd="1"/>
        <i x="9" nd="1"/>
        <i x="10" nd="1"/>
        <i x="11" nd="1"/>
        <i x="12" nd="1"/>
        <i x="0" nd="1"/>
        <i x="1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750DDAB-5EB7-46AD-901A-6D26DDDAE385}" sourceName="Region">
  <pivotTables>
    <pivotTable tabId="6" name="PivotTable3"/>
  </pivotTables>
  <data>
    <tabular pivotCacheId="916966310">
      <items count="7">
        <i x="0"/>
        <i x="1"/>
        <i x="2" s="1"/>
        <i x="3"/>
        <i x="4"/>
        <i x="5"/>
        <i x="6"/>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45396732-6A7B-476B-97EF-35D9FF863221}" sourceName="Quarter">
  <pivotTables>
    <pivotTable tabId="6" name="PivotTable3"/>
  </pivotTables>
  <data>
    <tabular pivotCacheId="916966310">
      <items count="3">
        <i x="0" s="1"/>
        <i x="1" nd="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12B1797C-4C98-47E3-B49C-E8427F9B1019}" cache="Slicer_Months" caption="Months" rowHeight="241300"/>
  <slicer name="Region" xr10:uid="{A674BAEE-5C2C-4A0A-B65A-1B73E4FC2074}" cache="Slicer_Region" caption="Region" rowHeight="241300"/>
  <slicer name="Quarter" xr10:uid="{08D06699-0F2B-416C-BC98-0491367217B3}" cache="Slicer_Quarter" caption="Quart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7ACEA-54A9-4BCF-8F68-D7BA3B4C000F}">
  <dimension ref="F1"/>
  <sheetViews>
    <sheetView showGridLines="0" tabSelected="1" zoomScale="90" zoomScaleNormal="90" workbookViewId="0">
      <selection activeCell="E29" sqref="E29"/>
    </sheetView>
  </sheetViews>
  <sheetFormatPr defaultColWidth="8.875" defaultRowHeight="14.25"/>
  <cols>
    <col min="1" max="16384" width="8.875" style="1"/>
  </cols>
  <sheetData>
    <row r="1" spans="6:6">
      <c r="F1" s="7">
        <f>'Pivot Tables'!E3</f>
        <v>754940.7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3B63D-0840-423B-8214-703D03E2E823}">
  <dimension ref="A3:A5"/>
  <sheetViews>
    <sheetView workbookViewId="0">
      <selection activeCell="A3" sqref="A3:A6"/>
    </sheetView>
  </sheetViews>
  <sheetFormatPr defaultRowHeight="14.25"/>
  <cols>
    <col min="1" max="1" width="13.125" bestFit="1" customWidth="1"/>
  </cols>
  <sheetData>
    <row r="3" spans="1:1">
      <c r="A3" s="16" t="s">
        <v>22</v>
      </c>
    </row>
    <row r="4" spans="1:1">
      <c r="A4" s="17" t="s">
        <v>11</v>
      </c>
    </row>
    <row r="5" spans="1:1">
      <c r="A5" s="17"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03334-CF24-42C9-B68B-5A549248495C}">
  <dimension ref="A1:L64"/>
  <sheetViews>
    <sheetView workbookViewId="0">
      <selection activeCell="F9" sqref="F9"/>
    </sheetView>
  </sheetViews>
  <sheetFormatPr defaultRowHeight="14.25"/>
  <cols>
    <col min="1" max="1" width="7" bestFit="1" customWidth="1"/>
    <col min="2" max="2" width="12" bestFit="1" customWidth="1"/>
    <col min="3" max="4" width="7.625" bestFit="1" customWidth="1"/>
    <col min="5" max="5" width="12.25" bestFit="1" customWidth="1"/>
    <col min="6" max="6" width="10.625" bestFit="1" customWidth="1"/>
    <col min="7" max="7" width="9.25" bestFit="1" customWidth="1"/>
    <col min="8" max="8" width="21.625" bestFit="1" customWidth="1"/>
    <col min="9" max="9" width="21.125" bestFit="1" customWidth="1"/>
    <col min="10" max="10" width="25.125" bestFit="1" customWidth="1"/>
  </cols>
  <sheetData>
    <row r="1" spans="1:10" ht="15">
      <c r="A1" s="2" t="s">
        <v>0</v>
      </c>
      <c r="B1" s="2" t="s">
        <v>1</v>
      </c>
      <c r="C1" s="2" t="s">
        <v>2</v>
      </c>
      <c r="D1" s="2" t="s">
        <v>3</v>
      </c>
      <c r="E1" s="2" t="s">
        <v>4</v>
      </c>
      <c r="F1" s="2" t="s">
        <v>5</v>
      </c>
      <c r="G1" s="2" t="s">
        <v>6</v>
      </c>
      <c r="H1" s="2" t="s">
        <v>7</v>
      </c>
      <c r="I1" s="2" t="s">
        <v>8</v>
      </c>
      <c r="J1" s="2" t="s">
        <v>9</v>
      </c>
    </row>
    <row r="2" spans="1:10" ht="15.75">
      <c r="A2" s="3">
        <v>44927</v>
      </c>
      <c r="B2" s="2" t="s">
        <v>10</v>
      </c>
      <c r="C2" s="4">
        <v>5000</v>
      </c>
      <c r="D2" s="4">
        <v>2581</v>
      </c>
      <c r="E2" s="4">
        <v>2857.1428571428573</v>
      </c>
      <c r="F2" s="2">
        <v>80</v>
      </c>
      <c r="G2" s="4" t="s">
        <v>11</v>
      </c>
      <c r="H2" s="5">
        <v>0.89</v>
      </c>
      <c r="I2" s="5">
        <v>0.85</v>
      </c>
      <c r="J2" s="5">
        <v>0.72</v>
      </c>
    </row>
    <row r="3" spans="1:10" ht="15.75">
      <c r="A3" s="3">
        <v>44927</v>
      </c>
      <c r="B3" s="2" t="s">
        <v>12</v>
      </c>
      <c r="C3" s="4">
        <v>3500</v>
      </c>
      <c r="D3" s="4">
        <v>3944</v>
      </c>
      <c r="E3" s="4">
        <v>2857.1428571428573</v>
      </c>
      <c r="F3" s="2">
        <v>30</v>
      </c>
      <c r="G3" s="4" t="s">
        <v>11</v>
      </c>
      <c r="H3" s="5">
        <v>0.94</v>
      </c>
      <c r="I3" s="5">
        <v>0.95</v>
      </c>
      <c r="J3" s="5">
        <v>0.86</v>
      </c>
    </row>
    <row r="4" spans="1:10" ht="15.75">
      <c r="A4" s="3">
        <v>44927</v>
      </c>
      <c r="B4" s="2" t="s">
        <v>13</v>
      </c>
      <c r="C4" s="4">
        <v>1500</v>
      </c>
      <c r="D4" s="2">
        <v>3293</v>
      </c>
      <c r="E4" s="4">
        <v>2857.1428571428573</v>
      </c>
      <c r="F4" s="2">
        <v>15</v>
      </c>
      <c r="G4" s="4" t="s">
        <v>11</v>
      </c>
      <c r="H4" s="5">
        <v>0.82</v>
      </c>
      <c r="I4" s="5">
        <v>0.8</v>
      </c>
      <c r="J4" s="5">
        <v>0.76</v>
      </c>
    </row>
    <row r="5" spans="1:10" ht="15.75">
      <c r="A5" s="3">
        <v>44927</v>
      </c>
      <c r="B5" s="2" t="s">
        <v>14</v>
      </c>
      <c r="C5" s="4">
        <v>1500</v>
      </c>
      <c r="D5" s="2">
        <v>2019</v>
      </c>
      <c r="E5" s="4">
        <v>2857.1428571428573</v>
      </c>
      <c r="F5" s="2">
        <v>40</v>
      </c>
      <c r="G5" s="4" t="s">
        <v>11</v>
      </c>
      <c r="H5" s="5">
        <v>0.79</v>
      </c>
      <c r="I5" s="5">
        <v>0.79</v>
      </c>
      <c r="J5" s="5">
        <v>0.79</v>
      </c>
    </row>
    <row r="6" spans="1:10" ht="15.75">
      <c r="A6" s="3">
        <v>44927</v>
      </c>
      <c r="B6" s="2" t="s">
        <v>15</v>
      </c>
      <c r="C6" s="4">
        <v>6000</v>
      </c>
      <c r="D6" s="2">
        <v>2980</v>
      </c>
      <c r="E6" s="4">
        <v>2857.1428571428573</v>
      </c>
      <c r="F6" s="2">
        <v>100</v>
      </c>
      <c r="G6" s="4" t="s">
        <v>11</v>
      </c>
      <c r="H6" s="5">
        <v>0.96</v>
      </c>
      <c r="I6" s="5">
        <v>0.79</v>
      </c>
      <c r="J6" s="5">
        <v>0.7</v>
      </c>
    </row>
    <row r="7" spans="1:10" ht="15.75">
      <c r="A7" s="3">
        <v>44927</v>
      </c>
      <c r="B7" s="2" t="s">
        <v>16</v>
      </c>
      <c r="C7" s="4">
        <v>2500</v>
      </c>
      <c r="D7" s="2">
        <v>2209</v>
      </c>
      <c r="E7" s="4">
        <v>2857.1428571428573</v>
      </c>
      <c r="F7" s="2">
        <v>15</v>
      </c>
      <c r="G7" s="4" t="s">
        <v>11</v>
      </c>
      <c r="H7" s="5">
        <v>0.79</v>
      </c>
      <c r="I7" s="5">
        <v>0.79</v>
      </c>
      <c r="J7" s="5">
        <v>0.77</v>
      </c>
    </row>
    <row r="8" spans="1:10" ht="15.75">
      <c r="A8" s="3">
        <v>44927</v>
      </c>
      <c r="B8" s="2" t="s">
        <v>17</v>
      </c>
      <c r="C8" s="4">
        <v>10000</v>
      </c>
      <c r="D8" s="2">
        <v>2440</v>
      </c>
      <c r="E8" s="4">
        <v>2857.1428571428573</v>
      </c>
      <c r="F8" s="2">
        <v>20</v>
      </c>
      <c r="G8" s="4" t="s">
        <v>11</v>
      </c>
      <c r="H8" s="5">
        <v>0.75</v>
      </c>
      <c r="I8" s="5">
        <v>0.72</v>
      </c>
      <c r="J8" s="5">
        <v>0.93</v>
      </c>
    </row>
    <row r="9" spans="1:10" ht="15.75">
      <c r="A9" s="3">
        <v>44958</v>
      </c>
      <c r="B9" s="2" t="s">
        <v>10</v>
      </c>
      <c r="C9" s="4">
        <v>5000</v>
      </c>
      <c r="D9" s="4">
        <v>2000</v>
      </c>
      <c r="E9" s="4">
        <v>1428.5714285714287</v>
      </c>
      <c r="F9" s="2">
        <v>90</v>
      </c>
      <c r="G9" s="4" t="s">
        <v>11</v>
      </c>
      <c r="H9" s="5">
        <v>0.92</v>
      </c>
      <c r="I9" s="5">
        <v>0.99</v>
      </c>
      <c r="J9" s="5">
        <v>0.74</v>
      </c>
    </row>
    <row r="10" spans="1:10" ht="15.75">
      <c r="A10" s="3">
        <v>44958</v>
      </c>
      <c r="B10" s="2" t="s">
        <v>12</v>
      </c>
      <c r="C10" s="4">
        <v>15000</v>
      </c>
      <c r="D10" s="4">
        <v>14431</v>
      </c>
      <c r="E10" s="4">
        <v>1428.5714285714287</v>
      </c>
      <c r="F10" s="2">
        <v>30</v>
      </c>
      <c r="G10" s="4" t="s">
        <v>11</v>
      </c>
      <c r="H10" s="5">
        <v>0.7</v>
      </c>
      <c r="I10" s="5">
        <v>0.99</v>
      </c>
      <c r="J10" s="5">
        <v>0.95</v>
      </c>
    </row>
    <row r="11" spans="1:10" ht="15.75">
      <c r="A11" s="3">
        <v>44958</v>
      </c>
      <c r="B11" s="2" t="s">
        <v>13</v>
      </c>
      <c r="C11" s="4">
        <v>1500</v>
      </c>
      <c r="D11" s="2">
        <v>3000</v>
      </c>
      <c r="E11" s="4">
        <v>1428.5714285714287</v>
      </c>
      <c r="F11" s="2">
        <v>15</v>
      </c>
      <c r="G11" s="4" t="s">
        <v>11</v>
      </c>
      <c r="H11" s="5">
        <v>0.91</v>
      </c>
      <c r="I11" s="5">
        <v>0.98</v>
      </c>
      <c r="J11" s="5">
        <v>0.89</v>
      </c>
    </row>
    <row r="12" spans="1:10" ht="15.75">
      <c r="A12" s="3">
        <v>44958</v>
      </c>
      <c r="B12" s="2" t="s">
        <v>14</v>
      </c>
      <c r="C12" s="4">
        <v>3500</v>
      </c>
      <c r="D12" s="2">
        <v>4000</v>
      </c>
      <c r="E12" s="4">
        <v>1428.5714285714287</v>
      </c>
      <c r="F12" s="2">
        <v>40</v>
      </c>
      <c r="G12" s="4" t="s">
        <v>11</v>
      </c>
      <c r="H12" s="5">
        <v>0.74</v>
      </c>
      <c r="I12" s="5">
        <v>0.85</v>
      </c>
      <c r="J12" s="5">
        <v>0.7</v>
      </c>
    </row>
    <row r="13" spans="1:10" ht="15.75">
      <c r="A13" s="3">
        <v>44958</v>
      </c>
      <c r="B13" s="2" t="s">
        <v>15</v>
      </c>
      <c r="C13" s="4">
        <v>6000</v>
      </c>
      <c r="D13" s="2">
        <v>2000</v>
      </c>
      <c r="E13" s="4">
        <v>1428.5714285714287</v>
      </c>
      <c r="F13" s="2">
        <v>100</v>
      </c>
      <c r="G13" s="4" t="s">
        <v>11</v>
      </c>
      <c r="H13" s="5">
        <v>0.9</v>
      </c>
      <c r="I13" s="5">
        <v>0.9</v>
      </c>
      <c r="J13" s="5">
        <v>0.72</v>
      </c>
    </row>
    <row r="14" spans="1:10" ht="15.75">
      <c r="A14" s="3">
        <v>44958</v>
      </c>
      <c r="B14" s="2" t="s">
        <v>16</v>
      </c>
      <c r="C14" s="4">
        <v>4000</v>
      </c>
      <c r="D14" s="2">
        <v>2000</v>
      </c>
      <c r="E14" s="4">
        <v>1428.5714285714287</v>
      </c>
      <c r="F14" s="2">
        <v>15</v>
      </c>
      <c r="G14" s="4" t="s">
        <v>11</v>
      </c>
      <c r="H14" s="5">
        <v>0.95</v>
      </c>
      <c r="I14" s="5">
        <v>0.97</v>
      </c>
      <c r="J14" s="5">
        <v>0.81</v>
      </c>
    </row>
    <row r="15" spans="1:10" ht="15.75">
      <c r="A15" s="3">
        <v>44958</v>
      </c>
      <c r="B15" s="2" t="s">
        <v>17</v>
      </c>
      <c r="C15" s="4">
        <v>10000</v>
      </c>
      <c r="D15" s="2">
        <v>2000</v>
      </c>
      <c r="E15" s="4">
        <v>1428.5714285714287</v>
      </c>
      <c r="F15" s="2">
        <v>20</v>
      </c>
      <c r="G15" s="4" t="s">
        <v>11</v>
      </c>
      <c r="H15" s="5">
        <v>0.99</v>
      </c>
      <c r="I15" s="5">
        <v>0.79</v>
      </c>
      <c r="J15" s="5">
        <v>0.75</v>
      </c>
    </row>
    <row r="16" spans="1:10" ht="15.75">
      <c r="A16" s="3">
        <v>44986</v>
      </c>
      <c r="B16" s="2" t="s">
        <v>10</v>
      </c>
      <c r="C16" s="4">
        <v>8571.4285714285706</v>
      </c>
      <c r="D16" s="4">
        <v>4000</v>
      </c>
      <c r="E16" s="4">
        <v>1428.5714285714287</v>
      </c>
      <c r="F16" s="2">
        <v>45</v>
      </c>
      <c r="G16" s="4" t="s">
        <v>11</v>
      </c>
      <c r="H16" s="5">
        <v>0.86</v>
      </c>
      <c r="I16" s="5">
        <v>0.97</v>
      </c>
      <c r="J16" s="5">
        <v>0.89</v>
      </c>
    </row>
    <row r="17" spans="1:10" ht="15.75">
      <c r="A17" s="3">
        <v>44986</v>
      </c>
      <c r="B17" s="2" t="s">
        <v>12</v>
      </c>
      <c r="C17" s="4">
        <v>8571.4285714285706</v>
      </c>
      <c r="D17" s="4">
        <v>6000</v>
      </c>
      <c r="E17" s="4">
        <v>1428.5714285714287</v>
      </c>
      <c r="F17" s="2">
        <v>43</v>
      </c>
      <c r="G17" s="4" t="s">
        <v>11</v>
      </c>
      <c r="H17" s="5">
        <v>0.83</v>
      </c>
      <c r="I17" s="5">
        <v>0.72</v>
      </c>
      <c r="J17" s="5">
        <v>0.74</v>
      </c>
    </row>
    <row r="18" spans="1:10" ht="15.75">
      <c r="A18" s="3">
        <v>44986</v>
      </c>
      <c r="B18" s="2" t="s">
        <v>13</v>
      </c>
      <c r="C18" s="4">
        <v>8571.4285714285706</v>
      </c>
      <c r="D18" s="2">
        <v>6500</v>
      </c>
      <c r="E18" s="4">
        <v>1428.5714285714287</v>
      </c>
      <c r="F18" s="2">
        <v>43</v>
      </c>
      <c r="G18" s="4" t="s">
        <v>11</v>
      </c>
      <c r="H18" s="5">
        <v>0.74</v>
      </c>
      <c r="I18" s="5">
        <v>0.78</v>
      </c>
      <c r="J18" s="5">
        <v>0.94</v>
      </c>
    </row>
    <row r="19" spans="1:10" ht="15.75">
      <c r="A19" s="3">
        <v>44986</v>
      </c>
      <c r="B19" s="2" t="s">
        <v>14</v>
      </c>
      <c r="C19" s="4">
        <v>8571.4285714285706</v>
      </c>
      <c r="D19" s="2">
        <v>12000</v>
      </c>
      <c r="E19" s="4">
        <v>1428.5714285714287</v>
      </c>
      <c r="F19" s="2">
        <v>43</v>
      </c>
      <c r="G19" s="4" t="s">
        <v>11</v>
      </c>
      <c r="H19" s="5">
        <v>0.8</v>
      </c>
      <c r="I19" s="5">
        <v>0.84</v>
      </c>
      <c r="J19" s="5">
        <v>0.81</v>
      </c>
    </row>
    <row r="20" spans="1:10" ht="15.75">
      <c r="A20" s="3">
        <v>44986</v>
      </c>
      <c r="B20" s="2" t="s">
        <v>15</v>
      </c>
      <c r="C20" s="4">
        <v>8571.4285714285706</v>
      </c>
      <c r="D20" s="2">
        <v>3000</v>
      </c>
      <c r="E20" s="4">
        <v>1428.5714285714287</v>
      </c>
      <c r="F20" s="2">
        <v>43</v>
      </c>
      <c r="G20" s="4" t="s">
        <v>11</v>
      </c>
      <c r="H20" s="5">
        <v>0.89</v>
      </c>
      <c r="I20" s="5">
        <v>0.99</v>
      </c>
      <c r="J20" s="5">
        <v>0.97</v>
      </c>
    </row>
    <row r="21" spans="1:10" ht="15.75">
      <c r="A21" s="3">
        <v>44986</v>
      </c>
      <c r="B21" s="2" t="s">
        <v>16</v>
      </c>
      <c r="C21" s="4">
        <v>8571.4285714285706</v>
      </c>
      <c r="D21" s="2">
        <v>2000</v>
      </c>
      <c r="E21" s="4">
        <v>1428.5714285714287</v>
      </c>
      <c r="F21" s="2">
        <v>40</v>
      </c>
      <c r="G21" s="4" t="s">
        <v>11</v>
      </c>
      <c r="H21" s="5">
        <v>0.71</v>
      </c>
      <c r="I21" s="5">
        <v>0.87</v>
      </c>
      <c r="J21" s="5">
        <v>0.94</v>
      </c>
    </row>
    <row r="22" spans="1:10" ht="15.75">
      <c r="A22" s="3">
        <v>44986</v>
      </c>
      <c r="B22" s="2" t="s">
        <v>17</v>
      </c>
      <c r="C22" s="4">
        <v>8571.4285714285706</v>
      </c>
      <c r="D22" s="2">
        <v>2000</v>
      </c>
      <c r="E22" s="4">
        <v>1428.5714285714287</v>
      </c>
      <c r="F22" s="2">
        <v>43</v>
      </c>
      <c r="G22" s="4" t="s">
        <v>11</v>
      </c>
      <c r="H22" s="5">
        <v>0.9</v>
      </c>
      <c r="I22" s="5">
        <v>0.72</v>
      </c>
      <c r="J22" s="5">
        <v>0.94</v>
      </c>
    </row>
    <row r="23" spans="1:10" ht="15.75">
      <c r="A23" s="3">
        <v>45017</v>
      </c>
      <c r="B23" s="2" t="s">
        <v>10</v>
      </c>
      <c r="C23" s="4">
        <v>7857.1428571428569</v>
      </c>
      <c r="D23" s="4">
        <v>3000</v>
      </c>
      <c r="E23" s="4">
        <v>5714.2857142857147</v>
      </c>
      <c r="F23" s="2">
        <v>100</v>
      </c>
      <c r="G23" s="2" t="s">
        <v>18</v>
      </c>
      <c r="H23" s="5">
        <v>0.89</v>
      </c>
      <c r="I23" s="5">
        <v>0.85</v>
      </c>
      <c r="J23" s="5">
        <v>0.87</v>
      </c>
    </row>
    <row r="24" spans="1:10" ht="15.75">
      <c r="A24" s="3">
        <v>45017</v>
      </c>
      <c r="B24" s="2" t="s">
        <v>12</v>
      </c>
      <c r="C24" s="4">
        <v>7857.1428571428569</v>
      </c>
      <c r="D24" s="4">
        <v>4500</v>
      </c>
      <c r="E24" s="4">
        <v>5714.2857142857147</v>
      </c>
      <c r="F24" s="2">
        <v>100</v>
      </c>
      <c r="G24" s="2" t="s">
        <v>18</v>
      </c>
      <c r="H24" s="5">
        <v>0.89</v>
      </c>
      <c r="I24" s="5">
        <v>0.8</v>
      </c>
      <c r="J24" s="5">
        <v>0.88</v>
      </c>
    </row>
    <row r="25" spans="1:10" ht="15.75">
      <c r="A25" s="3">
        <v>45017</v>
      </c>
      <c r="B25" s="2" t="s">
        <v>13</v>
      </c>
      <c r="C25" s="4">
        <v>7857.1428571428569</v>
      </c>
      <c r="D25" s="2">
        <v>5500</v>
      </c>
      <c r="E25" s="4">
        <v>5714.2857142857147</v>
      </c>
      <c r="F25" s="2">
        <v>100</v>
      </c>
      <c r="G25" s="2" t="s">
        <v>18</v>
      </c>
      <c r="H25" s="5">
        <v>0.98</v>
      </c>
      <c r="I25" s="5">
        <v>0.99</v>
      </c>
      <c r="J25" s="5">
        <v>0.81</v>
      </c>
    </row>
    <row r="26" spans="1:10" ht="15.75">
      <c r="A26" s="3">
        <v>45017</v>
      </c>
      <c r="B26" s="2" t="s">
        <v>14</v>
      </c>
      <c r="C26" s="4">
        <v>7857.1428571428569</v>
      </c>
      <c r="D26" s="2">
        <v>10000</v>
      </c>
      <c r="E26" s="4">
        <v>5714.2857142857147</v>
      </c>
      <c r="F26" s="2">
        <v>100</v>
      </c>
      <c r="G26" s="2" t="s">
        <v>18</v>
      </c>
      <c r="H26" s="5">
        <v>0.81</v>
      </c>
      <c r="I26" s="5">
        <v>0.91</v>
      </c>
      <c r="J26" s="5">
        <v>0.95</v>
      </c>
    </row>
    <row r="27" spans="1:10" ht="15.75">
      <c r="A27" s="3">
        <v>45017</v>
      </c>
      <c r="B27" s="2" t="s">
        <v>15</v>
      </c>
      <c r="C27" s="4">
        <v>7857.1428571428569</v>
      </c>
      <c r="D27" s="2">
        <v>2000</v>
      </c>
      <c r="E27" s="4">
        <v>5714.2857142857147</v>
      </c>
      <c r="F27" s="2">
        <v>100</v>
      </c>
      <c r="G27" s="2" t="s">
        <v>18</v>
      </c>
      <c r="H27" s="5">
        <v>0.97</v>
      </c>
      <c r="I27" s="5">
        <v>0.85</v>
      </c>
      <c r="J27" s="5">
        <v>0.85</v>
      </c>
    </row>
    <row r="28" spans="1:10" ht="15.75">
      <c r="A28" s="3">
        <v>45017</v>
      </c>
      <c r="B28" s="2" t="s">
        <v>16</v>
      </c>
      <c r="C28" s="4">
        <v>7857.1428571428569</v>
      </c>
      <c r="D28" s="2">
        <v>2000</v>
      </c>
      <c r="E28" s="4">
        <v>5714.2857142857147</v>
      </c>
      <c r="F28" s="2">
        <v>100</v>
      </c>
      <c r="G28" s="2" t="s">
        <v>18</v>
      </c>
      <c r="H28" s="5">
        <v>0.89</v>
      </c>
      <c r="I28" s="5">
        <v>0.94</v>
      </c>
      <c r="J28" s="5">
        <v>0.8</v>
      </c>
    </row>
    <row r="29" spans="1:10" ht="15.75">
      <c r="A29" s="3">
        <v>45017</v>
      </c>
      <c r="B29" s="2" t="s">
        <v>17</v>
      </c>
      <c r="C29" s="4">
        <v>7857.1428571428569</v>
      </c>
      <c r="D29" s="2">
        <v>2000</v>
      </c>
      <c r="E29" s="4">
        <v>5714.2857142857147</v>
      </c>
      <c r="F29" s="2">
        <v>100</v>
      </c>
      <c r="G29" s="2" t="s">
        <v>18</v>
      </c>
      <c r="H29" s="5">
        <v>0.88</v>
      </c>
      <c r="I29" s="5">
        <v>0.94</v>
      </c>
      <c r="J29" s="5">
        <v>0.7</v>
      </c>
    </row>
    <row r="30" spans="1:10" ht="15.75">
      <c r="A30" s="3">
        <v>45047</v>
      </c>
      <c r="B30" s="2" t="s">
        <v>10</v>
      </c>
      <c r="C30" s="4">
        <v>11428.571428571429</v>
      </c>
      <c r="D30" s="4">
        <v>20000</v>
      </c>
      <c r="E30" s="4">
        <v>2857.1428571428573</v>
      </c>
      <c r="F30" s="2">
        <v>90</v>
      </c>
      <c r="G30" s="2" t="s">
        <v>18</v>
      </c>
      <c r="H30" s="5">
        <v>0.75</v>
      </c>
      <c r="I30" s="5">
        <v>0.77</v>
      </c>
      <c r="J30" s="5">
        <v>0.84</v>
      </c>
    </row>
    <row r="31" spans="1:10" ht="15.75">
      <c r="A31" s="3">
        <v>45047</v>
      </c>
      <c r="B31" s="2" t="s">
        <v>12</v>
      </c>
      <c r="C31" s="4">
        <v>11428.571428571429</v>
      </c>
      <c r="D31" s="4">
        <v>17000</v>
      </c>
      <c r="E31" s="4">
        <v>2857.1428571428573</v>
      </c>
      <c r="F31" s="2">
        <v>80</v>
      </c>
      <c r="G31" s="2" t="s">
        <v>18</v>
      </c>
      <c r="H31" s="5">
        <v>0.73</v>
      </c>
      <c r="I31" s="5">
        <v>0.96</v>
      </c>
      <c r="J31" s="5">
        <v>0.93</v>
      </c>
    </row>
    <row r="32" spans="1:10" ht="15.75">
      <c r="A32" s="3">
        <v>45047</v>
      </c>
      <c r="B32" s="2" t="s">
        <v>13</v>
      </c>
      <c r="C32" s="4">
        <v>11428.571428571429</v>
      </c>
      <c r="D32" s="2">
        <v>16000</v>
      </c>
      <c r="E32" s="4">
        <v>2857.1428571428573</v>
      </c>
      <c r="F32" s="2">
        <v>90</v>
      </c>
      <c r="G32" s="2" t="s">
        <v>18</v>
      </c>
      <c r="H32" s="5">
        <v>0.93</v>
      </c>
      <c r="I32" s="5">
        <v>0.74</v>
      </c>
      <c r="J32" s="5">
        <v>0.93</v>
      </c>
    </row>
    <row r="33" spans="1:12" ht="15.75">
      <c r="A33" s="3">
        <v>45047</v>
      </c>
      <c r="B33" s="2" t="s">
        <v>14</v>
      </c>
      <c r="C33" s="4">
        <v>11428.571428571429</v>
      </c>
      <c r="D33" s="2">
        <v>12000</v>
      </c>
      <c r="E33" s="4">
        <v>2857.1428571428573</v>
      </c>
      <c r="F33" s="2">
        <v>110</v>
      </c>
      <c r="G33" s="2" t="s">
        <v>18</v>
      </c>
      <c r="H33" s="5">
        <v>0.85</v>
      </c>
      <c r="I33" s="5">
        <v>0.7</v>
      </c>
      <c r="J33" s="5">
        <v>0.99</v>
      </c>
      <c r="K33" s="2"/>
      <c r="L33" s="2"/>
    </row>
    <row r="34" spans="1:12" ht="15.75">
      <c r="A34" s="3">
        <v>45047</v>
      </c>
      <c r="B34" s="2" t="s">
        <v>15</v>
      </c>
      <c r="C34" s="4">
        <v>11428.571428571429</v>
      </c>
      <c r="D34" s="2">
        <v>20500</v>
      </c>
      <c r="E34" s="4">
        <v>2857.1428571428573</v>
      </c>
      <c r="F34" s="2">
        <v>90</v>
      </c>
      <c r="G34" s="2" t="s">
        <v>18</v>
      </c>
      <c r="H34" s="5">
        <v>0.92</v>
      </c>
      <c r="I34" s="5">
        <v>0.99</v>
      </c>
      <c r="J34" s="5">
        <v>0.88</v>
      </c>
      <c r="K34" s="2"/>
      <c r="L34" s="2"/>
    </row>
    <row r="35" spans="1:12" ht="15.75">
      <c r="A35" s="3">
        <v>45047</v>
      </c>
      <c r="B35" s="2" t="s">
        <v>16</v>
      </c>
      <c r="C35" s="4">
        <v>11428.571428571429</v>
      </c>
      <c r="D35" s="2">
        <v>21000</v>
      </c>
      <c r="E35" s="4">
        <v>2857.1428571428573</v>
      </c>
      <c r="F35" s="2">
        <v>100</v>
      </c>
      <c r="G35" s="2" t="s">
        <v>18</v>
      </c>
      <c r="H35" s="5">
        <v>0.75</v>
      </c>
      <c r="I35" s="5">
        <v>0.97</v>
      </c>
      <c r="J35" s="5">
        <v>0.83</v>
      </c>
      <c r="K35" s="2"/>
      <c r="L35" s="2"/>
    </row>
    <row r="36" spans="1:12" ht="15.75">
      <c r="A36" s="3">
        <v>45047</v>
      </c>
      <c r="B36" s="2" t="s">
        <v>17</v>
      </c>
      <c r="C36" s="4">
        <v>11428.571428571429</v>
      </c>
      <c r="D36" s="2">
        <v>21500</v>
      </c>
      <c r="E36" s="4">
        <v>2857.1428571428573</v>
      </c>
      <c r="F36" s="2">
        <v>90</v>
      </c>
      <c r="G36" s="2" t="s">
        <v>18</v>
      </c>
      <c r="H36" s="5">
        <v>0.77</v>
      </c>
      <c r="I36" s="5">
        <v>0.97</v>
      </c>
      <c r="J36" s="5">
        <v>0.78</v>
      </c>
      <c r="K36" s="2"/>
      <c r="L36" s="2"/>
    </row>
    <row r="37" spans="1:12" ht="15.75">
      <c r="A37" s="3">
        <v>45078</v>
      </c>
      <c r="B37" s="2" t="s">
        <v>10</v>
      </c>
      <c r="C37" s="4">
        <v>14285.714285714286</v>
      </c>
      <c r="D37" s="4">
        <v>22000</v>
      </c>
      <c r="E37" s="4">
        <v>857.14285714285711</v>
      </c>
      <c r="F37" s="2">
        <v>228</v>
      </c>
      <c r="G37" s="2" t="s">
        <v>18</v>
      </c>
      <c r="H37" s="5">
        <v>0.79</v>
      </c>
      <c r="I37" s="5">
        <v>0.75</v>
      </c>
      <c r="J37" s="5">
        <v>0.93</v>
      </c>
      <c r="K37" s="2"/>
      <c r="L37" s="2"/>
    </row>
    <row r="38" spans="1:12" ht="15.75">
      <c r="A38" s="3">
        <v>45078</v>
      </c>
      <c r="B38" s="2" t="s">
        <v>12</v>
      </c>
      <c r="C38" s="4">
        <v>14285.714285714286</v>
      </c>
      <c r="D38" s="4">
        <v>18000</v>
      </c>
      <c r="E38" s="4">
        <v>857.14285714285711</v>
      </c>
      <c r="F38" s="2">
        <v>220</v>
      </c>
      <c r="G38" s="2" t="s">
        <v>18</v>
      </c>
      <c r="H38" s="5">
        <v>0.81</v>
      </c>
      <c r="I38" s="5">
        <v>0.98</v>
      </c>
      <c r="J38" s="5">
        <v>0.86</v>
      </c>
      <c r="K38" s="2"/>
      <c r="L38" s="2"/>
    </row>
    <row r="39" spans="1:12" ht="15.75">
      <c r="A39" s="3">
        <v>45078</v>
      </c>
      <c r="B39" s="2" t="s">
        <v>13</v>
      </c>
      <c r="C39" s="4">
        <v>14285.714285714286</v>
      </c>
      <c r="D39" s="2">
        <v>18500</v>
      </c>
      <c r="E39" s="4">
        <v>857.14285714285711</v>
      </c>
      <c r="F39" s="2">
        <v>228</v>
      </c>
      <c r="G39" s="2" t="s">
        <v>18</v>
      </c>
      <c r="H39" s="5">
        <v>0.86</v>
      </c>
      <c r="I39" s="5">
        <v>0.82</v>
      </c>
      <c r="J39" s="5">
        <v>0.86</v>
      </c>
      <c r="K39" s="2"/>
      <c r="L39" s="2"/>
    </row>
    <row r="40" spans="1:12" ht="15.75">
      <c r="A40" s="3">
        <v>45078</v>
      </c>
      <c r="B40" s="2" t="s">
        <v>14</v>
      </c>
      <c r="C40" s="4">
        <v>14285.714285714286</v>
      </c>
      <c r="D40" s="2">
        <v>14314</v>
      </c>
      <c r="E40" s="4">
        <v>857.14285714285711</v>
      </c>
      <c r="F40" s="2">
        <v>238</v>
      </c>
      <c r="G40" s="2" t="s">
        <v>18</v>
      </c>
      <c r="H40" s="5">
        <v>0.72</v>
      </c>
      <c r="I40" s="5">
        <v>0.95</v>
      </c>
      <c r="J40" s="5">
        <v>0.9</v>
      </c>
      <c r="K40" s="2"/>
      <c r="L40" s="2"/>
    </row>
    <row r="41" spans="1:12" ht="15.75">
      <c r="A41" s="3">
        <v>45078</v>
      </c>
      <c r="B41" s="2" t="s">
        <v>15</v>
      </c>
      <c r="C41" s="4">
        <v>14285.714285714286</v>
      </c>
      <c r="D41" s="2">
        <v>21000</v>
      </c>
      <c r="E41" s="4">
        <v>857.14285714285711</v>
      </c>
      <c r="F41" s="2">
        <v>228</v>
      </c>
      <c r="G41" s="2" t="s">
        <v>18</v>
      </c>
      <c r="H41" s="5">
        <v>0.71</v>
      </c>
      <c r="I41" s="5">
        <v>0.8</v>
      </c>
      <c r="J41" s="5">
        <v>0.76</v>
      </c>
      <c r="K41" s="2"/>
      <c r="L41" s="2"/>
    </row>
    <row r="42" spans="1:12" ht="15.75">
      <c r="A42" s="3">
        <v>45078</v>
      </c>
      <c r="B42" s="2" t="s">
        <v>16</v>
      </c>
      <c r="C42" s="4">
        <v>14285.714285714286</v>
      </c>
      <c r="D42" s="2">
        <v>22500</v>
      </c>
      <c r="E42" s="4">
        <v>857.14285714285711</v>
      </c>
      <c r="F42" s="2">
        <v>230</v>
      </c>
      <c r="G42" s="2" t="s">
        <v>18</v>
      </c>
      <c r="H42" s="5">
        <v>0.97</v>
      </c>
      <c r="I42" s="5">
        <v>0.95</v>
      </c>
      <c r="J42" s="5">
        <v>0.85</v>
      </c>
      <c r="K42" s="2"/>
      <c r="L42" s="2"/>
    </row>
    <row r="43" spans="1:12" ht="15.75">
      <c r="A43" s="3">
        <v>45078</v>
      </c>
      <c r="B43" s="2" t="s">
        <v>17</v>
      </c>
      <c r="C43" s="4">
        <v>14285.714285714286</v>
      </c>
      <c r="D43" s="2">
        <v>22900</v>
      </c>
      <c r="E43" s="4">
        <v>857.14285714285711</v>
      </c>
      <c r="F43" s="2">
        <v>228</v>
      </c>
      <c r="G43" s="2" t="s">
        <v>18</v>
      </c>
      <c r="H43" s="5">
        <v>0.95</v>
      </c>
      <c r="I43" s="5">
        <v>0.85</v>
      </c>
      <c r="J43" s="5">
        <v>0.91</v>
      </c>
      <c r="K43" s="2"/>
      <c r="L43" s="2"/>
    </row>
    <row r="44" spans="1:12" ht="15.75">
      <c r="A44" s="3">
        <v>45108</v>
      </c>
      <c r="B44" s="2" t="s">
        <v>10</v>
      </c>
      <c r="C44" s="4">
        <v>18562.957142857143</v>
      </c>
      <c r="D44" s="4">
        <v>25000</v>
      </c>
      <c r="E44" s="4">
        <v>714.28571428571433</v>
      </c>
      <c r="F44" s="2">
        <v>250</v>
      </c>
      <c r="G44" s="2" t="s">
        <v>19</v>
      </c>
      <c r="H44" s="5">
        <v>0.97</v>
      </c>
      <c r="I44" s="5">
        <v>0.7</v>
      </c>
      <c r="J44" s="5">
        <v>0.93</v>
      </c>
      <c r="K44" s="6"/>
      <c r="L44" s="6"/>
    </row>
    <row r="45" spans="1:12" ht="15.75">
      <c r="A45" s="3">
        <v>45108</v>
      </c>
      <c r="B45" s="2" t="s">
        <v>12</v>
      </c>
      <c r="C45" s="4">
        <v>18562.957142857143</v>
      </c>
      <c r="D45" s="4">
        <v>22000</v>
      </c>
      <c r="E45" s="4">
        <v>714.28571428571433</v>
      </c>
      <c r="F45" s="2">
        <v>240</v>
      </c>
      <c r="G45" s="2" t="s">
        <v>19</v>
      </c>
      <c r="H45" s="5">
        <v>0.9</v>
      </c>
      <c r="I45" s="5">
        <v>0.98</v>
      </c>
      <c r="J45" s="5">
        <v>0.96</v>
      </c>
      <c r="K45" s="2"/>
      <c r="L45" s="2"/>
    </row>
    <row r="46" spans="1:12" ht="15.75">
      <c r="A46" s="3">
        <v>45108</v>
      </c>
      <c r="B46" s="2" t="s">
        <v>13</v>
      </c>
      <c r="C46" s="4">
        <v>18562.957142857143</v>
      </c>
      <c r="D46" s="2">
        <v>25000</v>
      </c>
      <c r="E46" s="4">
        <v>714.28571428571433</v>
      </c>
      <c r="F46" s="2">
        <v>270</v>
      </c>
      <c r="G46" s="2" t="s">
        <v>19</v>
      </c>
      <c r="H46" s="5">
        <v>0.9</v>
      </c>
      <c r="I46" s="5">
        <v>0.95</v>
      </c>
      <c r="J46" s="5">
        <v>0.98</v>
      </c>
      <c r="K46" s="2"/>
      <c r="L46" s="2"/>
    </row>
    <row r="47" spans="1:12" ht="15.75">
      <c r="A47" s="3">
        <v>45108</v>
      </c>
      <c r="B47" s="2" t="s">
        <v>14</v>
      </c>
      <c r="C47" s="4">
        <v>18562.957142857143</v>
      </c>
      <c r="D47" s="2">
        <v>25000</v>
      </c>
      <c r="E47" s="4">
        <v>714.28571428571433</v>
      </c>
      <c r="F47" s="2">
        <v>259</v>
      </c>
      <c r="G47" s="2" t="s">
        <v>19</v>
      </c>
      <c r="H47" s="5">
        <v>0.96</v>
      </c>
      <c r="I47" s="5">
        <v>0.81</v>
      </c>
      <c r="J47" s="5">
        <v>0.85</v>
      </c>
      <c r="K47" s="2"/>
      <c r="L47" s="2"/>
    </row>
    <row r="48" spans="1:12" ht="15.75">
      <c r="A48" s="3">
        <v>45108</v>
      </c>
      <c r="B48" s="2" t="s">
        <v>15</v>
      </c>
      <c r="C48" s="4">
        <v>18562.957142857143</v>
      </c>
      <c r="D48" s="2">
        <v>25000</v>
      </c>
      <c r="E48" s="4">
        <v>714.28571428571433</v>
      </c>
      <c r="F48" s="2">
        <v>260</v>
      </c>
      <c r="G48" s="2" t="s">
        <v>19</v>
      </c>
      <c r="H48" s="5">
        <v>0.98</v>
      </c>
      <c r="I48" s="5">
        <v>0.84</v>
      </c>
      <c r="J48" s="5">
        <v>0.89</v>
      </c>
      <c r="K48" s="2"/>
      <c r="L48" s="2"/>
    </row>
    <row r="49" spans="1:10" ht="15.75">
      <c r="A49" s="3">
        <v>45108</v>
      </c>
      <c r="B49" s="2" t="s">
        <v>16</v>
      </c>
      <c r="C49" s="4">
        <v>18562.957142857143</v>
      </c>
      <c r="D49" s="2">
        <v>25000</v>
      </c>
      <c r="E49" s="4">
        <v>714.28571428571433</v>
      </c>
      <c r="F49" s="2">
        <v>260</v>
      </c>
      <c r="G49" s="2" t="s">
        <v>19</v>
      </c>
      <c r="H49" s="5">
        <v>0.76</v>
      </c>
      <c r="I49" s="5">
        <v>0.7</v>
      </c>
      <c r="J49" s="5">
        <v>0.86</v>
      </c>
    </row>
    <row r="50" spans="1:10" ht="15.75">
      <c r="A50" s="3">
        <v>45108</v>
      </c>
      <c r="B50" s="2" t="s">
        <v>17</v>
      </c>
      <c r="C50" s="4">
        <v>18562.957142857143</v>
      </c>
      <c r="D50" s="2">
        <v>25000</v>
      </c>
      <c r="E50" s="4">
        <v>714.28571428571433</v>
      </c>
      <c r="F50" s="2">
        <v>261</v>
      </c>
      <c r="G50" s="2" t="s">
        <v>19</v>
      </c>
      <c r="H50" s="5">
        <v>0.91</v>
      </c>
      <c r="I50" s="5">
        <v>0.77</v>
      </c>
      <c r="J50" s="5">
        <v>0.75</v>
      </c>
    </row>
    <row r="51" spans="1:10" ht="15.75">
      <c r="A51" s="3">
        <v>45139</v>
      </c>
      <c r="B51" s="2" t="s">
        <v>10</v>
      </c>
      <c r="C51" s="4">
        <v>18571.428571428572</v>
      </c>
      <c r="D51" s="4">
        <v>25000</v>
      </c>
      <c r="E51" s="4">
        <v>714.28571428571433</v>
      </c>
      <c r="F51" s="2">
        <v>242</v>
      </c>
      <c r="G51" s="2" t="s">
        <v>19</v>
      </c>
      <c r="H51" s="5">
        <v>0.79</v>
      </c>
      <c r="I51" s="5">
        <v>0.81</v>
      </c>
      <c r="J51" s="5">
        <v>0.74</v>
      </c>
    </row>
    <row r="52" spans="1:10" ht="15.75">
      <c r="A52" s="3">
        <v>45139</v>
      </c>
      <c r="B52" s="2" t="s">
        <v>12</v>
      </c>
      <c r="C52" s="4">
        <v>18571.428571428572</v>
      </c>
      <c r="D52" s="4">
        <v>22500</v>
      </c>
      <c r="E52" s="4">
        <v>714.28571428571433</v>
      </c>
      <c r="F52" s="2">
        <v>250</v>
      </c>
      <c r="G52" s="2" t="s">
        <v>19</v>
      </c>
      <c r="H52" s="5">
        <v>0.85</v>
      </c>
      <c r="I52" s="5">
        <v>0.82</v>
      </c>
      <c r="J52" s="5">
        <v>0.73</v>
      </c>
    </row>
    <row r="53" spans="1:10" ht="15.75">
      <c r="A53" s="3">
        <v>45139</v>
      </c>
      <c r="B53" s="2" t="s">
        <v>13</v>
      </c>
      <c r="C53" s="4">
        <v>18571.428571428572</v>
      </c>
      <c r="D53" s="2">
        <v>25000</v>
      </c>
      <c r="E53" s="4">
        <v>714.28571428571433</v>
      </c>
      <c r="F53" s="2">
        <v>242</v>
      </c>
      <c r="G53" s="2" t="s">
        <v>19</v>
      </c>
      <c r="H53" s="5">
        <v>0.88</v>
      </c>
      <c r="I53" s="5">
        <v>0.84</v>
      </c>
      <c r="J53" s="5">
        <v>0.75</v>
      </c>
    </row>
    <row r="54" spans="1:10" ht="15.75">
      <c r="A54" s="3">
        <v>45139</v>
      </c>
      <c r="B54" s="2" t="s">
        <v>14</v>
      </c>
      <c r="C54" s="4">
        <v>18571.428571428572</v>
      </c>
      <c r="D54" s="2">
        <v>25000</v>
      </c>
      <c r="E54" s="4">
        <v>714.28571428571433</v>
      </c>
      <c r="F54" s="2">
        <v>242</v>
      </c>
      <c r="G54" s="2" t="s">
        <v>19</v>
      </c>
      <c r="H54" s="5">
        <v>0.81</v>
      </c>
      <c r="I54" s="5">
        <v>0.92</v>
      </c>
      <c r="J54" s="5">
        <v>0.91</v>
      </c>
    </row>
    <row r="55" spans="1:10" ht="15.75">
      <c r="A55" s="3">
        <v>45139</v>
      </c>
      <c r="B55" s="2" t="s">
        <v>15</v>
      </c>
      <c r="C55" s="4">
        <v>18571.428571428572</v>
      </c>
      <c r="D55" s="2">
        <v>25000</v>
      </c>
      <c r="E55" s="4">
        <v>714.28571428571433</v>
      </c>
      <c r="F55" s="2">
        <v>242</v>
      </c>
      <c r="G55" s="2" t="s">
        <v>19</v>
      </c>
      <c r="H55" s="5">
        <v>0.84</v>
      </c>
      <c r="I55" s="5">
        <v>0.73</v>
      </c>
      <c r="J55" s="5">
        <v>0.99</v>
      </c>
    </row>
    <row r="56" spans="1:10" ht="15.75">
      <c r="A56" s="3">
        <v>45139</v>
      </c>
      <c r="B56" s="2" t="s">
        <v>16</v>
      </c>
      <c r="C56" s="4">
        <v>18571.428571428572</v>
      </c>
      <c r="D56" s="2">
        <v>25000</v>
      </c>
      <c r="E56" s="4">
        <v>714.28571428571433</v>
      </c>
      <c r="F56" s="2">
        <v>240</v>
      </c>
      <c r="G56" s="2" t="s">
        <v>19</v>
      </c>
      <c r="H56" s="5">
        <v>0.93</v>
      </c>
      <c r="I56" s="5">
        <v>0.79</v>
      </c>
      <c r="J56" s="5">
        <v>0.72</v>
      </c>
    </row>
    <row r="57" spans="1:10" ht="15.75">
      <c r="A57" s="3">
        <v>45139</v>
      </c>
      <c r="B57" s="2" t="s">
        <v>17</v>
      </c>
      <c r="C57" s="4">
        <v>18571.428571428572</v>
      </c>
      <c r="D57" s="2">
        <v>25000</v>
      </c>
      <c r="E57" s="4">
        <v>714.28571428571433</v>
      </c>
      <c r="F57" s="2">
        <v>242</v>
      </c>
      <c r="G57" s="2" t="s">
        <v>19</v>
      </c>
      <c r="H57" s="5">
        <v>0.84</v>
      </c>
      <c r="I57" s="5">
        <v>0.79</v>
      </c>
      <c r="J57" s="5">
        <v>0.8</v>
      </c>
    </row>
    <row r="58" spans="1:10" ht="15.75">
      <c r="A58" s="3">
        <v>45170</v>
      </c>
      <c r="B58" s="2" t="s">
        <v>10</v>
      </c>
      <c r="C58" s="4">
        <v>17857.142857142859</v>
      </c>
      <c r="D58" s="4">
        <v>22500</v>
      </c>
      <c r="E58" s="4">
        <v>285.71428571428572</v>
      </c>
      <c r="F58" s="2">
        <v>285</v>
      </c>
      <c r="G58" s="2" t="s">
        <v>19</v>
      </c>
      <c r="H58" s="5">
        <v>0.85</v>
      </c>
      <c r="I58" s="5">
        <v>0.91</v>
      </c>
      <c r="J58" s="5">
        <v>0.84</v>
      </c>
    </row>
    <row r="59" spans="1:10" ht="15.75">
      <c r="A59" s="3">
        <v>45170</v>
      </c>
      <c r="B59" s="2" t="s">
        <v>12</v>
      </c>
      <c r="C59" s="4">
        <v>17857.142857142859</v>
      </c>
      <c r="D59" s="4">
        <v>21500</v>
      </c>
      <c r="E59" s="4">
        <v>285.71428571428572</v>
      </c>
      <c r="F59" s="2">
        <v>275</v>
      </c>
      <c r="G59" s="2" t="s">
        <v>19</v>
      </c>
      <c r="H59" s="5">
        <v>0.86</v>
      </c>
      <c r="I59" s="5">
        <v>0.75</v>
      </c>
      <c r="J59" s="5">
        <v>0.96</v>
      </c>
    </row>
    <row r="60" spans="1:10" ht="15.75">
      <c r="A60" s="3">
        <v>45170</v>
      </c>
      <c r="B60" s="2" t="s">
        <v>13</v>
      </c>
      <c r="C60" s="4">
        <v>17857.142857142859</v>
      </c>
      <c r="D60" s="2">
        <v>24000</v>
      </c>
      <c r="E60" s="4">
        <v>285.71428571428572</v>
      </c>
      <c r="F60" s="2">
        <v>285</v>
      </c>
      <c r="G60" s="2" t="s">
        <v>19</v>
      </c>
      <c r="H60" s="5">
        <v>0.96</v>
      </c>
      <c r="I60" s="5">
        <v>0.77</v>
      </c>
      <c r="J60" s="5">
        <v>0.92</v>
      </c>
    </row>
    <row r="61" spans="1:10" ht="15.75">
      <c r="A61" s="3">
        <v>45170</v>
      </c>
      <c r="B61" s="2" t="s">
        <v>14</v>
      </c>
      <c r="C61" s="4">
        <v>17857.142857142859</v>
      </c>
      <c r="D61" s="2">
        <v>24500</v>
      </c>
      <c r="E61" s="4">
        <v>285.71428571428572</v>
      </c>
      <c r="F61" s="2">
        <v>290</v>
      </c>
      <c r="G61" s="2" t="s">
        <v>19</v>
      </c>
      <c r="H61" s="5">
        <v>0.99</v>
      </c>
      <c r="I61" s="5">
        <v>0.97</v>
      </c>
      <c r="J61" s="5">
        <v>0.73</v>
      </c>
    </row>
    <row r="62" spans="1:10" ht="15.75">
      <c r="A62" s="3">
        <v>45170</v>
      </c>
      <c r="B62" s="2" t="s">
        <v>15</v>
      </c>
      <c r="C62" s="4">
        <v>17857.142857142859</v>
      </c>
      <c r="D62" s="2">
        <v>24500</v>
      </c>
      <c r="E62" s="4">
        <v>285.71428571428572</v>
      </c>
      <c r="F62" s="2">
        <v>310</v>
      </c>
      <c r="G62" s="2" t="s">
        <v>19</v>
      </c>
      <c r="H62" s="5">
        <v>0.77</v>
      </c>
      <c r="I62" s="5">
        <v>0.72</v>
      </c>
      <c r="J62" s="5">
        <v>0.85</v>
      </c>
    </row>
    <row r="63" spans="1:10" ht="15.75">
      <c r="A63" s="3">
        <v>45170</v>
      </c>
      <c r="B63" s="2" t="s">
        <v>16</v>
      </c>
      <c r="C63" s="4">
        <v>17857.142857142859</v>
      </c>
      <c r="D63" s="2">
        <v>24500</v>
      </c>
      <c r="E63" s="4">
        <v>285.71428571428572</v>
      </c>
      <c r="F63" s="2">
        <v>270</v>
      </c>
      <c r="G63" s="2" t="s">
        <v>19</v>
      </c>
      <c r="H63" s="5">
        <v>0.77</v>
      </c>
      <c r="I63" s="5">
        <v>0.96</v>
      </c>
      <c r="J63" s="5">
        <v>0.78</v>
      </c>
    </row>
    <row r="64" spans="1:10" ht="15.75">
      <c r="A64" s="3">
        <v>45170</v>
      </c>
      <c r="B64" s="2" t="s">
        <v>17</v>
      </c>
      <c r="C64" s="4">
        <v>17857.142857142859</v>
      </c>
      <c r="D64" s="2">
        <v>24500</v>
      </c>
      <c r="E64" s="4">
        <v>285.71428571428572</v>
      </c>
      <c r="F64" s="2">
        <v>285</v>
      </c>
      <c r="G64" s="2" t="s">
        <v>19</v>
      </c>
      <c r="H64" s="5">
        <v>0.78</v>
      </c>
      <c r="I64" s="5">
        <v>0.8</v>
      </c>
      <c r="J64" s="5">
        <v>0.85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96483-9F9B-483D-96B8-51D9E7A3BAEC}">
  <dimension ref="A1:P16"/>
  <sheetViews>
    <sheetView topLeftCell="B1" workbookViewId="0">
      <selection activeCell="M5" sqref="M5"/>
    </sheetView>
  </sheetViews>
  <sheetFormatPr defaultRowHeight="14.25"/>
  <cols>
    <col min="1" max="1" width="42.5" customWidth="1"/>
    <col min="2" max="2" width="10.125" bestFit="1" customWidth="1"/>
    <col min="5" max="5" width="10.5" bestFit="1" customWidth="1"/>
    <col min="8" max="8" width="13.375" customWidth="1"/>
    <col min="9" max="10" width="10.125" bestFit="1" customWidth="1"/>
    <col min="13" max="13" width="20.375" customWidth="1"/>
    <col min="16" max="16" width="10.125" bestFit="1" customWidth="1"/>
  </cols>
  <sheetData>
    <row r="1" spans="1:16" ht="15">
      <c r="A1" s="2"/>
      <c r="B1" s="2"/>
      <c r="C1" s="2"/>
      <c r="D1" s="2"/>
      <c r="E1" s="2"/>
      <c r="F1" s="2"/>
      <c r="G1" s="2"/>
      <c r="H1" s="2"/>
      <c r="I1" s="2"/>
      <c r="J1" s="2"/>
      <c r="K1" s="2"/>
      <c r="L1" s="2"/>
      <c r="M1" s="2"/>
      <c r="N1" s="2"/>
      <c r="O1" s="2"/>
      <c r="P1" s="2"/>
    </row>
    <row r="2" spans="1:16" ht="15.75">
      <c r="A2" s="8" t="s">
        <v>20</v>
      </c>
      <c r="B2" s="9"/>
      <c r="C2" s="2"/>
      <c r="D2" s="10"/>
      <c r="E2" s="8" t="s">
        <v>21</v>
      </c>
      <c r="F2" s="2"/>
      <c r="G2" s="2"/>
      <c r="H2" s="10" t="s">
        <v>22</v>
      </c>
      <c r="I2" s="9" t="s">
        <v>23</v>
      </c>
      <c r="J2" s="9" t="s">
        <v>24</v>
      </c>
      <c r="K2" s="2"/>
      <c r="L2" s="10" t="s">
        <v>22</v>
      </c>
      <c r="M2" s="9" t="s">
        <v>25</v>
      </c>
      <c r="N2" s="2"/>
      <c r="O2" s="10" t="s">
        <v>22</v>
      </c>
      <c r="P2" s="9" t="s">
        <v>26</v>
      </c>
    </row>
    <row r="3" spans="1:16" ht="15.75">
      <c r="A3" s="11" t="s">
        <v>27</v>
      </c>
      <c r="B3" s="12">
        <v>754940.69999999902</v>
      </c>
      <c r="C3" s="4"/>
      <c r="D3" s="10" t="s">
        <v>2</v>
      </c>
      <c r="E3" s="13">
        <v>754940.7</v>
      </c>
      <c r="F3" s="2"/>
      <c r="G3" s="2"/>
      <c r="H3" s="14">
        <v>44927</v>
      </c>
      <c r="I3" s="12">
        <v>30000</v>
      </c>
      <c r="J3" s="12">
        <v>20000.000000000004</v>
      </c>
      <c r="K3" s="2"/>
      <c r="L3" s="14">
        <v>44927</v>
      </c>
      <c r="M3" s="12">
        <v>300</v>
      </c>
      <c r="N3" s="2"/>
      <c r="O3" s="11" t="s">
        <v>10</v>
      </c>
      <c r="P3" s="12">
        <v>126081</v>
      </c>
    </row>
    <row r="4" spans="1:16" ht="15.75">
      <c r="A4" s="11" t="s">
        <v>26</v>
      </c>
      <c r="B4" s="12">
        <v>891111</v>
      </c>
      <c r="C4" s="4"/>
      <c r="D4" s="10" t="s">
        <v>3</v>
      </c>
      <c r="E4" s="13">
        <v>891111</v>
      </c>
      <c r="F4" s="2"/>
      <c r="G4" s="2"/>
      <c r="H4" s="14">
        <v>44958</v>
      </c>
      <c r="I4" s="12">
        <v>45000</v>
      </c>
      <c r="J4" s="12">
        <v>10000.000000000002</v>
      </c>
      <c r="K4" s="2"/>
      <c r="L4" s="14">
        <v>44958</v>
      </c>
      <c r="M4" s="12">
        <v>310</v>
      </c>
      <c r="N4" s="2"/>
      <c r="O4" s="11" t="s">
        <v>12</v>
      </c>
      <c r="P4" s="12">
        <v>129875</v>
      </c>
    </row>
    <row r="5" spans="1:16" ht="15.75">
      <c r="A5" s="11" t="s">
        <v>25</v>
      </c>
      <c r="B5" s="12">
        <v>9360</v>
      </c>
      <c r="C5" s="4"/>
      <c r="D5" s="10" t="s">
        <v>5</v>
      </c>
      <c r="E5" s="12">
        <v>9360</v>
      </c>
      <c r="F5" s="2"/>
      <c r="G5" s="2"/>
      <c r="H5" s="14">
        <v>44986</v>
      </c>
      <c r="I5" s="12">
        <v>60000</v>
      </c>
      <c r="J5" s="12">
        <v>10000.000000000002</v>
      </c>
      <c r="K5" s="2"/>
      <c r="L5" s="14">
        <v>44986</v>
      </c>
      <c r="M5" s="12">
        <v>300</v>
      </c>
      <c r="N5" s="2"/>
      <c r="O5" s="11" t="s">
        <v>13</v>
      </c>
      <c r="P5" s="12">
        <v>126793</v>
      </c>
    </row>
    <row r="6" spans="1:16" ht="15.75">
      <c r="A6" s="2"/>
      <c r="B6" s="2"/>
      <c r="C6" s="2"/>
      <c r="D6" s="2"/>
      <c r="E6" s="2"/>
      <c r="F6" s="2"/>
      <c r="G6" s="2"/>
      <c r="H6" s="14">
        <v>45017</v>
      </c>
      <c r="I6" s="12">
        <v>54999.999999999993</v>
      </c>
      <c r="J6" s="12">
        <v>40000.000000000007</v>
      </c>
      <c r="K6" s="2"/>
      <c r="L6" s="14">
        <v>45017</v>
      </c>
      <c r="M6" s="12">
        <v>700</v>
      </c>
      <c r="N6" s="2"/>
      <c r="O6" s="11" t="s">
        <v>14</v>
      </c>
      <c r="P6" s="12">
        <v>128833</v>
      </c>
    </row>
    <row r="7" spans="1:16" ht="15.75">
      <c r="A7" s="2"/>
      <c r="B7" s="2"/>
      <c r="C7" s="2"/>
      <c r="D7" s="2"/>
      <c r="E7" s="2"/>
      <c r="F7" s="2"/>
      <c r="G7" s="2"/>
      <c r="H7" s="14">
        <v>45047</v>
      </c>
      <c r="I7" s="12">
        <v>80000.000000000015</v>
      </c>
      <c r="J7" s="12">
        <v>20000.000000000004</v>
      </c>
      <c r="K7" s="2"/>
      <c r="L7" s="14">
        <v>45047</v>
      </c>
      <c r="M7" s="12">
        <v>650</v>
      </c>
      <c r="N7" s="2"/>
      <c r="O7" s="11" t="s">
        <v>15</v>
      </c>
      <c r="P7" s="12">
        <v>125980</v>
      </c>
    </row>
    <row r="8" spans="1:16" ht="15.75">
      <c r="A8" s="9" t="s">
        <v>28</v>
      </c>
      <c r="B8" s="2"/>
      <c r="C8" s="2"/>
      <c r="D8" s="10" t="s">
        <v>29</v>
      </c>
      <c r="E8" s="15">
        <v>0.85555555559999996</v>
      </c>
      <c r="F8" s="2"/>
      <c r="G8" s="2"/>
      <c r="H8" s="14">
        <v>45078</v>
      </c>
      <c r="I8" s="12">
        <v>100000.00000000001</v>
      </c>
      <c r="J8" s="12">
        <v>5999.9999999999991</v>
      </c>
      <c r="K8" s="2"/>
      <c r="L8" s="14">
        <v>45078</v>
      </c>
      <c r="M8" s="12">
        <v>1600</v>
      </c>
      <c r="N8" s="2"/>
      <c r="O8" s="11" t="s">
        <v>16</v>
      </c>
      <c r="P8" s="12">
        <v>126209</v>
      </c>
    </row>
    <row r="9" spans="1:16" ht="15.75">
      <c r="A9" s="15">
        <v>0.85555555555555574</v>
      </c>
      <c r="B9" s="2"/>
      <c r="C9" s="2"/>
      <c r="D9" s="10" t="s">
        <v>30</v>
      </c>
      <c r="E9" s="15">
        <v>0.14444444440000001</v>
      </c>
      <c r="F9" s="2"/>
      <c r="G9" s="2"/>
      <c r="H9" s="14">
        <v>45108</v>
      </c>
      <c r="I9" s="12">
        <v>129940.69999999998</v>
      </c>
      <c r="J9" s="12">
        <v>5000.0000000000009</v>
      </c>
      <c r="K9" s="2"/>
      <c r="L9" s="14">
        <v>45108</v>
      </c>
      <c r="M9" s="12">
        <v>1800</v>
      </c>
      <c r="N9" s="2"/>
      <c r="O9" s="11" t="s">
        <v>17</v>
      </c>
      <c r="P9" s="12">
        <v>127340</v>
      </c>
    </row>
    <row r="10" spans="1:16" ht="15.75">
      <c r="A10" s="2"/>
      <c r="B10" s="2"/>
      <c r="C10" s="2"/>
      <c r="D10" s="2"/>
      <c r="E10" s="2"/>
      <c r="F10" s="2"/>
      <c r="G10" s="2"/>
      <c r="H10" s="14">
        <v>45139</v>
      </c>
      <c r="I10" s="12">
        <v>130000.00000000003</v>
      </c>
      <c r="J10" s="12">
        <v>5000.0000000000009</v>
      </c>
      <c r="K10" s="2"/>
      <c r="L10" s="14">
        <v>45139</v>
      </c>
      <c r="M10" s="12">
        <v>1700</v>
      </c>
      <c r="N10" s="2"/>
      <c r="O10" s="11" t="s">
        <v>31</v>
      </c>
      <c r="P10" s="12">
        <v>891111</v>
      </c>
    </row>
    <row r="11" spans="1:16" ht="15.75">
      <c r="A11" s="9" t="s">
        <v>32</v>
      </c>
      <c r="B11" s="2"/>
      <c r="C11" s="2"/>
      <c r="D11" s="10" t="s">
        <v>33</v>
      </c>
      <c r="E11" s="15">
        <v>0.85492063490000003</v>
      </c>
      <c r="F11" s="2"/>
      <c r="G11" s="2"/>
      <c r="H11" s="14">
        <v>45170</v>
      </c>
      <c r="I11" s="12">
        <v>125000</v>
      </c>
      <c r="J11" s="12">
        <v>2000.0000000000002</v>
      </c>
      <c r="K11" s="2"/>
      <c r="L11" s="14">
        <v>45170</v>
      </c>
      <c r="M11" s="12">
        <v>2000</v>
      </c>
      <c r="N11" s="2"/>
      <c r="O11" s="2"/>
      <c r="P11" s="2"/>
    </row>
    <row r="12" spans="1:16" ht="15.75">
      <c r="A12" s="15">
        <v>0.85492063492063519</v>
      </c>
      <c r="B12" s="2"/>
      <c r="C12" s="2"/>
      <c r="D12" s="10" t="s">
        <v>34</v>
      </c>
      <c r="E12" s="15">
        <v>0.1450793651</v>
      </c>
      <c r="F12" s="2"/>
      <c r="G12" s="2"/>
      <c r="H12" s="14" t="s">
        <v>31</v>
      </c>
      <c r="I12" s="12">
        <v>754940.7</v>
      </c>
      <c r="J12" s="12">
        <v>118000</v>
      </c>
      <c r="K12" s="2"/>
      <c r="L12" s="14" t="s">
        <v>31</v>
      </c>
      <c r="M12" s="12">
        <f>SUM(M3:M11)</f>
        <v>9360</v>
      </c>
      <c r="N12" s="2"/>
      <c r="O12" s="2"/>
      <c r="P12" s="2"/>
    </row>
    <row r="13" spans="1:16" ht="15">
      <c r="A13" s="2"/>
      <c r="B13" s="2"/>
      <c r="C13" s="2"/>
      <c r="D13" s="2"/>
      <c r="E13" s="2"/>
      <c r="F13" s="2"/>
      <c r="G13" s="2"/>
      <c r="H13" s="2"/>
      <c r="I13" s="2"/>
      <c r="J13" s="2"/>
      <c r="K13" s="2"/>
      <c r="L13" s="2"/>
      <c r="M13" s="2"/>
      <c r="N13" s="2"/>
      <c r="O13" s="2"/>
      <c r="P13" s="2"/>
    </row>
    <row r="14" spans="1:16" ht="15.75">
      <c r="A14" s="9" t="s">
        <v>35</v>
      </c>
      <c r="B14" s="2"/>
      <c r="C14" s="2"/>
      <c r="D14" s="10" t="s">
        <v>36</v>
      </c>
      <c r="E14" s="15">
        <v>0.84476190480000002</v>
      </c>
      <c r="F14" s="2"/>
      <c r="G14" s="2"/>
      <c r="H14" s="2"/>
      <c r="I14" s="2"/>
      <c r="J14" s="2"/>
      <c r="K14" s="2"/>
      <c r="L14" s="2"/>
      <c r="M14" s="2"/>
      <c r="N14" s="2"/>
      <c r="O14" s="2"/>
      <c r="P14" s="2"/>
    </row>
    <row r="15" spans="1:16" ht="15.75">
      <c r="A15" s="15">
        <v>0.8447619047619046</v>
      </c>
      <c r="B15" s="2"/>
      <c r="C15" s="2"/>
      <c r="D15" s="10" t="s">
        <v>37</v>
      </c>
      <c r="E15" s="15">
        <v>0.15523809520000001</v>
      </c>
      <c r="F15" s="2"/>
      <c r="G15" s="2"/>
      <c r="H15" s="2"/>
      <c r="I15" s="2"/>
      <c r="J15" s="2"/>
      <c r="K15" s="2"/>
      <c r="L15" s="2"/>
      <c r="M15" s="2"/>
      <c r="N15" s="2"/>
      <c r="O15" s="2"/>
      <c r="P15" s="2"/>
    </row>
    <row r="16" spans="1:16" ht="15">
      <c r="A16" s="2"/>
      <c r="B16" s="2"/>
      <c r="C16" s="2"/>
      <c r="D16" s="2"/>
      <c r="E16" s="2"/>
      <c r="F16" s="2"/>
      <c r="G16" s="2"/>
      <c r="H16" s="2"/>
      <c r="I16" s="2"/>
      <c r="J16" s="2"/>
      <c r="K16" s="2"/>
      <c r="L16" s="2"/>
      <c r="M16" s="2"/>
      <c r="N16" s="2"/>
      <c r="O16" s="2"/>
      <c r="P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Data</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Chauhan</dc:creator>
  <cp:lastModifiedBy>Ayush Singh</cp:lastModifiedBy>
  <dcterms:created xsi:type="dcterms:W3CDTF">2024-12-04T06:41:32Z</dcterms:created>
  <dcterms:modified xsi:type="dcterms:W3CDTF">2025-07-18T06:02:21Z</dcterms:modified>
</cp:coreProperties>
</file>